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vicol\Documents\Scanned Documents\Documents\lotes alabama\mod-1\pesajes\liquidador sem-42\"/>
    </mc:Choice>
  </mc:AlternateContent>
  <bookViews>
    <workbookView xWindow="0" yWindow="0" windowWidth="20490" windowHeight="7425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  <sheet name="Hoja1" sheetId="252" state="hidden" r:id="rId13"/>
  </sheets>
  <definedNames>
    <definedName name="_xlnm.Print_Area" localSheetId="12">Hoja1!$A$1:$J$50</definedName>
  </definedNames>
  <calcPr calcId="191029"/>
</workbook>
</file>

<file path=xl/calcChain.xml><?xml version="1.0" encoding="utf-8"?>
<calcChain xmlns="http://schemas.openxmlformats.org/spreadsheetml/2006/main">
  <c r="I556" i="251" l="1"/>
  <c r="F556" i="251"/>
  <c r="E556" i="251"/>
  <c r="D556" i="251"/>
  <c r="C556" i="251"/>
  <c r="B556" i="251"/>
  <c r="G554" i="251"/>
  <c r="I554" i="251" s="1"/>
  <c r="J554" i="251" s="1"/>
  <c r="G553" i="251"/>
  <c r="F553" i="251"/>
  <c r="E553" i="251"/>
  <c r="D553" i="251"/>
  <c r="C553" i="251"/>
  <c r="B553" i="251"/>
  <c r="G552" i="251"/>
  <c r="F552" i="251"/>
  <c r="E552" i="251"/>
  <c r="D552" i="251"/>
  <c r="C552" i="251"/>
  <c r="B552" i="251"/>
  <c r="I569" i="250"/>
  <c r="F569" i="250"/>
  <c r="E569" i="250"/>
  <c r="D569" i="250"/>
  <c r="C569" i="250"/>
  <c r="B569" i="250"/>
  <c r="G567" i="250"/>
  <c r="J567" i="250" s="1"/>
  <c r="G566" i="250"/>
  <c r="F566" i="250"/>
  <c r="E566" i="250"/>
  <c r="D566" i="250"/>
  <c r="C566" i="250"/>
  <c r="B566" i="250"/>
  <c r="G565" i="250"/>
  <c r="F565" i="250"/>
  <c r="E565" i="250"/>
  <c r="D565" i="250"/>
  <c r="C565" i="250"/>
  <c r="B565" i="250"/>
  <c r="V555" i="249"/>
  <c r="S555" i="249"/>
  <c r="R555" i="249"/>
  <c r="Q555" i="249"/>
  <c r="P555" i="249"/>
  <c r="O555" i="249"/>
  <c r="N555" i="249"/>
  <c r="M555" i="249"/>
  <c r="L555" i="249"/>
  <c r="K555" i="249"/>
  <c r="J555" i="249"/>
  <c r="I555" i="249"/>
  <c r="H555" i="249"/>
  <c r="G555" i="249"/>
  <c r="F555" i="249"/>
  <c r="E555" i="249"/>
  <c r="D555" i="249"/>
  <c r="C555" i="249"/>
  <c r="B555" i="249"/>
  <c r="T553" i="249"/>
  <c r="V553" i="249" s="1"/>
  <c r="W553" i="249" s="1"/>
  <c r="T552" i="249"/>
  <c r="S552" i="249"/>
  <c r="R552" i="249"/>
  <c r="Q552" i="249"/>
  <c r="P552" i="249"/>
  <c r="O552" i="249"/>
  <c r="N552" i="249"/>
  <c r="M552" i="249"/>
  <c r="L552" i="249"/>
  <c r="K552" i="249"/>
  <c r="J552" i="249"/>
  <c r="I552" i="249"/>
  <c r="H552" i="249"/>
  <c r="G552" i="249"/>
  <c r="F552" i="249"/>
  <c r="E552" i="249"/>
  <c r="D552" i="249"/>
  <c r="C552" i="249"/>
  <c r="B552" i="249"/>
  <c r="T551" i="249"/>
  <c r="S551" i="249"/>
  <c r="R551" i="249"/>
  <c r="Q551" i="249"/>
  <c r="P551" i="249"/>
  <c r="O551" i="249"/>
  <c r="N551" i="249"/>
  <c r="M551" i="249"/>
  <c r="L551" i="249"/>
  <c r="K551" i="249"/>
  <c r="J551" i="249"/>
  <c r="I551" i="249"/>
  <c r="H551" i="249"/>
  <c r="G551" i="249"/>
  <c r="F551" i="249"/>
  <c r="E551" i="249"/>
  <c r="D551" i="249"/>
  <c r="C551" i="249"/>
  <c r="B551" i="249"/>
  <c r="V587" i="248"/>
  <c r="S587" i="248"/>
  <c r="R587" i="248"/>
  <c r="Q587" i="248"/>
  <c r="P587" i="248"/>
  <c r="O587" i="248"/>
  <c r="N587" i="248"/>
  <c r="M587" i="248"/>
  <c r="L587" i="248"/>
  <c r="K587" i="248"/>
  <c r="J587" i="248"/>
  <c r="I587" i="248"/>
  <c r="H587" i="248"/>
  <c r="G587" i="248"/>
  <c r="F587" i="248"/>
  <c r="E587" i="248"/>
  <c r="D587" i="248"/>
  <c r="C587" i="248"/>
  <c r="B587" i="248"/>
  <c r="T585" i="248"/>
  <c r="W585" i="248" s="1"/>
  <c r="T584" i="248"/>
  <c r="S584" i="248"/>
  <c r="R584" i="248"/>
  <c r="Q584" i="248"/>
  <c r="P584" i="248"/>
  <c r="O584" i="248"/>
  <c r="N584" i="248"/>
  <c r="M584" i="248"/>
  <c r="L584" i="248"/>
  <c r="K584" i="248"/>
  <c r="J584" i="248"/>
  <c r="I584" i="248"/>
  <c r="H584" i="248"/>
  <c r="G584" i="248"/>
  <c r="F584" i="248"/>
  <c r="E584" i="248"/>
  <c r="D584" i="248"/>
  <c r="C584" i="248"/>
  <c r="B584" i="248"/>
  <c r="T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I543" i="251" l="1"/>
  <c r="F543" i="251"/>
  <c r="E543" i="251"/>
  <c r="D543" i="251"/>
  <c r="C543" i="251"/>
  <c r="B543" i="251"/>
  <c r="I541" i="251"/>
  <c r="J541" i="251" s="1"/>
  <c r="G541" i="251"/>
  <c r="G540" i="251"/>
  <c r="F540" i="251"/>
  <c r="E540" i="251"/>
  <c r="D540" i="251"/>
  <c r="C540" i="251"/>
  <c r="B540" i="251"/>
  <c r="G539" i="251"/>
  <c r="F539" i="251"/>
  <c r="E539" i="251"/>
  <c r="D539" i="251"/>
  <c r="C539" i="251"/>
  <c r="B539" i="251"/>
  <c r="V542" i="249"/>
  <c r="S542" i="249"/>
  <c r="R542" i="249"/>
  <c r="Q542" i="249"/>
  <c r="P542" i="249"/>
  <c r="O542" i="249"/>
  <c r="N542" i="249"/>
  <c r="M542" i="249"/>
  <c r="L542" i="249"/>
  <c r="K542" i="249"/>
  <c r="J542" i="249"/>
  <c r="I542" i="249"/>
  <c r="H542" i="249"/>
  <c r="G542" i="249"/>
  <c r="F542" i="249"/>
  <c r="E542" i="249"/>
  <c r="D542" i="249"/>
  <c r="C542" i="249"/>
  <c r="B542" i="249"/>
  <c r="T540" i="249"/>
  <c r="V540" i="249" s="1"/>
  <c r="W540" i="249" s="1"/>
  <c r="T539" i="249"/>
  <c r="S539" i="249"/>
  <c r="R539" i="249"/>
  <c r="Q539" i="249"/>
  <c r="P539" i="249"/>
  <c r="O539" i="249"/>
  <c r="N539" i="249"/>
  <c r="M539" i="249"/>
  <c r="L539" i="249"/>
  <c r="K539" i="249"/>
  <c r="J539" i="249"/>
  <c r="I539" i="249"/>
  <c r="H539" i="249"/>
  <c r="G539" i="249"/>
  <c r="F539" i="249"/>
  <c r="E539" i="249"/>
  <c r="D539" i="249"/>
  <c r="C539" i="249"/>
  <c r="B539" i="249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B538" i="249"/>
  <c r="S574" i="248" l="1"/>
  <c r="R574" i="248"/>
  <c r="Q574" i="248"/>
  <c r="P574" i="248"/>
  <c r="O574" i="248"/>
  <c r="N574" i="248"/>
  <c r="M574" i="248"/>
  <c r="L574" i="248"/>
  <c r="K574" i="248"/>
  <c r="J574" i="248"/>
  <c r="I574" i="248"/>
  <c r="H574" i="248"/>
  <c r="G574" i="248"/>
  <c r="F574" i="248"/>
  <c r="E574" i="248"/>
  <c r="D574" i="248"/>
  <c r="C574" i="248"/>
  <c r="B574" i="248"/>
  <c r="I530" i="251" l="1"/>
  <c r="F530" i="251"/>
  <c r="E530" i="251"/>
  <c r="D530" i="251"/>
  <c r="C530" i="251"/>
  <c r="B530" i="251"/>
  <c r="G528" i="251"/>
  <c r="I528" i="251" s="1"/>
  <c r="J528" i="251" s="1"/>
  <c r="G527" i="251"/>
  <c r="F527" i="251"/>
  <c r="E527" i="251"/>
  <c r="D527" i="251"/>
  <c r="C527" i="251"/>
  <c r="B527" i="251"/>
  <c r="G526" i="251"/>
  <c r="F526" i="251"/>
  <c r="E526" i="251"/>
  <c r="D526" i="251"/>
  <c r="C526" i="251"/>
  <c r="B526" i="251"/>
  <c r="I556" i="250"/>
  <c r="F556" i="250"/>
  <c r="E556" i="250"/>
  <c r="D556" i="250"/>
  <c r="C556" i="250"/>
  <c r="B556" i="250"/>
  <c r="G554" i="250"/>
  <c r="I554" i="250" s="1"/>
  <c r="J554" i="250" s="1"/>
  <c r="G553" i="250"/>
  <c r="F553" i="250"/>
  <c r="E553" i="250"/>
  <c r="D553" i="250"/>
  <c r="C553" i="250"/>
  <c r="B553" i="250"/>
  <c r="G552" i="250"/>
  <c r="F552" i="250"/>
  <c r="E552" i="250"/>
  <c r="D552" i="250"/>
  <c r="C552" i="250"/>
  <c r="B552" i="250"/>
  <c r="V529" i="249"/>
  <c r="S529" i="249"/>
  <c r="R529" i="249"/>
  <c r="Q529" i="249"/>
  <c r="P529" i="249"/>
  <c r="O529" i="249"/>
  <c r="N529" i="249"/>
  <c r="M529" i="249"/>
  <c r="L529" i="249"/>
  <c r="K529" i="249"/>
  <c r="J529" i="249"/>
  <c r="I529" i="249"/>
  <c r="H529" i="249"/>
  <c r="G529" i="249"/>
  <c r="F529" i="249"/>
  <c r="E529" i="249"/>
  <c r="D529" i="249"/>
  <c r="C529" i="249"/>
  <c r="B529" i="249"/>
  <c r="T527" i="249"/>
  <c r="V527" i="249" s="1"/>
  <c r="W527" i="249" s="1"/>
  <c r="T526" i="249"/>
  <c r="S526" i="249"/>
  <c r="R526" i="249"/>
  <c r="Q526" i="249"/>
  <c r="P526" i="249"/>
  <c r="O526" i="249"/>
  <c r="N526" i="249"/>
  <c r="M526" i="249"/>
  <c r="L526" i="249"/>
  <c r="K526" i="249"/>
  <c r="J526" i="249"/>
  <c r="I526" i="249"/>
  <c r="H526" i="249"/>
  <c r="G526" i="249"/>
  <c r="F526" i="249"/>
  <c r="E526" i="249"/>
  <c r="D526" i="249"/>
  <c r="C526" i="249"/>
  <c r="B526" i="249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B525" i="249"/>
  <c r="V574" i="248"/>
  <c r="T572" i="248"/>
  <c r="V572" i="248" s="1"/>
  <c r="W572" i="248" s="1"/>
  <c r="T571" i="248"/>
  <c r="S571" i="248"/>
  <c r="R571" i="248"/>
  <c r="Q571" i="248"/>
  <c r="P571" i="248"/>
  <c r="O571" i="248"/>
  <c r="N571" i="248"/>
  <c r="M571" i="248"/>
  <c r="L571" i="248"/>
  <c r="K571" i="248"/>
  <c r="J571" i="248"/>
  <c r="I571" i="248"/>
  <c r="H571" i="248"/>
  <c r="G571" i="248"/>
  <c r="F571" i="248"/>
  <c r="E571" i="248"/>
  <c r="D571" i="248"/>
  <c r="C571" i="248"/>
  <c r="B571" i="248"/>
  <c r="T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I517" i="251" l="1"/>
  <c r="F517" i="251"/>
  <c r="E517" i="251"/>
  <c r="D517" i="251"/>
  <c r="C517" i="251"/>
  <c r="B517" i="251"/>
  <c r="I515" i="251"/>
  <c r="J515" i="251" s="1"/>
  <c r="G515" i="251"/>
  <c r="G514" i="251"/>
  <c r="F514" i="251"/>
  <c r="E514" i="251"/>
  <c r="D514" i="251"/>
  <c r="C514" i="251"/>
  <c r="B514" i="251"/>
  <c r="G513" i="251"/>
  <c r="F513" i="251"/>
  <c r="E513" i="251"/>
  <c r="D513" i="251"/>
  <c r="C513" i="251"/>
  <c r="B513" i="251"/>
  <c r="I543" i="250"/>
  <c r="F543" i="250"/>
  <c r="E543" i="250"/>
  <c r="D543" i="250"/>
  <c r="C543" i="250"/>
  <c r="B543" i="250"/>
  <c r="G541" i="250"/>
  <c r="I541" i="250" s="1"/>
  <c r="J541" i="250" s="1"/>
  <c r="G540" i="250"/>
  <c r="F540" i="250"/>
  <c r="E540" i="250"/>
  <c r="D540" i="250"/>
  <c r="C540" i="250"/>
  <c r="B540" i="250"/>
  <c r="G539" i="250"/>
  <c r="F539" i="250"/>
  <c r="E539" i="250"/>
  <c r="D539" i="250"/>
  <c r="C539" i="250"/>
  <c r="B539" i="250"/>
  <c r="V516" i="249"/>
  <c r="S516" i="249"/>
  <c r="R516" i="249"/>
  <c r="Q516" i="249"/>
  <c r="P516" i="249"/>
  <c r="O516" i="249"/>
  <c r="N516" i="249"/>
  <c r="M516" i="249"/>
  <c r="L516" i="249"/>
  <c r="K516" i="249"/>
  <c r="J516" i="249"/>
  <c r="I516" i="249"/>
  <c r="H516" i="249"/>
  <c r="G516" i="249"/>
  <c r="F516" i="249"/>
  <c r="E516" i="249"/>
  <c r="D516" i="249"/>
  <c r="C516" i="249"/>
  <c r="B516" i="249"/>
  <c r="T514" i="249"/>
  <c r="V514" i="249" s="1"/>
  <c r="W514" i="249" s="1"/>
  <c r="T513" i="249"/>
  <c r="S513" i="249"/>
  <c r="R513" i="249"/>
  <c r="Q513" i="249"/>
  <c r="P513" i="249"/>
  <c r="O513" i="249"/>
  <c r="N513" i="249"/>
  <c r="M513" i="249"/>
  <c r="L513" i="249"/>
  <c r="K513" i="249"/>
  <c r="J513" i="249"/>
  <c r="I513" i="249"/>
  <c r="H513" i="249"/>
  <c r="G513" i="249"/>
  <c r="F513" i="249"/>
  <c r="E513" i="249"/>
  <c r="D513" i="249"/>
  <c r="C513" i="249"/>
  <c r="B513" i="249"/>
  <c r="T512" i="249"/>
  <c r="S512" i="249"/>
  <c r="R512" i="249"/>
  <c r="Q512" i="249"/>
  <c r="P512" i="249"/>
  <c r="O512" i="249"/>
  <c r="N512" i="249"/>
  <c r="M512" i="249"/>
  <c r="L512" i="249"/>
  <c r="K512" i="249"/>
  <c r="J512" i="249"/>
  <c r="I512" i="249"/>
  <c r="H512" i="249"/>
  <c r="G512" i="249"/>
  <c r="F512" i="249"/>
  <c r="E512" i="249"/>
  <c r="D512" i="249"/>
  <c r="C512" i="249"/>
  <c r="B512" i="249"/>
  <c r="V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B561" i="248"/>
  <c r="T559" i="248"/>
  <c r="V559" i="248" s="1"/>
  <c r="W559" i="248" s="1"/>
  <c r="T558" i="248"/>
  <c r="S558" i="248"/>
  <c r="R558" i="248"/>
  <c r="Q558" i="248"/>
  <c r="P558" i="248"/>
  <c r="O558" i="248"/>
  <c r="N558" i="248"/>
  <c r="M558" i="248"/>
  <c r="L558" i="248"/>
  <c r="K558" i="248"/>
  <c r="J558" i="248"/>
  <c r="I558" i="248"/>
  <c r="H558" i="248"/>
  <c r="G558" i="248"/>
  <c r="F558" i="248"/>
  <c r="E558" i="248"/>
  <c r="D558" i="248"/>
  <c r="C558" i="248"/>
  <c r="B558" i="248"/>
  <c r="T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I504" i="251" l="1"/>
  <c r="F504" i="251"/>
  <c r="E504" i="251"/>
  <c r="D504" i="251"/>
  <c r="C504" i="251"/>
  <c r="B504" i="251"/>
  <c r="G502" i="251"/>
  <c r="I502" i="251" s="1"/>
  <c r="J502" i="251" s="1"/>
  <c r="G501" i="251"/>
  <c r="F501" i="251"/>
  <c r="E501" i="251"/>
  <c r="D501" i="251"/>
  <c r="C501" i="251"/>
  <c r="B501" i="251"/>
  <c r="G500" i="251"/>
  <c r="F500" i="251"/>
  <c r="E500" i="251"/>
  <c r="D500" i="251"/>
  <c r="C500" i="251"/>
  <c r="B500" i="251"/>
  <c r="I530" i="250"/>
  <c r="F530" i="250"/>
  <c r="E530" i="250"/>
  <c r="D530" i="250"/>
  <c r="C530" i="250"/>
  <c r="B530" i="250"/>
  <c r="G528" i="250"/>
  <c r="I528" i="250" s="1"/>
  <c r="J528" i="250" s="1"/>
  <c r="G527" i="250"/>
  <c r="F527" i="250"/>
  <c r="E527" i="250"/>
  <c r="D527" i="250"/>
  <c r="C527" i="250"/>
  <c r="B527" i="250"/>
  <c r="G526" i="250"/>
  <c r="F526" i="250"/>
  <c r="E526" i="250"/>
  <c r="D526" i="250"/>
  <c r="C526" i="250"/>
  <c r="B526" i="250"/>
  <c r="V548" i="248"/>
  <c r="V503" i="249"/>
  <c r="S503" i="249"/>
  <c r="R503" i="249"/>
  <c r="Q503" i="249"/>
  <c r="P503" i="249"/>
  <c r="O503" i="249"/>
  <c r="N503" i="249"/>
  <c r="M503" i="249"/>
  <c r="L503" i="249"/>
  <c r="K503" i="249"/>
  <c r="J503" i="249"/>
  <c r="I503" i="249"/>
  <c r="H503" i="249"/>
  <c r="G503" i="249"/>
  <c r="F503" i="249"/>
  <c r="E503" i="249"/>
  <c r="D503" i="249"/>
  <c r="C503" i="249"/>
  <c r="B503" i="249"/>
  <c r="V501" i="249"/>
  <c r="W501" i="249" s="1"/>
  <c r="T501" i="249"/>
  <c r="T500" i="249"/>
  <c r="S500" i="249"/>
  <c r="R500" i="249"/>
  <c r="Q500" i="249"/>
  <c r="P500" i="249"/>
  <c r="O500" i="249"/>
  <c r="N500" i="249"/>
  <c r="M500" i="249"/>
  <c r="L500" i="249"/>
  <c r="K500" i="249"/>
  <c r="J500" i="249"/>
  <c r="I500" i="249"/>
  <c r="H500" i="249"/>
  <c r="G500" i="249"/>
  <c r="F500" i="249"/>
  <c r="E500" i="249"/>
  <c r="D500" i="249"/>
  <c r="C500" i="249"/>
  <c r="B500" i="249"/>
  <c r="T499" i="249"/>
  <c r="S499" i="249"/>
  <c r="R499" i="249"/>
  <c r="Q499" i="249"/>
  <c r="P499" i="249"/>
  <c r="O499" i="249"/>
  <c r="N499" i="249"/>
  <c r="M499" i="249"/>
  <c r="L499" i="249"/>
  <c r="K499" i="249"/>
  <c r="J499" i="249"/>
  <c r="I499" i="249"/>
  <c r="H499" i="249"/>
  <c r="G499" i="249"/>
  <c r="F499" i="249"/>
  <c r="E499" i="249"/>
  <c r="D499" i="249"/>
  <c r="C499" i="249"/>
  <c r="B499" i="249"/>
  <c r="S548" i="248"/>
  <c r="R548" i="248"/>
  <c r="Q548" i="248"/>
  <c r="P548" i="248"/>
  <c r="O548" i="248"/>
  <c r="N548" i="248"/>
  <c r="M548" i="248"/>
  <c r="L548" i="248"/>
  <c r="K548" i="248"/>
  <c r="J548" i="248"/>
  <c r="I548" i="248"/>
  <c r="H548" i="248"/>
  <c r="G548" i="248"/>
  <c r="F548" i="248"/>
  <c r="E548" i="248"/>
  <c r="D548" i="248"/>
  <c r="C548" i="248"/>
  <c r="B548" i="248"/>
  <c r="T546" i="248"/>
  <c r="V546" i="248" s="1"/>
  <c r="W546" i="248" s="1"/>
  <c r="T545" i="248"/>
  <c r="S545" i="248"/>
  <c r="R545" i="248"/>
  <c r="Q545" i="248"/>
  <c r="P545" i="248"/>
  <c r="O545" i="248"/>
  <c r="N545" i="248"/>
  <c r="M545" i="248"/>
  <c r="L545" i="248"/>
  <c r="K545" i="248"/>
  <c r="J545" i="248"/>
  <c r="I545" i="248"/>
  <c r="H545" i="248"/>
  <c r="G545" i="248"/>
  <c r="F545" i="248"/>
  <c r="E545" i="248"/>
  <c r="D545" i="248"/>
  <c r="C545" i="248"/>
  <c r="B545" i="248"/>
  <c r="T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I491" i="251" l="1"/>
  <c r="F491" i="251"/>
  <c r="E491" i="251"/>
  <c r="D491" i="251"/>
  <c r="C491" i="251"/>
  <c r="B491" i="251"/>
  <c r="G489" i="251"/>
  <c r="I489" i="251" s="1"/>
  <c r="J489" i="251" s="1"/>
  <c r="G488" i="251"/>
  <c r="F488" i="251"/>
  <c r="E488" i="251"/>
  <c r="D488" i="251"/>
  <c r="C488" i="251"/>
  <c r="B488" i="251"/>
  <c r="G487" i="251"/>
  <c r="F487" i="251"/>
  <c r="E487" i="251"/>
  <c r="D487" i="251"/>
  <c r="C487" i="251"/>
  <c r="B487" i="251"/>
  <c r="I517" i="250"/>
  <c r="F517" i="250"/>
  <c r="E517" i="250"/>
  <c r="D517" i="250"/>
  <c r="C517" i="250"/>
  <c r="B517" i="250"/>
  <c r="G515" i="250"/>
  <c r="I515" i="250" s="1"/>
  <c r="J515" i="250" s="1"/>
  <c r="G514" i="250"/>
  <c r="F514" i="250"/>
  <c r="E514" i="250"/>
  <c r="D514" i="250"/>
  <c r="C514" i="250"/>
  <c r="B514" i="250"/>
  <c r="G513" i="250"/>
  <c r="F513" i="250"/>
  <c r="E513" i="250"/>
  <c r="D513" i="250"/>
  <c r="C513" i="250"/>
  <c r="B513" i="250"/>
  <c r="V490" i="249"/>
  <c r="S490" i="249"/>
  <c r="R490" i="249"/>
  <c r="Q490" i="249"/>
  <c r="P490" i="249"/>
  <c r="O490" i="249"/>
  <c r="N490" i="249"/>
  <c r="M490" i="249"/>
  <c r="L490" i="249"/>
  <c r="K490" i="249"/>
  <c r="J490" i="249"/>
  <c r="I490" i="249"/>
  <c r="H490" i="249"/>
  <c r="G490" i="249"/>
  <c r="F490" i="249"/>
  <c r="E490" i="249"/>
  <c r="D490" i="249"/>
  <c r="C490" i="249"/>
  <c r="B490" i="249"/>
  <c r="T488" i="249"/>
  <c r="V488" i="249" s="1"/>
  <c r="W488" i="249" s="1"/>
  <c r="T487" i="249"/>
  <c r="S487" i="249"/>
  <c r="R487" i="249"/>
  <c r="Q487" i="249"/>
  <c r="P487" i="249"/>
  <c r="O487" i="249"/>
  <c r="N487" i="249"/>
  <c r="M487" i="249"/>
  <c r="L487" i="249"/>
  <c r="K487" i="249"/>
  <c r="J487" i="249"/>
  <c r="I487" i="249"/>
  <c r="H487" i="249"/>
  <c r="G487" i="249"/>
  <c r="F487" i="249"/>
  <c r="E487" i="249"/>
  <c r="D487" i="249"/>
  <c r="C487" i="249"/>
  <c r="B487" i="249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V535" i="248"/>
  <c r="S535" i="248"/>
  <c r="R535" i="248"/>
  <c r="Q535" i="248"/>
  <c r="P535" i="248"/>
  <c r="O535" i="248"/>
  <c r="N535" i="248"/>
  <c r="M535" i="248"/>
  <c r="L535" i="248"/>
  <c r="K535" i="248"/>
  <c r="J535" i="248"/>
  <c r="I535" i="248"/>
  <c r="H535" i="248"/>
  <c r="G535" i="248"/>
  <c r="F535" i="248"/>
  <c r="E535" i="248"/>
  <c r="D535" i="248"/>
  <c r="C535" i="248"/>
  <c r="B535" i="248"/>
  <c r="T533" i="248"/>
  <c r="V533" i="248" s="1"/>
  <c r="W533" i="248" s="1"/>
  <c r="T532" i="248"/>
  <c r="S532" i="248"/>
  <c r="R532" i="248"/>
  <c r="Q532" i="248"/>
  <c r="P532" i="248"/>
  <c r="O532" i="248"/>
  <c r="N532" i="248"/>
  <c r="M532" i="248"/>
  <c r="L532" i="248"/>
  <c r="K532" i="248"/>
  <c r="J532" i="248"/>
  <c r="I532" i="248"/>
  <c r="H532" i="248"/>
  <c r="G532" i="248"/>
  <c r="F532" i="248"/>
  <c r="E532" i="248"/>
  <c r="D532" i="248"/>
  <c r="C532" i="248"/>
  <c r="B532" i="248"/>
  <c r="T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I478" i="251" l="1"/>
  <c r="F478" i="251"/>
  <c r="E478" i="251"/>
  <c r="D478" i="251"/>
  <c r="C478" i="251"/>
  <c r="B478" i="251"/>
  <c r="G476" i="251"/>
  <c r="I476" i="251" s="1"/>
  <c r="J476" i="251" s="1"/>
  <c r="G475" i="251"/>
  <c r="F475" i="251"/>
  <c r="E475" i="251"/>
  <c r="D475" i="251"/>
  <c r="C475" i="251"/>
  <c r="B475" i="251"/>
  <c r="G474" i="251"/>
  <c r="F474" i="251"/>
  <c r="E474" i="251"/>
  <c r="D474" i="251"/>
  <c r="C474" i="251"/>
  <c r="B474" i="251"/>
  <c r="I504" i="250"/>
  <c r="F504" i="250"/>
  <c r="E504" i="250"/>
  <c r="D504" i="250"/>
  <c r="C504" i="250"/>
  <c r="B504" i="250"/>
  <c r="G502" i="250"/>
  <c r="I502" i="250" s="1"/>
  <c r="J502" i="250" s="1"/>
  <c r="G501" i="250"/>
  <c r="F501" i="250"/>
  <c r="E501" i="250"/>
  <c r="D501" i="250"/>
  <c r="C501" i="250"/>
  <c r="B501" i="250"/>
  <c r="G500" i="250"/>
  <c r="F500" i="250"/>
  <c r="E500" i="250"/>
  <c r="D500" i="250"/>
  <c r="C500" i="250"/>
  <c r="B500" i="250"/>
  <c r="V477" i="249"/>
  <c r="S477" i="249"/>
  <c r="R477" i="249"/>
  <c r="Q477" i="249"/>
  <c r="P477" i="249"/>
  <c r="O477" i="249"/>
  <c r="N477" i="249"/>
  <c r="M477" i="249"/>
  <c r="L477" i="249"/>
  <c r="K477" i="249"/>
  <c r="J477" i="249"/>
  <c r="I477" i="249"/>
  <c r="H477" i="249"/>
  <c r="G477" i="249"/>
  <c r="F477" i="249"/>
  <c r="E477" i="249"/>
  <c r="D477" i="249"/>
  <c r="C477" i="249"/>
  <c r="B477" i="249"/>
  <c r="T475" i="249"/>
  <c r="V475" i="249" s="1"/>
  <c r="W475" i="249" s="1"/>
  <c r="T474" i="249"/>
  <c r="S474" i="249"/>
  <c r="R474" i="249"/>
  <c r="Q474" i="249"/>
  <c r="P474" i="249"/>
  <c r="O474" i="249"/>
  <c r="N474" i="249"/>
  <c r="M474" i="249"/>
  <c r="L474" i="249"/>
  <c r="K474" i="249"/>
  <c r="J474" i="249"/>
  <c r="I474" i="249"/>
  <c r="H474" i="249"/>
  <c r="G474" i="249"/>
  <c r="F474" i="249"/>
  <c r="E474" i="249"/>
  <c r="D474" i="249"/>
  <c r="C474" i="249"/>
  <c r="B474" i="249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V522" i="248"/>
  <c r="S522" i="248"/>
  <c r="R522" i="248"/>
  <c r="Q522" i="248"/>
  <c r="P522" i="248"/>
  <c r="O522" i="248"/>
  <c r="N522" i="248"/>
  <c r="M522" i="248"/>
  <c r="L522" i="248"/>
  <c r="K522" i="248"/>
  <c r="J522" i="248"/>
  <c r="I522" i="248"/>
  <c r="H522" i="248"/>
  <c r="G522" i="248"/>
  <c r="F522" i="248"/>
  <c r="E522" i="248"/>
  <c r="D522" i="248"/>
  <c r="C522" i="248"/>
  <c r="B522" i="248"/>
  <c r="T520" i="248"/>
  <c r="V520" i="248" s="1"/>
  <c r="W520" i="248" s="1"/>
  <c r="T519" i="248"/>
  <c r="S519" i="248"/>
  <c r="R519" i="248"/>
  <c r="Q519" i="248"/>
  <c r="P519" i="248"/>
  <c r="O519" i="248"/>
  <c r="N519" i="248"/>
  <c r="M519" i="248"/>
  <c r="L519" i="248"/>
  <c r="K519" i="248"/>
  <c r="J519" i="248"/>
  <c r="I519" i="248"/>
  <c r="H519" i="248"/>
  <c r="G519" i="248"/>
  <c r="F519" i="248"/>
  <c r="E519" i="248"/>
  <c r="D519" i="248"/>
  <c r="C519" i="248"/>
  <c r="B519" i="248"/>
  <c r="T518" i="248"/>
  <c r="S518" i="248"/>
  <c r="R518" i="248"/>
  <c r="Q518" i="248"/>
  <c r="P518" i="248"/>
  <c r="O518" i="248"/>
  <c r="N518" i="248"/>
  <c r="M518" i="248"/>
  <c r="L518" i="248"/>
  <c r="K518" i="248"/>
  <c r="J518" i="248"/>
  <c r="I518" i="248"/>
  <c r="H518" i="248"/>
  <c r="G518" i="248"/>
  <c r="F518" i="248"/>
  <c r="E518" i="248"/>
  <c r="D518" i="248"/>
  <c r="C518" i="248"/>
  <c r="B518" i="248"/>
  <c r="I465" i="251" l="1"/>
  <c r="F465" i="251"/>
  <c r="E465" i="251"/>
  <c r="D465" i="251"/>
  <c r="C465" i="251"/>
  <c r="B465" i="251"/>
  <c r="G463" i="251"/>
  <c r="I463" i="251" s="1"/>
  <c r="J463" i="251" s="1"/>
  <c r="G462" i="251"/>
  <c r="F462" i="251"/>
  <c r="E462" i="251"/>
  <c r="D462" i="251"/>
  <c r="C462" i="251"/>
  <c r="B462" i="251"/>
  <c r="G461" i="251"/>
  <c r="F461" i="251"/>
  <c r="E461" i="251"/>
  <c r="D461" i="251"/>
  <c r="C461" i="251"/>
  <c r="B461" i="251"/>
  <c r="I491" i="250"/>
  <c r="F491" i="250"/>
  <c r="E491" i="250"/>
  <c r="D491" i="250"/>
  <c r="C491" i="250"/>
  <c r="B491" i="250"/>
  <c r="G489" i="250"/>
  <c r="I489" i="250" s="1"/>
  <c r="J489" i="250" s="1"/>
  <c r="G488" i="250"/>
  <c r="F488" i="250"/>
  <c r="E488" i="250"/>
  <c r="D488" i="250"/>
  <c r="C488" i="250"/>
  <c r="B488" i="250"/>
  <c r="G487" i="250"/>
  <c r="F487" i="250"/>
  <c r="E487" i="250"/>
  <c r="D487" i="250"/>
  <c r="C487" i="250"/>
  <c r="B487" i="250"/>
  <c r="V464" i="249"/>
  <c r="S464" i="249"/>
  <c r="R464" i="249"/>
  <c r="Q464" i="249"/>
  <c r="P464" i="249"/>
  <c r="O464" i="249"/>
  <c r="N464" i="249"/>
  <c r="M464" i="249"/>
  <c r="L464" i="249"/>
  <c r="K464" i="249"/>
  <c r="J464" i="249"/>
  <c r="I464" i="249"/>
  <c r="H464" i="249"/>
  <c r="G464" i="249"/>
  <c r="F464" i="249"/>
  <c r="E464" i="249"/>
  <c r="D464" i="249"/>
  <c r="C464" i="249"/>
  <c r="B464" i="249"/>
  <c r="T462" i="249"/>
  <c r="V462" i="249" s="1"/>
  <c r="W462" i="249" s="1"/>
  <c r="T461" i="249"/>
  <c r="S461" i="249"/>
  <c r="R461" i="249"/>
  <c r="Q461" i="249"/>
  <c r="P461" i="249"/>
  <c r="O461" i="249"/>
  <c r="N461" i="249"/>
  <c r="M461" i="249"/>
  <c r="L461" i="249"/>
  <c r="K461" i="249"/>
  <c r="J461" i="249"/>
  <c r="I461" i="249"/>
  <c r="H461" i="249"/>
  <c r="G461" i="249"/>
  <c r="F461" i="249"/>
  <c r="E461" i="249"/>
  <c r="D461" i="249"/>
  <c r="C461" i="249"/>
  <c r="B461" i="249"/>
  <c r="T460" i="249"/>
  <c r="S460" i="249"/>
  <c r="R460" i="249"/>
  <c r="Q460" i="249"/>
  <c r="P460" i="249"/>
  <c r="O460" i="249"/>
  <c r="N460" i="249"/>
  <c r="M460" i="249"/>
  <c r="L460" i="249"/>
  <c r="K460" i="249"/>
  <c r="J460" i="249"/>
  <c r="I460" i="249"/>
  <c r="H460" i="249"/>
  <c r="G460" i="249"/>
  <c r="F460" i="249"/>
  <c r="E460" i="249"/>
  <c r="D460" i="249"/>
  <c r="C460" i="249"/>
  <c r="B460" i="249"/>
  <c r="V509" i="248"/>
  <c r="S509" i="248"/>
  <c r="R509" i="248"/>
  <c r="Q509" i="248"/>
  <c r="P509" i="248"/>
  <c r="O509" i="248"/>
  <c r="N509" i="248"/>
  <c r="M509" i="248"/>
  <c r="L509" i="248"/>
  <c r="K509" i="248"/>
  <c r="J509" i="248"/>
  <c r="I509" i="248"/>
  <c r="H509" i="248"/>
  <c r="G509" i="248"/>
  <c r="F509" i="248"/>
  <c r="E509" i="248"/>
  <c r="D509" i="248"/>
  <c r="C509" i="248"/>
  <c r="B509" i="248"/>
  <c r="T507" i="248"/>
  <c r="V507" i="248" s="1"/>
  <c r="W507" i="248" s="1"/>
  <c r="T506" i="248"/>
  <c r="S506" i="248"/>
  <c r="R506" i="248"/>
  <c r="Q506" i="248"/>
  <c r="P506" i="248"/>
  <c r="O506" i="248"/>
  <c r="N506" i="248"/>
  <c r="M506" i="248"/>
  <c r="L506" i="248"/>
  <c r="K506" i="248"/>
  <c r="J506" i="248"/>
  <c r="I506" i="248"/>
  <c r="H506" i="248"/>
  <c r="G506" i="248"/>
  <c r="F506" i="248"/>
  <c r="E506" i="248"/>
  <c r="D506" i="248"/>
  <c r="C506" i="248"/>
  <c r="B506" i="248"/>
  <c r="T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I452" i="251" l="1"/>
  <c r="F452" i="251"/>
  <c r="E452" i="251"/>
  <c r="D452" i="251"/>
  <c r="C452" i="251"/>
  <c r="B452" i="251"/>
  <c r="I450" i="251"/>
  <c r="J450" i="251" s="1"/>
  <c r="G450" i="251"/>
  <c r="G449" i="251"/>
  <c r="F449" i="251"/>
  <c r="E449" i="251"/>
  <c r="D449" i="251"/>
  <c r="C449" i="251"/>
  <c r="B449" i="251"/>
  <c r="G448" i="251"/>
  <c r="F448" i="251"/>
  <c r="E448" i="251"/>
  <c r="D448" i="251"/>
  <c r="C448" i="251"/>
  <c r="B448" i="251"/>
  <c r="I478" i="250"/>
  <c r="F478" i="250"/>
  <c r="E478" i="250"/>
  <c r="D478" i="250"/>
  <c r="C478" i="250"/>
  <c r="B478" i="250"/>
  <c r="G476" i="250"/>
  <c r="I476" i="250" s="1"/>
  <c r="J476" i="250" s="1"/>
  <c r="G475" i="250"/>
  <c r="F475" i="250"/>
  <c r="E475" i="250"/>
  <c r="D475" i="250"/>
  <c r="C475" i="250"/>
  <c r="B475" i="250"/>
  <c r="G474" i="250"/>
  <c r="F474" i="250"/>
  <c r="E474" i="250"/>
  <c r="D474" i="250"/>
  <c r="C474" i="250"/>
  <c r="B474" i="250"/>
  <c r="V451" i="249"/>
  <c r="S451" i="249"/>
  <c r="R451" i="249"/>
  <c r="Q451" i="249"/>
  <c r="P451" i="249"/>
  <c r="O451" i="249"/>
  <c r="N451" i="249"/>
  <c r="M451" i="249"/>
  <c r="L451" i="249"/>
  <c r="K451" i="249"/>
  <c r="J451" i="249"/>
  <c r="I451" i="249"/>
  <c r="H451" i="249"/>
  <c r="G451" i="249"/>
  <c r="F451" i="249"/>
  <c r="E451" i="249"/>
  <c r="D451" i="249"/>
  <c r="C451" i="249"/>
  <c r="B451" i="249"/>
  <c r="T449" i="249"/>
  <c r="V449" i="249" s="1"/>
  <c r="W449" i="249" s="1"/>
  <c r="T448" i="249"/>
  <c r="S448" i="249"/>
  <c r="R448" i="249"/>
  <c r="Q448" i="249"/>
  <c r="P448" i="249"/>
  <c r="O448" i="249"/>
  <c r="N448" i="249"/>
  <c r="M448" i="249"/>
  <c r="L448" i="249"/>
  <c r="K448" i="249"/>
  <c r="J448" i="249"/>
  <c r="I448" i="249"/>
  <c r="H448" i="249"/>
  <c r="G448" i="249"/>
  <c r="F448" i="249"/>
  <c r="E448" i="249"/>
  <c r="D448" i="249"/>
  <c r="C448" i="249"/>
  <c r="B448" i="249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V496" i="248"/>
  <c r="S496" i="248"/>
  <c r="R496" i="248"/>
  <c r="Q496" i="248"/>
  <c r="P496" i="248"/>
  <c r="O496" i="248"/>
  <c r="N496" i="248"/>
  <c r="M496" i="248"/>
  <c r="L496" i="248"/>
  <c r="K496" i="248"/>
  <c r="J496" i="248"/>
  <c r="I496" i="248"/>
  <c r="H496" i="248"/>
  <c r="G496" i="248"/>
  <c r="F496" i="248"/>
  <c r="E496" i="248"/>
  <c r="D496" i="248"/>
  <c r="C496" i="248"/>
  <c r="B496" i="248"/>
  <c r="T494" i="248"/>
  <c r="V494" i="248" s="1"/>
  <c r="W494" i="248" s="1"/>
  <c r="T493" i="248"/>
  <c r="S493" i="248"/>
  <c r="R493" i="248"/>
  <c r="Q493" i="248"/>
  <c r="P493" i="248"/>
  <c r="O493" i="248"/>
  <c r="N493" i="248"/>
  <c r="M493" i="248"/>
  <c r="L493" i="248"/>
  <c r="K493" i="248"/>
  <c r="J493" i="248"/>
  <c r="I493" i="248"/>
  <c r="H493" i="248"/>
  <c r="G493" i="248"/>
  <c r="F493" i="248"/>
  <c r="E493" i="248"/>
  <c r="D493" i="248"/>
  <c r="C493" i="248"/>
  <c r="B493" i="248"/>
  <c r="T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I439" i="251" l="1"/>
  <c r="F439" i="251"/>
  <c r="E439" i="251"/>
  <c r="D439" i="251"/>
  <c r="C439" i="251"/>
  <c r="B439" i="251"/>
  <c r="G437" i="251"/>
  <c r="I437" i="251" s="1"/>
  <c r="J437" i="251" s="1"/>
  <c r="G436" i="251"/>
  <c r="F436" i="251"/>
  <c r="E436" i="251"/>
  <c r="D436" i="251"/>
  <c r="C436" i="251"/>
  <c r="B436" i="251"/>
  <c r="G435" i="251"/>
  <c r="F435" i="251"/>
  <c r="E435" i="251"/>
  <c r="D435" i="251"/>
  <c r="C435" i="251"/>
  <c r="B435" i="251"/>
  <c r="I465" i="250"/>
  <c r="F465" i="250"/>
  <c r="E465" i="250"/>
  <c r="D465" i="250"/>
  <c r="C465" i="250"/>
  <c r="B465" i="250"/>
  <c r="G463" i="250"/>
  <c r="I463" i="250" s="1"/>
  <c r="J463" i="250" s="1"/>
  <c r="G462" i="250"/>
  <c r="F462" i="250"/>
  <c r="E462" i="250"/>
  <c r="D462" i="250"/>
  <c r="C462" i="250"/>
  <c r="B462" i="250"/>
  <c r="G461" i="250"/>
  <c r="F461" i="250"/>
  <c r="E461" i="250"/>
  <c r="D461" i="250"/>
  <c r="C461" i="250"/>
  <c r="B461" i="250"/>
  <c r="O434" i="249"/>
  <c r="V438" i="249"/>
  <c r="S438" i="249"/>
  <c r="R438" i="249"/>
  <c r="Q438" i="249"/>
  <c r="P438" i="249"/>
  <c r="O438" i="249"/>
  <c r="N438" i="249"/>
  <c r="M438" i="249"/>
  <c r="L438" i="249"/>
  <c r="K438" i="249"/>
  <c r="J438" i="249"/>
  <c r="I438" i="249"/>
  <c r="H438" i="249"/>
  <c r="G438" i="249"/>
  <c r="F438" i="249"/>
  <c r="E438" i="249"/>
  <c r="D438" i="249"/>
  <c r="C438" i="249"/>
  <c r="B438" i="249"/>
  <c r="T436" i="249"/>
  <c r="V436" i="249" s="1"/>
  <c r="W436" i="249" s="1"/>
  <c r="T435" i="249"/>
  <c r="S435" i="249"/>
  <c r="R435" i="249"/>
  <c r="Q435" i="249"/>
  <c r="P435" i="249"/>
  <c r="O435" i="249"/>
  <c r="N435" i="249"/>
  <c r="M435" i="249"/>
  <c r="L435" i="249"/>
  <c r="K435" i="249"/>
  <c r="J435" i="249"/>
  <c r="I435" i="249"/>
  <c r="H435" i="249"/>
  <c r="G435" i="249"/>
  <c r="F435" i="249"/>
  <c r="E435" i="249"/>
  <c r="D435" i="249"/>
  <c r="C435" i="249"/>
  <c r="B435" i="249"/>
  <c r="T434" i="249"/>
  <c r="S434" i="249"/>
  <c r="R434" i="249"/>
  <c r="Q434" i="249"/>
  <c r="P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V483" i="248"/>
  <c r="S483" i="248"/>
  <c r="R483" i="248"/>
  <c r="Q483" i="248"/>
  <c r="P483" i="248"/>
  <c r="O483" i="248"/>
  <c r="N483" i="248"/>
  <c r="M483" i="248"/>
  <c r="L483" i="248"/>
  <c r="K483" i="248"/>
  <c r="J483" i="248"/>
  <c r="I483" i="248"/>
  <c r="H483" i="248"/>
  <c r="G483" i="248"/>
  <c r="F483" i="248"/>
  <c r="E483" i="248"/>
  <c r="D483" i="248"/>
  <c r="C483" i="248"/>
  <c r="B483" i="248"/>
  <c r="T481" i="248"/>
  <c r="V481" i="248" s="1"/>
  <c r="W481" i="248" s="1"/>
  <c r="T480" i="248"/>
  <c r="S480" i="248"/>
  <c r="R480" i="248"/>
  <c r="Q480" i="248"/>
  <c r="P480" i="248"/>
  <c r="O480" i="248"/>
  <c r="N480" i="248"/>
  <c r="M480" i="248"/>
  <c r="L480" i="248"/>
  <c r="K480" i="248"/>
  <c r="J480" i="248"/>
  <c r="I480" i="248"/>
  <c r="H480" i="248"/>
  <c r="G480" i="248"/>
  <c r="F480" i="248"/>
  <c r="E480" i="248"/>
  <c r="D480" i="248"/>
  <c r="C480" i="248"/>
  <c r="B480" i="248"/>
  <c r="T479" i="248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D426" i="251" l="1"/>
  <c r="B426" i="251"/>
  <c r="M425" i="249"/>
  <c r="L425" i="249"/>
  <c r="E425" i="249"/>
  <c r="D425" i="249"/>
  <c r="B425" i="249"/>
  <c r="I426" i="251"/>
  <c r="F426" i="251"/>
  <c r="E426" i="251"/>
  <c r="C426" i="251"/>
  <c r="G424" i="251"/>
  <c r="G423" i="251"/>
  <c r="F423" i="251"/>
  <c r="E423" i="251"/>
  <c r="D423" i="251"/>
  <c r="C423" i="251"/>
  <c r="B423" i="251"/>
  <c r="G422" i="251"/>
  <c r="F422" i="251"/>
  <c r="E422" i="251"/>
  <c r="D422" i="251"/>
  <c r="C422" i="251"/>
  <c r="B422" i="251"/>
  <c r="I452" i="250"/>
  <c r="F452" i="250"/>
  <c r="E452" i="250"/>
  <c r="D452" i="250"/>
  <c r="C452" i="250"/>
  <c r="B452" i="250"/>
  <c r="G450" i="250"/>
  <c r="G449" i="250"/>
  <c r="F449" i="250"/>
  <c r="E449" i="250"/>
  <c r="D449" i="250"/>
  <c r="C449" i="250"/>
  <c r="B449" i="250"/>
  <c r="G448" i="250"/>
  <c r="F448" i="250"/>
  <c r="E448" i="250"/>
  <c r="D448" i="250"/>
  <c r="C448" i="250"/>
  <c r="B448" i="250"/>
  <c r="V425" i="249"/>
  <c r="S425" i="249"/>
  <c r="R425" i="249"/>
  <c r="Q425" i="249"/>
  <c r="P425" i="249"/>
  <c r="O425" i="249"/>
  <c r="N425" i="249"/>
  <c r="K425" i="249"/>
  <c r="J425" i="249"/>
  <c r="I425" i="249"/>
  <c r="H425" i="249"/>
  <c r="G425" i="249"/>
  <c r="F425" i="249"/>
  <c r="C425" i="249"/>
  <c r="T423" i="249"/>
  <c r="T422" i="249"/>
  <c r="S422" i="249"/>
  <c r="R422" i="249"/>
  <c r="Q422" i="249"/>
  <c r="P422" i="249"/>
  <c r="O422" i="249"/>
  <c r="N422" i="249"/>
  <c r="M422" i="249"/>
  <c r="L422" i="249"/>
  <c r="K422" i="249"/>
  <c r="J422" i="249"/>
  <c r="I422" i="249"/>
  <c r="H422" i="249"/>
  <c r="G422" i="249"/>
  <c r="F422" i="249"/>
  <c r="E422" i="249"/>
  <c r="D422" i="249"/>
  <c r="C422" i="249"/>
  <c r="B422" i="249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V470" i="248"/>
  <c r="S470" i="248"/>
  <c r="R470" i="248"/>
  <c r="Q470" i="248"/>
  <c r="P470" i="248"/>
  <c r="O470" i="248"/>
  <c r="N470" i="248"/>
  <c r="M470" i="248"/>
  <c r="L470" i="248"/>
  <c r="K470" i="248"/>
  <c r="J470" i="248"/>
  <c r="I470" i="248"/>
  <c r="H470" i="248"/>
  <c r="G470" i="248"/>
  <c r="F470" i="248"/>
  <c r="E470" i="248"/>
  <c r="D470" i="248"/>
  <c r="C470" i="248"/>
  <c r="B470" i="248"/>
  <c r="T468" i="248"/>
  <c r="T467" i="248"/>
  <c r="S467" i="248"/>
  <c r="R467" i="248"/>
  <c r="Q467" i="248"/>
  <c r="P467" i="248"/>
  <c r="O467" i="248"/>
  <c r="N467" i="248"/>
  <c r="M467" i="248"/>
  <c r="L467" i="248"/>
  <c r="K467" i="248"/>
  <c r="J467" i="248"/>
  <c r="I467" i="248"/>
  <c r="H467" i="248"/>
  <c r="G467" i="248"/>
  <c r="F467" i="248"/>
  <c r="E467" i="248"/>
  <c r="D467" i="248"/>
  <c r="C467" i="248"/>
  <c r="B467" i="248"/>
  <c r="T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V457" i="248" l="1"/>
  <c r="I413" i="251" l="1"/>
  <c r="F413" i="251"/>
  <c r="E413" i="251"/>
  <c r="D413" i="251"/>
  <c r="C413" i="251"/>
  <c r="B413" i="251"/>
  <c r="G411" i="251"/>
  <c r="G410" i="251"/>
  <c r="F410" i="251"/>
  <c r="E410" i="251"/>
  <c r="D410" i="251"/>
  <c r="C410" i="251"/>
  <c r="B410" i="251"/>
  <c r="G409" i="251"/>
  <c r="F409" i="251"/>
  <c r="E409" i="251"/>
  <c r="D409" i="251"/>
  <c r="C409" i="251"/>
  <c r="B409" i="251"/>
  <c r="I439" i="250"/>
  <c r="F439" i="250"/>
  <c r="E439" i="250"/>
  <c r="D439" i="250"/>
  <c r="C439" i="250"/>
  <c r="B439" i="250"/>
  <c r="G437" i="250"/>
  <c r="G436" i="250"/>
  <c r="F436" i="250"/>
  <c r="E436" i="250"/>
  <c r="D436" i="250"/>
  <c r="C436" i="250"/>
  <c r="B436" i="250"/>
  <c r="G435" i="250"/>
  <c r="F435" i="250"/>
  <c r="E435" i="250"/>
  <c r="D435" i="250"/>
  <c r="C435" i="250"/>
  <c r="B435" i="250"/>
  <c r="V412" i="249"/>
  <c r="S412" i="249"/>
  <c r="R412" i="249"/>
  <c r="Q412" i="249"/>
  <c r="P412" i="249"/>
  <c r="O412" i="249"/>
  <c r="N412" i="249"/>
  <c r="M412" i="249"/>
  <c r="L412" i="249"/>
  <c r="K412" i="249"/>
  <c r="J412" i="249"/>
  <c r="I412" i="249"/>
  <c r="H412" i="249"/>
  <c r="G412" i="249"/>
  <c r="F412" i="249"/>
  <c r="E412" i="249"/>
  <c r="D412" i="249"/>
  <c r="C412" i="249"/>
  <c r="B412" i="249"/>
  <c r="T410" i="249"/>
  <c r="T409" i="249"/>
  <c r="S409" i="249"/>
  <c r="R409" i="249"/>
  <c r="Q409" i="249"/>
  <c r="P409" i="249"/>
  <c r="O409" i="249"/>
  <c r="N409" i="249"/>
  <c r="M409" i="249"/>
  <c r="L409" i="249"/>
  <c r="K409" i="249"/>
  <c r="J409" i="249"/>
  <c r="I409" i="249"/>
  <c r="H409" i="249"/>
  <c r="G409" i="249"/>
  <c r="F409" i="249"/>
  <c r="E409" i="249"/>
  <c r="D409" i="249"/>
  <c r="C409" i="249"/>
  <c r="B409" i="249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S457" i="248"/>
  <c r="R457" i="248"/>
  <c r="Q457" i="248"/>
  <c r="P457" i="248"/>
  <c r="O457" i="248"/>
  <c r="N457" i="248"/>
  <c r="M457" i="248"/>
  <c r="L457" i="248"/>
  <c r="K457" i="248"/>
  <c r="J457" i="248"/>
  <c r="I457" i="248"/>
  <c r="H457" i="248"/>
  <c r="G457" i="248"/>
  <c r="F457" i="248"/>
  <c r="E457" i="248"/>
  <c r="D457" i="248"/>
  <c r="C457" i="248"/>
  <c r="B457" i="248"/>
  <c r="T455" i="248"/>
  <c r="V468" i="248" s="1"/>
  <c r="W468" i="248" s="1"/>
  <c r="T454" i="248"/>
  <c r="S454" i="248"/>
  <c r="R454" i="248"/>
  <c r="Q454" i="248"/>
  <c r="P454" i="248"/>
  <c r="O454" i="248"/>
  <c r="N454" i="248"/>
  <c r="M454" i="248"/>
  <c r="L454" i="248"/>
  <c r="K454" i="248"/>
  <c r="J454" i="248"/>
  <c r="I454" i="248"/>
  <c r="H454" i="248"/>
  <c r="G454" i="248"/>
  <c r="F454" i="248"/>
  <c r="E454" i="248"/>
  <c r="D454" i="248"/>
  <c r="C454" i="248"/>
  <c r="B454" i="248"/>
  <c r="T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I424" i="251" l="1"/>
  <c r="J424" i="251" s="1"/>
  <c r="V423" i="249"/>
  <c r="W423" i="249" s="1"/>
  <c r="I450" i="250"/>
  <c r="J450" i="250" s="1"/>
  <c r="I400" i="251"/>
  <c r="F400" i="251"/>
  <c r="E400" i="251"/>
  <c r="D400" i="251"/>
  <c r="C400" i="251"/>
  <c r="B400" i="251"/>
  <c r="G398" i="251"/>
  <c r="I411" i="251" s="1"/>
  <c r="J411" i="251" s="1"/>
  <c r="G397" i="251"/>
  <c r="F397" i="251"/>
  <c r="E397" i="251"/>
  <c r="D397" i="251"/>
  <c r="C397" i="251"/>
  <c r="B397" i="251"/>
  <c r="G396" i="251"/>
  <c r="F396" i="251"/>
  <c r="E396" i="251"/>
  <c r="D396" i="251"/>
  <c r="C396" i="251"/>
  <c r="B396" i="251"/>
  <c r="I426" i="250"/>
  <c r="F426" i="250"/>
  <c r="E426" i="250"/>
  <c r="D426" i="250"/>
  <c r="C426" i="250"/>
  <c r="B426" i="250"/>
  <c r="G424" i="250"/>
  <c r="I437" i="250" s="1"/>
  <c r="J437" i="250" s="1"/>
  <c r="G423" i="250"/>
  <c r="F423" i="250"/>
  <c r="E423" i="250"/>
  <c r="D423" i="250"/>
  <c r="C423" i="250"/>
  <c r="B423" i="250"/>
  <c r="G422" i="250"/>
  <c r="F422" i="250"/>
  <c r="E422" i="250"/>
  <c r="D422" i="250"/>
  <c r="C422" i="250"/>
  <c r="B422" i="250"/>
  <c r="V399" i="249"/>
  <c r="S399" i="249"/>
  <c r="R399" i="249"/>
  <c r="Q399" i="249"/>
  <c r="P399" i="249"/>
  <c r="O399" i="249"/>
  <c r="N399" i="249"/>
  <c r="M399" i="249"/>
  <c r="L399" i="249"/>
  <c r="K399" i="249"/>
  <c r="J399" i="249"/>
  <c r="I399" i="249"/>
  <c r="H399" i="249"/>
  <c r="G399" i="249"/>
  <c r="F399" i="249"/>
  <c r="E399" i="249"/>
  <c r="D399" i="249"/>
  <c r="C399" i="249"/>
  <c r="B399" i="249"/>
  <c r="T397" i="249"/>
  <c r="V410" i="249" s="1"/>
  <c r="W410" i="249" s="1"/>
  <c r="T396" i="249"/>
  <c r="S396" i="249"/>
  <c r="R396" i="249"/>
  <c r="Q396" i="249"/>
  <c r="P396" i="249"/>
  <c r="O396" i="249"/>
  <c r="N396" i="249"/>
  <c r="M396" i="249"/>
  <c r="L396" i="249"/>
  <c r="K396" i="249"/>
  <c r="J396" i="249"/>
  <c r="I396" i="249"/>
  <c r="H396" i="249"/>
  <c r="G396" i="249"/>
  <c r="F396" i="249"/>
  <c r="E396" i="249"/>
  <c r="D396" i="249"/>
  <c r="C396" i="249"/>
  <c r="B396" i="249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V444" i="248"/>
  <c r="S444" i="248"/>
  <c r="R444" i="248"/>
  <c r="Q444" i="248"/>
  <c r="P444" i="248"/>
  <c r="O444" i="248"/>
  <c r="N444" i="248"/>
  <c r="M444" i="248"/>
  <c r="L444" i="248"/>
  <c r="K444" i="248"/>
  <c r="J444" i="248"/>
  <c r="I444" i="248"/>
  <c r="H444" i="248"/>
  <c r="G444" i="248"/>
  <c r="F444" i="248"/>
  <c r="E444" i="248"/>
  <c r="D444" i="248"/>
  <c r="C444" i="248"/>
  <c r="B444" i="248"/>
  <c r="T442" i="248"/>
  <c r="V455" i="248" s="1"/>
  <c r="W455" i="248" s="1"/>
  <c r="T441" i="248"/>
  <c r="S441" i="248"/>
  <c r="R441" i="248"/>
  <c r="Q441" i="248"/>
  <c r="P441" i="248"/>
  <c r="O441" i="248"/>
  <c r="N441" i="248"/>
  <c r="M441" i="248"/>
  <c r="L441" i="248"/>
  <c r="K441" i="248"/>
  <c r="J441" i="248"/>
  <c r="I441" i="248"/>
  <c r="H441" i="248"/>
  <c r="G441" i="248"/>
  <c r="F441" i="248"/>
  <c r="E441" i="248"/>
  <c r="D441" i="248"/>
  <c r="C441" i="248"/>
  <c r="B441" i="248"/>
  <c r="T440" i="248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I387" i="251" l="1"/>
  <c r="F387" i="251"/>
  <c r="E387" i="251"/>
  <c r="D387" i="251"/>
  <c r="C387" i="251"/>
  <c r="B387" i="251"/>
  <c r="G385" i="251"/>
  <c r="I398" i="251" s="1"/>
  <c r="J398" i="251" s="1"/>
  <c r="G384" i="251"/>
  <c r="F384" i="251"/>
  <c r="E384" i="251"/>
  <c r="D384" i="251"/>
  <c r="C384" i="251"/>
  <c r="B384" i="251"/>
  <c r="G383" i="251"/>
  <c r="F383" i="251"/>
  <c r="E383" i="251"/>
  <c r="D383" i="251"/>
  <c r="C383" i="251"/>
  <c r="B383" i="251"/>
  <c r="I413" i="250"/>
  <c r="F413" i="250"/>
  <c r="E413" i="250"/>
  <c r="D413" i="250"/>
  <c r="C413" i="250"/>
  <c r="B413" i="250"/>
  <c r="G411" i="250"/>
  <c r="G410" i="250"/>
  <c r="F410" i="250"/>
  <c r="E410" i="250"/>
  <c r="D410" i="250"/>
  <c r="C410" i="250"/>
  <c r="B410" i="250"/>
  <c r="G409" i="250"/>
  <c r="F409" i="250"/>
  <c r="E409" i="250"/>
  <c r="D409" i="250"/>
  <c r="C409" i="250"/>
  <c r="B409" i="250"/>
  <c r="V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B386" i="249"/>
  <c r="T384" i="249"/>
  <c r="T383" i="249"/>
  <c r="S383" i="249"/>
  <c r="R383" i="249"/>
  <c r="Q383" i="249"/>
  <c r="P383" i="249"/>
  <c r="O383" i="249"/>
  <c r="N383" i="249"/>
  <c r="M383" i="249"/>
  <c r="L383" i="249"/>
  <c r="K383" i="249"/>
  <c r="J383" i="249"/>
  <c r="I383" i="249"/>
  <c r="H383" i="249"/>
  <c r="G383" i="249"/>
  <c r="F383" i="249"/>
  <c r="E383" i="249"/>
  <c r="D383" i="249"/>
  <c r="C383" i="249"/>
  <c r="B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V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B431" i="248"/>
  <c r="T429" i="248"/>
  <c r="T428" i="248"/>
  <c r="S428" i="248"/>
  <c r="R428" i="248"/>
  <c r="Q428" i="248"/>
  <c r="P428" i="248"/>
  <c r="O428" i="248"/>
  <c r="N428" i="248"/>
  <c r="M428" i="248"/>
  <c r="L428" i="248"/>
  <c r="K428" i="248"/>
  <c r="J428" i="248"/>
  <c r="I428" i="248"/>
  <c r="H428" i="248"/>
  <c r="G428" i="248"/>
  <c r="F428" i="248"/>
  <c r="E428" i="248"/>
  <c r="D428" i="248"/>
  <c r="C428" i="248"/>
  <c r="B428" i="248"/>
  <c r="T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I424" i="250" l="1"/>
  <c r="J424" i="250" s="1"/>
  <c r="V397" i="249"/>
  <c r="W397" i="249" s="1"/>
  <c r="V442" i="248"/>
  <c r="W442" i="248" s="1"/>
  <c r="I374" i="251"/>
  <c r="F374" i="251"/>
  <c r="E374" i="251"/>
  <c r="D374" i="251"/>
  <c r="C374" i="251"/>
  <c r="B374" i="251"/>
  <c r="G372" i="251"/>
  <c r="G371" i="251"/>
  <c r="F371" i="251"/>
  <c r="E371" i="251"/>
  <c r="D371" i="251"/>
  <c r="C371" i="251"/>
  <c r="B371" i="251"/>
  <c r="G370" i="251"/>
  <c r="F370" i="251"/>
  <c r="E370" i="251"/>
  <c r="D370" i="251"/>
  <c r="C370" i="251"/>
  <c r="B370" i="251"/>
  <c r="I400" i="250"/>
  <c r="F400" i="250"/>
  <c r="E400" i="250"/>
  <c r="D400" i="250"/>
  <c r="C400" i="250"/>
  <c r="B400" i="250"/>
  <c r="G398" i="250"/>
  <c r="G397" i="250"/>
  <c r="F397" i="250"/>
  <c r="E397" i="250"/>
  <c r="D397" i="250"/>
  <c r="C397" i="250"/>
  <c r="B397" i="250"/>
  <c r="G396" i="250"/>
  <c r="F396" i="250"/>
  <c r="E396" i="250"/>
  <c r="D396" i="250"/>
  <c r="C396" i="250"/>
  <c r="B396" i="250"/>
  <c r="V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B373" i="249"/>
  <c r="T371" i="249"/>
  <c r="T370" i="249"/>
  <c r="S370" i="249"/>
  <c r="R370" i="249"/>
  <c r="Q370" i="249"/>
  <c r="P370" i="249"/>
  <c r="O370" i="249"/>
  <c r="N370" i="249"/>
  <c r="M370" i="249"/>
  <c r="L370" i="249"/>
  <c r="K370" i="249"/>
  <c r="J370" i="249"/>
  <c r="I370" i="249"/>
  <c r="H370" i="249"/>
  <c r="G370" i="249"/>
  <c r="F370" i="249"/>
  <c r="E370" i="249"/>
  <c r="D370" i="249"/>
  <c r="C370" i="249"/>
  <c r="B370" i="249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V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B418" i="248"/>
  <c r="T416" i="248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B415" i="248"/>
  <c r="T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I385" i="251" l="1"/>
  <c r="J385" i="251" s="1"/>
  <c r="I411" i="250"/>
  <c r="J411" i="250" s="1"/>
  <c r="V384" i="249"/>
  <c r="W384" i="249" s="1"/>
  <c r="V429" i="248"/>
  <c r="W429" i="248" s="1"/>
  <c r="I361" i="251"/>
  <c r="F361" i="251"/>
  <c r="E361" i="251"/>
  <c r="D361" i="251"/>
  <c r="C361" i="251"/>
  <c r="B361" i="251"/>
  <c r="G359" i="251"/>
  <c r="I372" i="251" s="1"/>
  <c r="J372" i="251" s="1"/>
  <c r="G358" i="251"/>
  <c r="F358" i="251"/>
  <c r="E358" i="251"/>
  <c r="D358" i="251"/>
  <c r="C358" i="251"/>
  <c r="B358" i="251"/>
  <c r="G357" i="251"/>
  <c r="F357" i="251"/>
  <c r="E357" i="251"/>
  <c r="D357" i="251"/>
  <c r="C357" i="251"/>
  <c r="B357" i="251"/>
  <c r="I387" i="250"/>
  <c r="F387" i="250"/>
  <c r="E387" i="250"/>
  <c r="D387" i="250"/>
  <c r="C387" i="250"/>
  <c r="B387" i="250"/>
  <c r="G384" i="250"/>
  <c r="F384" i="250"/>
  <c r="E384" i="250"/>
  <c r="D384" i="250"/>
  <c r="C384" i="250"/>
  <c r="B384" i="250"/>
  <c r="G385" i="250"/>
  <c r="I398" i="250" s="1"/>
  <c r="J398" i="250" s="1"/>
  <c r="G383" i="250"/>
  <c r="F383" i="250"/>
  <c r="E383" i="250"/>
  <c r="D383" i="250"/>
  <c r="C383" i="250"/>
  <c r="B383" i="250"/>
  <c r="V360" i="249"/>
  <c r="S360" i="249"/>
  <c r="R360" i="249"/>
  <c r="Q360" i="249"/>
  <c r="P360" i="249"/>
  <c r="O360" i="249"/>
  <c r="N360" i="249"/>
  <c r="M360" i="249"/>
  <c r="L360" i="249"/>
  <c r="K360" i="249"/>
  <c r="J360" i="249"/>
  <c r="I360" i="249"/>
  <c r="H360" i="249"/>
  <c r="G360" i="249"/>
  <c r="F360" i="249"/>
  <c r="E360" i="249"/>
  <c r="D360" i="249"/>
  <c r="C360" i="249"/>
  <c r="B360" i="249"/>
  <c r="T358" i="249"/>
  <c r="V371" i="249" s="1"/>
  <c r="W371" i="249" s="1"/>
  <c r="T357" i="249"/>
  <c r="S357" i="249"/>
  <c r="R357" i="249"/>
  <c r="Q357" i="249"/>
  <c r="P357" i="249"/>
  <c r="O357" i="249"/>
  <c r="N357" i="249"/>
  <c r="M357" i="249"/>
  <c r="L357" i="249"/>
  <c r="K357" i="249"/>
  <c r="J357" i="249"/>
  <c r="I357" i="249"/>
  <c r="H357" i="249"/>
  <c r="G357" i="249"/>
  <c r="F357" i="249"/>
  <c r="E357" i="249"/>
  <c r="D357" i="249"/>
  <c r="C357" i="249"/>
  <c r="B357" i="249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V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T403" i="248"/>
  <c r="V416" i="248" s="1"/>
  <c r="W416" i="248" s="1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B402" i="248"/>
  <c r="T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I348" i="251" l="1"/>
  <c r="F348" i="251"/>
  <c r="E348" i="251"/>
  <c r="D348" i="251"/>
  <c r="C348" i="251"/>
  <c r="B348" i="251"/>
  <c r="G346" i="251"/>
  <c r="G345" i="251"/>
  <c r="F345" i="251"/>
  <c r="E345" i="251"/>
  <c r="D345" i="251"/>
  <c r="C345" i="251"/>
  <c r="B345" i="251"/>
  <c r="G344" i="251"/>
  <c r="F344" i="251"/>
  <c r="E344" i="251"/>
  <c r="D344" i="251"/>
  <c r="C344" i="251"/>
  <c r="B344" i="251"/>
  <c r="I374" i="250"/>
  <c r="F374" i="250"/>
  <c r="E374" i="250"/>
  <c r="D374" i="250"/>
  <c r="C374" i="250"/>
  <c r="B374" i="250"/>
  <c r="G372" i="250"/>
  <c r="G371" i="250"/>
  <c r="F371" i="250"/>
  <c r="E371" i="250"/>
  <c r="D371" i="250"/>
  <c r="C371" i="250"/>
  <c r="B371" i="250"/>
  <c r="G370" i="250"/>
  <c r="F370" i="250"/>
  <c r="E370" i="250"/>
  <c r="D370" i="250"/>
  <c r="C370" i="250"/>
  <c r="B370" i="250"/>
  <c r="V347" i="249"/>
  <c r="S347" i="249"/>
  <c r="R347" i="249"/>
  <c r="Q347" i="249"/>
  <c r="P347" i="249"/>
  <c r="O347" i="249"/>
  <c r="N347" i="249"/>
  <c r="M347" i="249"/>
  <c r="L347" i="249"/>
  <c r="K347" i="249"/>
  <c r="J347" i="249"/>
  <c r="I347" i="249"/>
  <c r="H347" i="249"/>
  <c r="G347" i="249"/>
  <c r="F347" i="249"/>
  <c r="E347" i="249"/>
  <c r="D347" i="249"/>
  <c r="C347" i="249"/>
  <c r="B347" i="249"/>
  <c r="T345" i="249"/>
  <c r="T344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V392" i="248"/>
  <c r="T389" i="248"/>
  <c r="S389" i="248"/>
  <c r="R389" i="248"/>
  <c r="Q389" i="248"/>
  <c r="P389" i="248"/>
  <c r="O389" i="248"/>
  <c r="N389" i="248"/>
  <c r="M389" i="248"/>
  <c r="L389" i="248"/>
  <c r="K389" i="248"/>
  <c r="J389" i="248"/>
  <c r="I389" i="248"/>
  <c r="H389" i="248"/>
  <c r="G389" i="248"/>
  <c r="F389" i="248"/>
  <c r="E389" i="248"/>
  <c r="D389" i="248"/>
  <c r="C389" i="248"/>
  <c r="B389" i="248"/>
  <c r="S392" i="248"/>
  <c r="R392" i="248"/>
  <c r="Q392" i="248"/>
  <c r="P392" i="248"/>
  <c r="O392" i="248"/>
  <c r="N392" i="248"/>
  <c r="M392" i="248"/>
  <c r="L392" i="248"/>
  <c r="K392" i="248"/>
  <c r="J392" i="248"/>
  <c r="I392" i="248"/>
  <c r="H392" i="248"/>
  <c r="G392" i="248"/>
  <c r="F392" i="248"/>
  <c r="E392" i="248"/>
  <c r="D392" i="248"/>
  <c r="C392" i="248"/>
  <c r="B392" i="248"/>
  <c r="T390" i="248"/>
  <c r="T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I385" i="250" l="1"/>
  <c r="J385" i="250" s="1"/>
  <c r="V358" i="249"/>
  <c r="W358" i="249" s="1"/>
  <c r="V403" i="248"/>
  <c r="W403" i="248" s="1"/>
  <c r="I359" i="251"/>
  <c r="J359" i="251" s="1"/>
  <c r="F335" i="251"/>
  <c r="E335" i="251"/>
  <c r="D335" i="251"/>
  <c r="C335" i="251"/>
  <c r="B335" i="251"/>
  <c r="G332" i="251"/>
  <c r="F332" i="251"/>
  <c r="E332" i="251"/>
  <c r="D332" i="251"/>
  <c r="C332" i="251"/>
  <c r="B332" i="251"/>
  <c r="I335" i="251"/>
  <c r="G333" i="251"/>
  <c r="I346" i="251" s="1"/>
  <c r="J346" i="251" s="1"/>
  <c r="G331" i="251"/>
  <c r="F331" i="251"/>
  <c r="E331" i="251"/>
  <c r="D331" i="251"/>
  <c r="C331" i="251"/>
  <c r="B331" i="251"/>
  <c r="F360" i="250"/>
  <c r="E360" i="250"/>
  <c r="D360" i="250"/>
  <c r="C360" i="250"/>
  <c r="B360" i="250"/>
  <c r="I360" i="250"/>
  <c r="G357" i="250"/>
  <c r="F357" i="250"/>
  <c r="E357" i="250"/>
  <c r="D357" i="250"/>
  <c r="C357" i="250"/>
  <c r="B357" i="250"/>
  <c r="G358" i="250"/>
  <c r="I372" i="250" s="1"/>
  <c r="J372" i="250" s="1"/>
  <c r="G356" i="250"/>
  <c r="F356" i="250"/>
  <c r="E356" i="250"/>
  <c r="D356" i="250"/>
  <c r="C356" i="250"/>
  <c r="B356" i="250"/>
  <c r="V334" i="249"/>
  <c r="S334" i="249"/>
  <c r="R334" i="249"/>
  <c r="Q334" i="249"/>
  <c r="P334" i="249"/>
  <c r="O334" i="249"/>
  <c r="N334" i="249"/>
  <c r="M334" i="249"/>
  <c r="L334" i="249"/>
  <c r="K334" i="249"/>
  <c r="J334" i="249"/>
  <c r="I334" i="249"/>
  <c r="H334" i="249"/>
  <c r="G334" i="249"/>
  <c r="F334" i="249"/>
  <c r="E334" i="249"/>
  <c r="D334" i="249"/>
  <c r="C334" i="249"/>
  <c r="B334" i="249"/>
  <c r="T332" i="249"/>
  <c r="V345" i="249" s="1"/>
  <c r="W345" i="249" s="1"/>
  <c r="T331" i="249"/>
  <c r="S331" i="249"/>
  <c r="R331" i="249"/>
  <c r="Q331" i="249"/>
  <c r="P331" i="249"/>
  <c r="O331" i="249"/>
  <c r="N331" i="249"/>
  <c r="M331" i="249"/>
  <c r="L331" i="249"/>
  <c r="K331" i="249"/>
  <c r="J331" i="249"/>
  <c r="I331" i="249"/>
  <c r="H331" i="249"/>
  <c r="G331" i="249"/>
  <c r="F331" i="249"/>
  <c r="E331" i="249"/>
  <c r="D331" i="249"/>
  <c r="C331" i="249"/>
  <c r="B331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V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T377" i="248"/>
  <c r="V390" i="248" s="1"/>
  <c r="W390" i="248" s="1"/>
  <c r="T376" i="248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T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F322" i="251" l="1"/>
  <c r="E322" i="251"/>
  <c r="D322" i="251"/>
  <c r="C322" i="251"/>
  <c r="B322" i="251"/>
  <c r="G319" i="251"/>
  <c r="F319" i="251"/>
  <c r="E319" i="251"/>
  <c r="D319" i="251"/>
  <c r="C319" i="251"/>
  <c r="B319" i="251"/>
  <c r="I322" i="251"/>
  <c r="G320" i="251"/>
  <c r="G318" i="251"/>
  <c r="F318" i="251"/>
  <c r="E318" i="251"/>
  <c r="D318" i="251"/>
  <c r="C318" i="251"/>
  <c r="B318" i="251"/>
  <c r="F347" i="250"/>
  <c r="E347" i="250"/>
  <c r="D347" i="250"/>
  <c r="C347" i="250"/>
  <c r="B347" i="250"/>
  <c r="G344" i="250"/>
  <c r="F344" i="250"/>
  <c r="E344" i="250"/>
  <c r="D344" i="250"/>
  <c r="C344" i="250"/>
  <c r="B344" i="250"/>
  <c r="I347" i="250"/>
  <c r="G345" i="250"/>
  <c r="I358" i="250" s="1"/>
  <c r="J358" i="250" s="1"/>
  <c r="G343" i="250"/>
  <c r="F343" i="250"/>
  <c r="E343" i="250"/>
  <c r="D343" i="250"/>
  <c r="C343" i="250"/>
  <c r="B343" i="250"/>
  <c r="V321" i="249"/>
  <c r="S321" i="249"/>
  <c r="R321" i="249"/>
  <c r="Q321" i="249"/>
  <c r="P321" i="249"/>
  <c r="O321" i="249"/>
  <c r="N321" i="249"/>
  <c r="M321" i="249"/>
  <c r="L321" i="249"/>
  <c r="K321" i="249"/>
  <c r="J321" i="249"/>
  <c r="I321" i="249"/>
  <c r="H321" i="249"/>
  <c r="G321" i="249"/>
  <c r="F321" i="249"/>
  <c r="E321" i="249"/>
  <c r="D321" i="249"/>
  <c r="C321" i="249"/>
  <c r="B321" i="249"/>
  <c r="T318" i="249"/>
  <c r="S318" i="249"/>
  <c r="R318" i="249"/>
  <c r="Q318" i="249"/>
  <c r="P318" i="249"/>
  <c r="O318" i="249"/>
  <c r="N318" i="249"/>
  <c r="M318" i="249"/>
  <c r="L318" i="249"/>
  <c r="K318" i="249"/>
  <c r="J318" i="249"/>
  <c r="I318" i="249"/>
  <c r="H318" i="249"/>
  <c r="G318" i="249"/>
  <c r="F318" i="249"/>
  <c r="E318" i="249"/>
  <c r="D318" i="249"/>
  <c r="C318" i="249"/>
  <c r="B318" i="249"/>
  <c r="T319" i="249"/>
  <c r="V332" i="249" s="1"/>
  <c r="W332" i="249" s="1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V365" i="248"/>
  <c r="S365" i="248"/>
  <c r="R365" i="248"/>
  <c r="Q365" i="248"/>
  <c r="P365" i="248"/>
  <c r="O365" i="248"/>
  <c r="N365" i="248"/>
  <c r="M365" i="248"/>
  <c r="L365" i="248"/>
  <c r="K365" i="248"/>
  <c r="J365" i="248"/>
  <c r="I365" i="248"/>
  <c r="H365" i="248"/>
  <c r="G365" i="248"/>
  <c r="F365" i="248"/>
  <c r="E365" i="248"/>
  <c r="D365" i="248"/>
  <c r="C365" i="248"/>
  <c r="B365" i="248"/>
  <c r="T362" i="248"/>
  <c r="S362" i="248"/>
  <c r="R362" i="248"/>
  <c r="Q362" i="248"/>
  <c r="P362" i="248"/>
  <c r="O362" i="248"/>
  <c r="N362" i="248"/>
  <c r="M362" i="248"/>
  <c r="L362" i="248"/>
  <c r="K362" i="248"/>
  <c r="J362" i="248"/>
  <c r="I362" i="248"/>
  <c r="H362" i="248"/>
  <c r="G362" i="248"/>
  <c r="F362" i="248"/>
  <c r="E362" i="248"/>
  <c r="D362" i="248"/>
  <c r="C362" i="248"/>
  <c r="B362" i="248"/>
  <c r="T363" i="248"/>
  <c r="V377" i="248" s="1"/>
  <c r="W377" i="248" s="1"/>
  <c r="T361" i="248"/>
  <c r="S361" i="248"/>
  <c r="R361" i="248"/>
  <c r="Q361" i="248"/>
  <c r="P361" i="248"/>
  <c r="O361" i="248"/>
  <c r="N361" i="248"/>
  <c r="M361" i="248"/>
  <c r="L361" i="248"/>
  <c r="K361" i="248"/>
  <c r="J361" i="248"/>
  <c r="I361" i="248"/>
  <c r="H361" i="248"/>
  <c r="G361" i="248"/>
  <c r="F361" i="248"/>
  <c r="E361" i="248"/>
  <c r="D361" i="248"/>
  <c r="C361" i="248"/>
  <c r="B361" i="248"/>
  <c r="I333" i="251" l="1"/>
  <c r="J333" i="251" s="1"/>
  <c r="I307" i="251"/>
  <c r="F307" i="251"/>
  <c r="E307" i="251"/>
  <c r="D307" i="251"/>
  <c r="C307" i="251"/>
  <c r="B307" i="251"/>
  <c r="G305" i="251"/>
  <c r="I320" i="251" s="1"/>
  <c r="J320" i="251" s="1"/>
  <c r="G304" i="251"/>
  <c r="F304" i="251"/>
  <c r="E304" i="251"/>
  <c r="D304" i="251"/>
  <c r="C304" i="251"/>
  <c r="B304" i="251"/>
  <c r="G303" i="251"/>
  <c r="F303" i="251"/>
  <c r="E303" i="251"/>
  <c r="D303" i="251"/>
  <c r="C303" i="251"/>
  <c r="B303" i="251"/>
  <c r="J332" i="250"/>
  <c r="G332" i="250"/>
  <c r="F332" i="250"/>
  <c r="E332" i="250"/>
  <c r="D332" i="250"/>
  <c r="C332" i="250"/>
  <c r="B332" i="250"/>
  <c r="H330" i="250"/>
  <c r="I345" i="250" s="1"/>
  <c r="J345" i="250" s="1"/>
  <c r="H329" i="250"/>
  <c r="G329" i="250"/>
  <c r="F329" i="250"/>
  <c r="E329" i="250"/>
  <c r="D329" i="250"/>
  <c r="C329" i="250"/>
  <c r="B329" i="250"/>
  <c r="H328" i="250"/>
  <c r="G328" i="250"/>
  <c r="F328" i="250"/>
  <c r="E328" i="250"/>
  <c r="D328" i="250"/>
  <c r="C328" i="250"/>
  <c r="B328" i="250"/>
  <c r="V308" i="249"/>
  <c r="S308" i="249"/>
  <c r="R308" i="249"/>
  <c r="Q308" i="249"/>
  <c r="P308" i="249"/>
  <c r="O308" i="249"/>
  <c r="N308" i="249"/>
  <c r="M308" i="249"/>
  <c r="L308" i="249"/>
  <c r="K308" i="249"/>
  <c r="J308" i="249"/>
  <c r="I308" i="249"/>
  <c r="H308" i="249"/>
  <c r="G308" i="249"/>
  <c r="F308" i="249"/>
  <c r="E308" i="249"/>
  <c r="D308" i="249"/>
  <c r="C308" i="249"/>
  <c r="B308" i="249"/>
  <c r="T306" i="249"/>
  <c r="V319" i="249" s="1"/>
  <c r="W319" i="249" s="1"/>
  <c r="T305" i="249"/>
  <c r="S305" i="249"/>
  <c r="R305" i="249"/>
  <c r="Q305" i="249"/>
  <c r="P305" i="249"/>
  <c r="O305" i="249"/>
  <c r="N305" i="249"/>
  <c r="M305" i="249"/>
  <c r="L305" i="249"/>
  <c r="K305" i="249"/>
  <c r="J305" i="249"/>
  <c r="I305" i="249"/>
  <c r="H305" i="249"/>
  <c r="G305" i="249"/>
  <c r="F305" i="249"/>
  <c r="E305" i="249"/>
  <c r="D305" i="249"/>
  <c r="C305" i="249"/>
  <c r="B305" i="249"/>
  <c r="T304" i="249"/>
  <c r="S304" i="249"/>
  <c r="R304" i="249"/>
  <c r="Q304" i="249"/>
  <c r="P304" i="249"/>
  <c r="O304" i="249"/>
  <c r="N304" i="249"/>
  <c r="M304" i="249"/>
  <c r="L304" i="249"/>
  <c r="K304" i="249"/>
  <c r="J304" i="249"/>
  <c r="I304" i="249"/>
  <c r="H304" i="249"/>
  <c r="G304" i="249"/>
  <c r="F304" i="249"/>
  <c r="E304" i="249"/>
  <c r="D304" i="249"/>
  <c r="C304" i="249"/>
  <c r="B304" i="249"/>
  <c r="V352" i="248"/>
  <c r="S352" i="248"/>
  <c r="R352" i="248"/>
  <c r="Q352" i="248"/>
  <c r="P352" i="248"/>
  <c r="O352" i="248"/>
  <c r="N352" i="248"/>
  <c r="M352" i="248"/>
  <c r="L352" i="248"/>
  <c r="K352" i="248"/>
  <c r="J352" i="248"/>
  <c r="I352" i="248"/>
  <c r="H352" i="248"/>
  <c r="G352" i="248"/>
  <c r="F352" i="248"/>
  <c r="E352" i="248"/>
  <c r="D352" i="248"/>
  <c r="C352" i="248"/>
  <c r="B352" i="248"/>
  <c r="T349" i="248"/>
  <c r="S349" i="248"/>
  <c r="R349" i="248"/>
  <c r="Q349" i="248"/>
  <c r="P349" i="248"/>
  <c r="O349" i="248"/>
  <c r="N349" i="248"/>
  <c r="M349" i="248"/>
  <c r="L349" i="248"/>
  <c r="K349" i="248"/>
  <c r="J349" i="248"/>
  <c r="I349" i="248"/>
  <c r="H349" i="248"/>
  <c r="G349" i="248"/>
  <c r="F349" i="248"/>
  <c r="E349" i="248"/>
  <c r="D349" i="248"/>
  <c r="C349" i="248"/>
  <c r="B349" i="248"/>
  <c r="D348" i="248"/>
  <c r="T350" i="248"/>
  <c r="V363" i="248" s="1"/>
  <c r="W363" i="248" s="1"/>
  <c r="T348" i="248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C348" i="248"/>
  <c r="B348" i="248"/>
  <c r="H50" i="252" l="1"/>
  <c r="F50" i="252"/>
  <c r="H38" i="252"/>
  <c r="F38" i="252"/>
  <c r="H26" i="252"/>
  <c r="F26" i="252"/>
  <c r="H14" i="252"/>
  <c r="F14" i="252"/>
  <c r="AL335" i="248" l="1"/>
  <c r="AJ335" i="248"/>
  <c r="R335" i="248"/>
  <c r="P335" i="248"/>
  <c r="H338" i="248"/>
  <c r="F338" i="248"/>
  <c r="AB335" i="248"/>
  <c r="Z335" i="248" l="1"/>
  <c r="I294" i="251"/>
  <c r="F294" i="251"/>
  <c r="E294" i="251"/>
  <c r="D294" i="251"/>
  <c r="C294" i="251"/>
  <c r="B294" i="251"/>
  <c r="G292" i="251"/>
  <c r="I305" i="251" s="1"/>
  <c r="J305" i="251" s="1"/>
  <c r="G291" i="251"/>
  <c r="F291" i="251"/>
  <c r="E291" i="251"/>
  <c r="D291" i="251"/>
  <c r="C291" i="251"/>
  <c r="B291" i="251"/>
  <c r="G290" i="251"/>
  <c r="F290" i="251"/>
  <c r="E290" i="251"/>
  <c r="D290" i="251"/>
  <c r="C290" i="251"/>
  <c r="B290" i="251"/>
  <c r="J318" i="250"/>
  <c r="G318" i="250"/>
  <c r="F318" i="250"/>
  <c r="E318" i="250"/>
  <c r="D318" i="250"/>
  <c r="C318" i="250"/>
  <c r="B318" i="250"/>
  <c r="H316" i="250"/>
  <c r="J330" i="250" s="1"/>
  <c r="K330" i="250" s="1"/>
  <c r="H315" i="250"/>
  <c r="G315" i="250"/>
  <c r="F315" i="250"/>
  <c r="E315" i="250"/>
  <c r="D315" i="250"/>
  <c r="C315" i="250"/>
  <c r="B315" i="250"/>
  <c r="H314" i="250"/>
  <c r="G314" i="250"/>
  <c r="F314" i="250"/>
  <c r="E314" i="250"/>
  <c r="D314" i="250"/>
  <c r="C314" i="250"/>
  <c r="B314" i="250"/>
  <c r="I293" i="249"/>
  <c r="F293" i="249"/>
  <c r="E293" i="249"/>
  <c r="D293" i="249"/>
  <c r="C293" i="249"/>
  <c r="B293" i="249"/>
  <c r="G291" i="249"/>
  <c r="V306" i="249" s="1"/>
  <c r="W306" i="249" s="1"/>
  <c r="G290" i="249"/>
  <c r="F290" i="249"/>
  <c r="E290" i="249"/>
  <c r="D290" i="249"/>
  <c r="C290" i="249"/>
  <c r="B290" i="249"/>
  <c r="G289" i="249"/>
  <c r="F289" i="249"/>
  <c r="E289" i="249"/>
  <c r="D289" i="249"/>
  <c r="C289" i="249"/>
  <c r="B289" i="249"/>
  <c r="Y321" i="248"/>
  <c r="V321" i="248"/>
  <c r="U321" i="248"/>
  <c r="T321" i="248"/>
  <c r="S321" i="248"/>
  <c r="R321" i="248"/>
  <c r="Q321" i="248"/>
  <c r="P321" i="248"/>
  <c r="O321" i="248"/>
  <c r="N321" i="248"/>
  <c r="M321" i="248"/>
  <c r="L321" i="248"/>
  <c r="K321" i="248"/>
  <c r="J321" i="248"/>
  <c r="I321" i="248"/>
  <c r="H321" i="248"/>
  <c r="G321" i="248"/>
  <c r="F321" i="248"/>
  <c r="E321" i="248"/>
  <c r="D321" i="248"/>
  <c r="C321" i="248"/>
  <c r="B321" i="248"/>
  <c r="W319" i="248"/>
  <c r="V350" i="248" s="1"/>
  <c r="W350" i="248" s="1"/>
  <c r="W318" i="248"/>
  <c r="V318" i="248"/>
  <c r="U318" i="248"/>
  <c r="T318" i="248"/>
  <c r="S318" i="248"/>
  <c r="R318" i="248"/>
  <c r="Q318" i="248"/>
  <c r="P318" i="248"/>
  <c r="O318" i="248"/>
  <c r="N318" i="248"/>
  <c r="M318" i="248"/>
  <c r="L318" i="248"/>
  <c r="K318" i="248"/>
  <c r="J318" i="248"/>
  <c r="I318" i="248"/>
  <c r="H318" i="248"/>
  <c r="G318" i="248"/>
  <c r="F318" i="248"/>
  <c r="E318" i="248"/>
  <c r="D318" i="248"/>
  <c r="C318" i="248"/>
  <c r="B318" i="248"/>
  <c r="W317" i="248"/>
  <c r="V317" i="248"/>
  <c r="U317" i="248"/>
  <c r="T317" i="248"/>
  <c r="S317" i="248"/>
  <c r="R317" i="248"/>
  <c r="Q317" i="248"/>
  <c r="P317" i="248"/>
  <c r="O317" i="248"/>
  <c r="N317" i="248"/>
  <c r="M317" i="248"/>
  <c r="L317" i="248"/>
  <c r="K317" i="248"/>
  <c r="J317" i="248"/>
  <c r="I317" i="248"/>
  <c r="H317" i="248"/>
  <c r="G317" i="248"/>
  <c r="F317" i="248"/>
  <c r="E317" i="248"/>
  <c r="D317" i="248"/>
  <c r="C317" i="248"/>
  <c r="B317" i="248"/>
  <c r="I281" i="251" l="1"/>
  <c r="F281" i="251"/>
  <c r="E281" i="251"/>
  <c r="D281" i="251"/>
  <c r="C281" i="251"/>
  <c r="B281" i="251"/>
  <c r="G279" i="251"/>
  <c r="I292" i="251" s="1"/>
  <c r="J292" i="251" s="1"/>
  <c r="G278" i="251"/>
  <c r="F278" i="251"/>
  <c r="E278" i="251"/>
  <c r="D278" i="251"/>
  <c r="C278" i="251"/>
  <c r="B278" i="251"/>
  <c r="G277" i="251"/>
  <c r="F277" i="251"/>
  <c r="E277" i="251"/>
  <c r="D277" i="251"/>
  <c r="C277" i="251"/>
  <c r="B277" i="251"/>
  <c r="J304" i="250"/>
  <c r="G304" i="250"/>
  <c r="F304" i="250"/>
  <c r="E304" i="250"/>
  <c r="D304" i="250"/>
  <c r="C304" i="250"/>
  <c r="B304" i="250"/>
  <c r="H302" i="250"/>
  <c r="J316" i="250" s="1"/>
  <c r="K316" i="250" s="1"/>
  <c r="H301" i="250"/>
  <c r="G301" i="250"/>
  <c r="F301" i="250"/>
  <c r="E301" i="250"/>
  <c r="D301" i="250"/>
  <c r="C301" i="250"/>
  <c r="B301" i="250"/>
  <c r="H300" i="250"/>
  <c r="G300" i="250"/>
  <c r="F300" i="250"/>
  <c r="E300" i="250"/>
  <c r="D300" i="250"/>
  <c r="C300" i="250"/>
  <c r="B300" i="250"/>
  <c r="I280" i="249"/>
  <c r="F280" i="249"/>
  <c r="E280" i="249"/>
  <c r="D280" i="249"/>
  <c r="C280" i="249"/>
  <c r="B280" i="249"/>
  <c r="G278" i="249"/>
  <c r="I291" i="249" s="1"/>
  <c r="J291" i="249" s="1"/>
  <c r="G277" i="249"/>
  <c r="F277" i="249"/>
  <c r="E277" i="249"/>
  <c r="D277" i="249"/>
  <c r="C277" i="249"/>
  <c r="B277" i="249"/>
  <c r="G276" i="249"/>
  <c r="F276" i="249"/>
  <c r="E276" i="249"/>
  <c r="D276" i="249"/>
  <c r="C276" i="249"/>
  <c r="B276" i="249"/>
  <c r="Y307" i="248"/>
  <c r="V307" i="248"/>
  <c r="U307" i="248"/>
  <c r="T307" i="248"/>
  <c r="S307" i="248"/>
  <c r="R307" i="248"/>
  <c r="Q307" i="248"/>
  <c r="P307" i="248"/>
  <c r="O307" i="248"/>
  <c r="N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W305" i="248"/>
  <c r="Y319" i="248" s="1"/>
  <c r="Z319" i="248" s="1"/>
  <c r="W304" i="248"/>
  <c r="V304" i="248"/>
  <c r="U304" i="248"/>
  <c r="T304" i="248"/>
  <c r="S304" i="248"/>
  <c r="R304" i="248"/>
  <c r="Q304" i="248"/>
  <c r="P304" i="248"/>
  <c r="O304" i="248"/>
  <c r="N304" i="248"/>
  <c r="M304" i="248"/>
  <c r="L304" i="248"/>
  <c r="K304" i="248"/>
  <c r="J304" i="248"/>
  <c r="I304" i="248"/>
  <c r="H304" i="248"/>
  <c r="G304" i="248"/>
  <c r="F304" i="248"/>
  <c r="E304" i="248"/>
  <c r="D304" i="248"/>
  <c r="C304" i="248"/>
  <c r="B304" i="248"/>
  <c r="W303" i="248"/>
  <c r="V303" i="248"/>
  <c r="U303" i="248"/>
  <c r="T303" i="248"/>
  <c r="S303" i="248"/>
  <c r="R303" i="248"/>
  <c r="Q303" i="248"/>
  <c r="P303" i="248"/>
  <c r="O303" i="248"/>
  <c r="N303" i="248"/>
  <c r="M303" i="248"/>
  <c r="L303" i="248"/>
  <c r="K303" i="248"/>
  <c r="J303" i="248"/>
  <c r="I303" i="248"/>
  <c r="H303" i="248"/>
  <c r="G303" i="248"/>
  <c r="F303" i="248"/>
  <c r="E303" i="248"/>
  <c r="D303" i="248"/>
  <c r="C303" i="248"/>
  <c r="B303" i="248"/>
  <c r="I268" i="251" l="1"/>
  <c r="F268" i="251"/>
  <c r="E268" i="251"/>
  <c r="D268" i="251"/>
  <c r="C268" i="251"/>
  <c r="B268" i="251"/>
  <c r="G266" i="251"/>
  <c r="I279" i="251" s="1"/>
  <c r="J279" i="251" s="1"/>
  <c r="G265" i="251"/>
  <c r="F265" i="251"/>
  <c r="E265" i="251"/>
  <c r="D265" i="251"/>
  <c r="C265" i="251"/>
  <c r="B265" i="251"/>
  <c r="G264" i="251"/>
  <c r="F264" i="251"/>
  <c r="E264" i="251"/>
  <c r="D264" i="251"/>
  <c r="C264" i="251"/>
  <c r="B264" i="251"/>
  <c r="J290" i="250"/>
  <c r="G290" i="250"/>
  <c r="F290" i="250"/>
  <c r="E290" i="250"/>
  <c r="D290" i="250"/>
  <c r="C290" i="250"/>
  <c r="B290" i="250"/>
  <c r="H288" i="250"/>
  <c r="J302" i="250" s="1"/>
  <c r="K302" i="250" s="1"/>
  <c r="H287" i="250"/>
  <c r="G287" i="250"/>
  <c r="F287" i="250"/>
  <c r="E287" i="250"/>
  <c r="D287" i="250"/>
  <c r="C287" i="250"/>
  <c r="B287" i="250"/>
  <c r="H286" i="250"/>
  <c r="G286" i="250"/>
  <c r="F286" i="250"/>
  <c r="E286" i="250"/>
  <c r="D286" i="250"/>
  <c r="C286" i="250"/>
  <c r="B286" i="250"/>
  <c r="I267" i="249"/>
  <c r="F267" i="249"/>
  <c r="E267" i="249"/>
  <c r="D267" i="249"/>
  <c r="C267" i="249"/>
  <c r="B267" i="249"/>
  <c r="G265" i="249"/>
  <c r="I278" i="249" s="1"/>
  <c r="J278" i="249" s="1"/>
  <c r="G264" i="249"/>
  <c r="F264" i="249"/>
  <c r="E264" i="249"/>
  <c r="D264" i="249"/>
  <c r="C264" i="249"/>
  <c r="B264" i="249"/>
  <c r="G263" i="249"/>
  <c r="F263" i="249"/>
  <c r="E263" i="249"/>
  <c r="D263" i="249"/>
  <c r="C263" i="249"/>
  <c r="B263" i="249"/>
  <c r="Y293" i="248"/>
  <c r="V293" i="248"/>
  <c r="U293" i="248"/>
  <c r="T293" i="248"/>
  <c r="S293" i="248"/>
  <c r="R293" i="248"/>
  <c r="Q293" i="248"/>
  <c r="P293" i="248"/>
  <c r="O293" i="248"/>
  <c r="N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W291" i="248"/>
  <c r="Y305" i="248" s="1"/>
  <c r="Z305" i="248" s="1"/>
  <c r="W290" i="248"/>
  <c r="V290" i="248"/>
  <c r="U290" i="248"/>
  <c r="T290" i="248"/>
  <c r="S290" i="248"/>
  <c r="R290" i="248"/>
  <c r="Q290" i="248"/>
  <c r="P290" i="248"/>
  <c r="O290" i="248"/>
  <c r="N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B290" i="248"/>
  <c r="W289" i="248"/>
  <c r="V289" i="248"/>
  <c r="U289" i="248"/>
  <c r="T289" i="248"/>
  <c r="S289" i="248"/>
  <c r="R289" i="248"/>
  <c r="Q289" i="248"/>
  <c r="P289" i="248"/>
  <c r="O289" i="248"/>
  <c r="N289" i="248"/>
  <c r="M289" i="248"/>
  <c r="L289" i="248"/>
  <c r="K289" i="248"/>
  <c r="J289" i="248"/>
  <c r="I289" i="248"/>
  <c r="H289" i="248"/>
  <c r="G289" i="248"/>
  <c r="F289" i="248"/>
  <c r="E289" i="248"/>
  <c r="D289" i="248"/>
  <c r="C289" i="248"/>
  <c r="B289" i="248"/>
  <c r="I255" i="251" l="1"/>
  <c r="F255" i="251"/>
  <c r="E255" i="251"/>
  <c r="D255" i="251"/>
  <c r="C255" i="251"/>
  <c r="B255" i="251"/>
  <c r="G253" i="251"/>
  <c r="I266" i="251" s="1"/>
  <c r="J266" i="251" s="1"/>
  <c r="G252" i="251"/>
  <c r="F252" i="251"/>
  <c r="E252" i="251"/>
  <c r="D252" i="251"/>
  <c r="C252" i="251"/>
  <c r="B252" i="251"/>
  <c r="G251" i="251"/>
  <c r="F251" i="251"/>
  <c r="E251" i="251"/>
  <c r="D251" i="251"/>
  <c r="C251" i="251"/>
  <c r="B251" i="251"/>
  <c r="J276" i="250"/>
  <c r="G276" i="250"/>
  <c r="F276" i="250"/>
  <c r="E276" i="250"/>
  <c r="D276" i="250"/>
  <c r="C276" i="250"/>
  <c r="B276" i="250"/>
  <c r="H274" i="250"/>
  <c r="J288" i="250" s="1"/>
  <c r="K288" i="250" s="1"/>
  <c r="H273" i="250"/>
  <c r="G273" i="250"/>
  <c r="F273" i="250"/>
  <c r="E273" i="250"/>
  <c r="D273" i="250"/>
  <c r="C273" i="250"/>
  <c r="B273" i="250"/>
  <c r="H272" i="250"/>
  <c r="G272" i="250"/>
  <c r="F272" i="250"/>
  <c r="E272" i="250"/>
  <c r="D272" i="250"/>
  <c r="C272" i="250"/>
  <c r="B272" i="250"/>
  <c r="I254" i="249"/>
  <c r="F254" i="249"/>
  <c r="E254" i="249"/>
  <c r="D254" i="249"/>
  <c r="C254" i="249"/>
  <c r="B254" i="249"/>
  <c r="G252" i="249"/>
  <c r="I265" i="249" s="1"/>
  <c r="J265" i="249" s="1"/>
  <c r="G251" i="249"/>
  <c r="F251" i="249"/>
  <c r="E251" i="249"/>
  <c r="D251" i="249"/>
  <c r="C251" i="249"/>
  <c r="B251" i="249"/>
  <c r="G250" i="249"/>
  <c r="F250" i="249"/>
  <c r="E250" i="249"/>
  <c r="D250" i="249"/>
  <c r="C250" i="249"/>
  <c r="B250" i="249"/>
  <c r="Y279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W277" i="248"/>
  <c r="Y291" i="248" s="1"/>
  <c r="Z291" i="248" s="1"/>
  <c r="W275" i="248"/>
  <c r="V275" i="248"/>
  <c r="U275" i="248"/>
  <c r="T275" i="248"/>
  <c r="S275" i="248"/>
  <c r="R275" i="248"/>
  <c r="Q275" i="248"/>
  <c r="P275" i="248"/>
  <c r="O275" i="248"/>
  <c r="N275" i="248"/>
  <c r="M275" i="248"/>
  <c r="L275" i="248"/>
  <c r="K275" i="248"/>
  <c r="J275" i="248"/>
  <c r="I275" i="248"/>
  <c r="H275" i="248"/>
  <c r="G275" i="248"/>
  <c r="F275" i="248"/>
  <c r="E275" i="248"/>
  <c r="D275" i="248"/>
  <c r="C275" i="248"/>
  <c r="B275" i="248"/>
  <c r="V265" i="248" l="1"/>
  <c r="U265" i="248"/>
  <c r="T265" i="248"/>
  <c r="S265" i="248"/>
  <c r="R265" i="248"/>
  <c r="Q265" i="248"/>
  <c r="P265" i="248"/>
  <c r="O265" i="248"/>
  <c r="N265" i="248"/>
  <c r="M265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Y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W263" i="248"/>
  <c r="Y277" i="248" s="1"/>
  <c r="Z277" i="248" s="1"/>
  <c r="W261" i="248"/>
  <c r="V261" i="248"/>
  <c r="U261" i="248"/>
  <c r="T261" i="248"/>
  <c r="S261" i="248"/>
  <c r="R261" i="248"/>
  <c r="Q261" i="248"/>
  <c r="P261" i="248"/>
  <c r="O261" i="248"/>
  <c r="N261" i="248"/>
  <c r="M261" i="248"/>
  <c r="L261" i="248"/>
  <c r="K261" i="248"/>
  <c r="J261" i="248"/>
  <c r="I261" i="248"/>
  <c r="H261" i="248"/>
  <c r="G261" i="248"/>
  <c r="F261" i="248"/>
  <c r="E261" i="248"/>
  <c r="D261" i="248"/>
  <c r="C261" i="248"/>
  <c r="B261" i="248"/>
  <c r="I242" i="251"/>
  <c r="F242" i="251"/>
  <c r="E242" i="251"/>
  <c r="D242" i="251"/>
  <c r="C242" i="251"/>
  <c r="B242" i="251"/>
  <c r="G240" i="251"/>
  <c r="I253" i="251" s="1"/>
  <c r="J253" i="251" s="1"/>
  <c r="G239" i="251"/>
  <c r="F239" i="251"/>
  <c r="E239" i="251"/>
  <c r="D239" i="251"/>
  <c r="C239" i="251"/>
  <c r="B239" i="251"/>
  <c r="G238" i="251"/>
  <c r="F238" i="251"/>
  <c r="E238" i="251"/>
  <c r="D238" i="251"/>
  <c r="C238" i="251"/>
  <c r="B238" i="251"/>
  <c r="J262" i="250"/>
  <c r="G262" i="250"/>
  <c r="F262" i="250"/>
  <c r="E262" i="250"/>
  <c r="D262" i="250"/>
  <c r="C262" i="250"/>
  <c r="B262" i="250"/>
  <c r="H260" i="250"/>
  <c r="J274" i="250" s="1"/>
  <c r="K274" i="250" s="1"/>
  <c r="H259" i="250"/>
  <c r="G259" i="250"/>
  <c r="F259" i="250"/>
  <c r="E259" i="250"/>
  <c r="D259" i="250"/>
  <c r="C259" i="250"/>
  <c r="B259" i="250"/>
  <c r="H258" i="250"/>
  <c r="G258" i="250"/>
  <c r="F258" i="250"/>
  <c r="E258" i="250"/>
  <c r="D258" i="250"/>
  <c r="C258" i="250"/>
  <c r="B258" i="250"/>
  <c r="I241" i="249"/>
  <c r="F241" i="249"/>
  <c r="E241" i="249"/>
  <c r="D241" i="249"/>
  <c r="C241" i="249"/>
  <c r="B241" i="249"/>
  <c r="G239" i="249"/>
  <c r="G238" i="249"/>
  <c r="F238" i="249"/>
  <c r="E238" i="249"/>
  <c r="D238" i="249"/>
  <c r="C238" i="249"/>
  <c r="B238" i="249"/>
  <c r="G237" i="249"/>
  <c r="F237" i="249"/>
  <c r="E237" i="249"/>
  <c r="D237" i="249"/>
  <c r="C237" i="249"/>
  <c r="B237" i="249"/>
  <c r="I252" i="249" l="1"/>
  <c r="J252" i="249" s="1"/>
  <c r="I229" i="251"/>
  <c r="F229" i="251"/>
  <c r="E229" i="251"/>
  <c r="D229" i="251"/>
  <c r="C229" i="251"/>
  <c r="B229" i="251"/>
  <c r="G227" i="251"/>
  <c r="I240" i="251" s="1"/>
  <c r="J240" i="251" s="1"/>
  <c r="G226" i="251"/>
  <c r="F226" i="251"/>
  <c r="E226" i="251"/>
  <c r="D226" i="251"/>
  <c r="C226" i="251"/>
  <c r="B226" i="251"/>
  <c r="G225" i="251"/>
  <c r="F225" i="251"/>
  <c r="E225" i="251"/>
  <c r="D225" i="251"/>
  <c r="C225" i="251"/>
  <c r="B225" i="251"/>
  <c r="J248" i="250"/>
  <c r="G248" i="250"/>
  <c r="F248" i="250"/>
  <c r="E248" i="250"/>
  <c r="D248" i="250"/>
  <c r="C248" i="250"/>
  <c r="B248" i="250"/>
  <c r="H246" i="250"/>
  <c r="H245" i="250"/>
  <c r="G245" i="250"/>
  <c r="F245" i="250"/>
  <c r="E245" i="250"/>
  <c r="D245" i="250"/>
  <c r="C245" i="250"/>
  <c r="B245" i="250"/>
  <c r="H244" i="250"/>
  <c r="G244" i="250"/>
  <c r="F244" i="250"/>
  <c r="E244" i="250"/>
  <c r="D244" i="250"/>
  <c r="C244" i="250"/>
  <c r="B244" i="250"/>
  <c r="I228" i="249"/>
  <c r="F228" i="249"/>
  <c r="E228" i="249"/>
  <c r="D228" i="249"/>
  <c r="C228" i="249"/>
  <c r="B228" i="249"/>
  <c r="G226" i="249"/>
  <c r="G225" i="249"/>
  <c r="F225" i="249"/>
  <c r="E225" i="249"/>
  <c r="D225" i="249"/>
  <c r="C225" i="249"/>
  <c r="B225" i="249"/>
  <c r="G224" i="249"/>
  <c r="F224" i="249"/>
  <c r="E224" i="249"/>
  <c r="D224" i="249"/>
  <c r="C224" i="249"/>
  <c r="B224" i="249"/>
  <c r="AA251" i="248"/>
  <c r="X251" i="248"/>
  <c r="W251" i="248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B251" i="248"/>
  <c r="Y249" i="248"/>
  <c r="Y263" i="248" s="1"/>
  <c r="Z263" i="248" s="1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Y247" i="248"/>
  <c r="X247" i="248"/>
  <c r="W247" i="248"/>
  <c r="V247" i="248"/>
  <c r="U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J260" i="250" l="1"/>
  <c r="K260" i="250" s="1"/>
  <c r="I239" i="249"/>
  <c r="J239" i="249" s="1"/>
  <c r="I216" i="251"/>
  <c r="F216" i="251"/>
  <c r="E216" i="251"/>
  <c r="D216" i="251"/>
  <c r="C216" i="251"/>
  <c r="B216" i="251"/>
  <c r="G214" i="251"/>
  <c r="I227" i="251" s="1"/>
  <c r="J227" i="251" s="1"/>
  <c r="G213" i="251"/>
  <c r="F213" i="251"/>
  <c r="E213" i="251"/>
  <c r="D213" i="251"/>
  <c r="C213" i="251"/>
  <c r="B213" i="251"/>
  <c r="G212" i="251"/>
  <c r="F212" i="251"/>
  <c r="E212" i="251"/>
  <c r="D212" i="251"/>
  <c r="C212" i="251"/>
  <c r="B212" i="251"/>
  <c r="J234" i="250"/>
  <c r="G234" i="250"/>
  <c r="F234" i="250"/>
  <c r="E234" i="250"/>
  <c r="D234" i="250"/>
  <c r="C234" i="250"/>
  <c r="B234" i="250"/>
  <c r="H232" i="250"/>
  <c r="H231" i="250"/>
  <c r="G231" i="250"/>
  <c r="F231" i="250"/>
  <c r="E231" i="250"/>
  <c r="D231" i="250"/>
  <c r="C231" i="250"/>
  <c r="B231" i="250"/>
  <c r="H230" i="250"/>
  <c r="G230" i="250"/>
  <c r="F230" i="250"/>
  <c r="E230" i="250"/>
  <c r="D230" i="250"/>
  <c r="C230" i="250"/>
  <c r="B230" i="250"/>
  <c r="I215" i="249"/>
  <c r="F215" i="249"/>
  <c r="E215" i="249"/>
  <c r="D215" i="249"/>
  <c r="C215" i="249"/>
  <c r="B215" i="249"/>
  <c r="G213" i="249"/>
  <c r="I226" i="249" s="1"/>
  <c r="J226" i="249" s="1"/>
  <c r="G212" i="249"/>
  <c r="F212" i="249"/>
  <c r="E212" i="249"/>
  <c r="D212" i="249"/>
  <c r="C212" i="249"/>
  <c r="B212" i="249"/>
  <c r="G211" i="249"/>
  <c r="F211" i="249"/>
  <c r="E211" i="249"/>
  <c r="D211" i="249"/>
  <c r="C211" i="249"/>
  <c r="B211" i="249"/>
  <c r="AA237" i="248"/>
  <c r="X237" i="248"/>
  <c r="W237" i="248"/>
  <c r="V237" i="248"/>
  <c r="U237" i="248"/>
  <c r="T237" i="248"/>
  <c r="S237" i="248"/>
  <c r="R237" i="248"/>
  <c r="Q237" i="248"/>
  <c r="P237" i="248"/>
  <c r="O237" i="248"/>
  <c r="N237" i="248"/>
  <c r="M237" i="248"/>
  <c r="L237" i="248"/>
  <c r="K237" i="248"/>
  <c r="J237" i="248"/>
  <c r="I237" i="248"/>
  <c r="H237" i="248"/>
  <c r="G237" i="248"/>
  <c r="F237" i="248"/>
  <c r="E237" i="248"/>
  <c r="D237" i="248"/>
  <c r="C237" i="248"/>
  <c r="B237" i="248"/>
  <c r="Y235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Y233" i="248"/>
  <c r="X233" i="248"/>
  <c r="W233" i="248"/>
  <c r="V233" i="248"/>
  <c r="U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J246" i="250" l="1"/>
  <c r="K246" i="250" s="1"/>
  <c r="AA249" i="248"/>
  <c r="AB249" i="248" s="1"/>
  <c r="I203" i="251"/>
  <c r="F203" i="251"/>
  <c r="E203" i="251"/>
  <c r="D203" i="251"/>
  <c r="C203" i="251"/>
  <c r="B203" i="251"/>
  <c r="G201" i="251"/>
  <c r="I214" i="251" s="1"/>
  <c r="J214" i="251" s="1"/>
  <c r="G200" i="251"/>
  <c r="F200" i="251"/>
  <c r="E200" i="251"/>
  <c r="D200" i="251"/>
  <c r="C200" i="251"/>
  <c r="B200" i="251"/>
  <c r="G199" i="251"/>
  <c r="F199" i="251"/>
  <c r="E199" i="251"/>
  <c r="D199" i="251"/>
  <c r="C199" i="251"/>
  <c r="B199" i="251"/>
  <c r="G220" i="250"/>
  <c r="F220" i="250"/>
  <c r="E220" i="250"/>
  <c r="D220" i="250"/>
  <c r="C220" i="250"/>
  <c r="B220" i="250"/>
  <c r="H217" i="250"/>
  <c r="G217" i="250"/>
  <c r="F217" i="250"/>
  <c r="E217" i="250"/>
  <c r="D217" i="250"/>
  <c r="C217" i="250"/>
  <c r="B217" i="250"/>
  <c r="J220" i="250"/>
  <c r="H218" i="250"/>
  <c r="J232" i="250" s="1"/>
  <c r="K232" i="250" s="1"/>
  <c r="H216" i="250"/>
  <c r="G216" i="250"/>
  <c r="F216" i="250"/>
  <c r="E216" i="250"/>
  <c r="D216" i="250"/>
  <c r="C216" i="250"/>
  <c r="B216" i="250"/>
  <c r="G199" i="249"/>
  <c r="F199" i="249"/>
  <c r="E199" i="249"/>
  <c r="D199" i="249"/>
  <c r="C199" i="249"/>
  <c r="B199" i="249"/>
  <c r="I202" i="249"/>
  <c r="F202" i="249"/>
  <c r="E202" i="249"/>
  <c r="D202" i="249"/>
  <c r="C202" i="249"/>
  <c r="B202" i="249"/>
  <c r="G200" i="249"/>
  <c r="G198" i="249"/>
  <c r="F198" i="249"/>
  <c r="E198" i="249"/>
  <c r="D198" i="249"/>
  <c r="C198" i="249"/>
  <c r="B198" i="249"/>
  <c r="X222" i="248"/>
  <c r="W222" i="248"/>
  <c r="V222" i="248"/>
  <c r="U222" i="248"/>
  <c r="T222" i="248"/>
  <c r="S222" i="248"/>
  <c r="R222" i="248"/>
  <c r="Q222" i="248"/>
  <c r="P222" i="248"/>
  <c r="O222" i="248"/>
  <c r="N222" i="248"/>
  <c r="M222" i="248"/>
  <c r="L222" i="248"/>
  <c r="K222" i="248"/>
  <c r="J222" i="248"/>
  <c r="I222" i="248"/>
  <c r="H222" i="248"/>
  <c r="G222" i="248"/>
  <c r="F222" i="248"/>
  <c r="E222" i="248"/>
  <c r="D222" i="248"/>
  <c r="C222" i="248"/>
  <c r="B222" i="248"/>
  <c r="Y219" i="248"/>
  <c r="X219" i="248"/>
  <c r="W219" i="248"/>
  <c r="V219" i="248"/>
  <c r="U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AA222" i="248"/>
  <c r="Y220" i="248"/>
  <c r="Y218" i="248"/>
  <c r="X218" i="248"/>
  <c r="W218" i="248"/>
  <c r="V218" i="248"/>
  <c r="U218" i="248"/>
  <c r="T218" i="248"/>
  <c r="S218" i="248"/>
  <c r="R218" i="248"/>
  <c r="Q218" i="248"/>
  <c r="P218" i="248"/>
  <c r="O218" i="248"/>
  <c r="N218" i="248"/>
  <c r="M218" i="248"/>
  <c r="L218" i="248"/>
  <c r="K218" i="248"/>
  <c r="J218" i="248"/>
  <c r="I218" i="248"/>
  <c r="H218" i="248"/>
  <c r="G218" i="248"/>
  <c r="F218" i="248"/>
  <c r="E218" i="248"/>
  <c r="D218" i="248"/>
  <c r="C218" i="248"/>
  <c r="B218" i="248"/>
  <c r="I213" i="249" l="1"/>
  <c r="J213" i="249" s="1"/>
  <c r="AA235" i="248"/>
  <c r="AB235" i="248" s="1"/>
  <c r="B208" i="248"/>
  <c r="G206" i="250"/>
  <c r="F206" i="250"/>
  <c r="E206" i="250"/>
  <c r="D206" i="250"/>
  <c r="C206" i="250"/>
  <c r="B206" i="250"/>
  <c r="H203" i="250" l="1"/>
  <c r="G203" i="250"/>
  <c r="F203" i="250"/>
  <c r="E203" i="250"/>
  <c r="D203" i="250"/>
  <c r="C203" i="250"/>
  <c r="B203" i="250"/>
  <c r="G186" i="249"/>
  <c r="F186" i="249"/>
  <c r="E186" i="249"/>
  <c r="D186" i="249"/>
  <c r="C186" i="249"/>
  <c r="B186" i="249"/>
  <c r="X208" i="248"/>
  <c r="W208" i="248"/>
  <c r="V208" i="248"/>
  <c r="U208" i="248"/>
  <c r="T208" i="248"/>
  <c r="S208" i="248"/>
  <c r="R208" i="248"/>
  <c r="Q208" i="248"/>
  <c r="P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X205" i="248" l="1"/>
  <c r="W205" i="248"/>
  <c r="V205" i="248"/>
  <c r="U205" i="248"/>
  <c r="T205" i="248"/>
  <c r="S205" i="248"/>
  <c r="R205" i="248"/>
  <c r="Q205" i="248"/>
  <c r="P205" i="248"/>
  <c r="O205" i="248"/>
  <c r="N205" i="248"/>
  <c r="M205" i="248"/>
  <c r="L205" i="248"/>
  <c r="K205" i="248"/>
  <c r="J205" i="248"/>
  <c r="I205" i="248"/>
  <c r="H205" i="248"/>
  <c r="G205" i="248"/>
  <c r="F205" i="248"/>
  <c r="E205" i="248"/>
  <c r="D205" i="248"/>
  <c r="C205" i="248"/>
  <c r="B205" i="248"/>
  <c r="I190" i="251" l="1"/>
  <c r="F190" i="251"/>
  <c r="E190" i="251"/>
  <c r="D190" i="251"/>
  <c r="C190" i="251"/>
  <c r="B190" i="251"/>
  <c r="G188" i="251"/>
  <c r="I201" i="251" s="1"/>
  <c r="J201" i="251" s="1"/>
  <c r="G187" i="251"/>
  <c r="F187" i="251"/>
  <c r="E187" i="251"/>
  <c r="D187" i="251"/>
  <c r="C187" i="251"/>
  <c r="B187" i="251"/>
  <c r="G186" i="251"/>
  <c r="F186" i="251"/>
  <c r="E186" i="251"/>
  <c r="D186" i="251"/>
  <c r="C186" i="251"/>
  <c r="B186" i="251"/>
  <c r="J206" i="250"/>
  <c r="H204" i="250"/>
  <c r="J218" i="250" s="1"/>
  <c r="K218" i="250" s="1"/>
  <c r="H202" i="250"/>
  <c r="G202" i="250"/>
  <c r="F202" i="250"/>
  <c r="E202" i="250"/>
  <c r="D202" i="250"/>
  <c r="C202" i="250"/>
  <c r="B202" i="250"/>
  <c r="I189" i="249"/>
  <c r="F189" i="249"/>
  <c r="E189" i="249"/>
  <c r="D189" i="249"/>
  <c r="C189" i="249"/>
  <c r="B189" i="249"/>
  <c r="G187" i="249"/>
  <c r="I200" i="249" s="1"/>
  <c r="J200" i="249" s="1"/>
  <c r="G185" i="249"/>
  <c r="F185" i="249"/>
  <c r="E185" i="249"/>
  <c r="D185" i="249"/>
  <c r="C185" i="249"/>
  <c r="B185" i="249"/>
  <c r="AA208" i="248"/>
  <c r="Y206" i="248"/>
  <c r="AA220" i="248" s="1"/>
  <c r="AB220" i="248" s="1"/>
  <c r="Y205" i="248"/>
  <c r="Y204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F204" i="248"/>
  <c r="E204" i="248"/>
  <c r="D204" i="248"/>
  <c r="C204" i="248"/>
  <c r="B204" i="248"/>
  <c r="I176" i="251" l="1"/>
  <c r="F176" i="251"/>
  <c r="E176" i="251"/>
  <c r="D176" i="251"/>
  <c r="C176" i="251"/>
  <c r="B176" i="251"/>
  <c r="G174" i="251"/>
  <c r="I188" i="251" s="1"/>
  <c r="J188" i="251" s="1"/>
  <c r="G173" i="251"/>
  <c r="F173" i="251"/>
  <c r="E173" i="251"/>
  <c r="D173" i="251"/>
  <c r="C173" i="251"/>
  <c r="B173" i="251"/>
  <c r="G172" i="251"/>
  <c r="F172" i="251"/>
  <c r="E172" i="251"/>
  <c r="D172" i="251"/>
  <c r="C172" i="251"/>
  <c r="B172" i="251"/>
  <c r="J190" i="250"/>
  <c r="G190" i="250"/>
  <c r="F190" i="250"/>
  <c r="E190" i="250"/>
  <c r="D190" i="250"/>
  <c r="C190" i="250"/>
  <c r="B190" i="250"/>
  <c r="H188" i="250"/>
  <c r="J204" i="250" s="1"/>
  <c r="K204" i="250" s="1"/>
  <c r="H187" i="250"/>
  <c r="G187" i="250"/>
  <c r="F187" i="250"/>
  <c r="E187" i="250"/>
  <c r="D187" i="250"/>
  <c r="C187" i="250"/>
  <c r="B187" i="250"/>
  <c r="H186" i="250"/>
  <c r="G186" i="250"/>
  <c r="F186" i="250"/>
  <c r="E186" i="250"/>
  <c r="D186" i="250"/>
  <c r="C186" i="250"/>
  <c r="B186" i="250"/>
  <c r="I176" i="249"/>
  <c r="F176" i="249"/>
  <c r="E176" i="249"/>
  <c r="D176" i="249"/>
  <c r="C176" i="249"/>
  <c r="B176" i="249"/>
  <c r="G174" i="249"/>
  <c r="I187" i="249" s="1"/>
  <c r="J187" i="249" s="1"/>
  <c r="G173" i="249"/>
  <c r="F173" i="249"/>
  <c r="E173" i="249"/>
  <c r="D173" i="249"/>
  <c r="C173" i="249"/>
  <c r="B173" i="249"/>
  <c r="G172" i="249"/>
  <c r="F172" i="249"/>
  <c r="E172" i="249"/>
  <c r="D172" i="249"/>
  <c r="C172" i="249"/>
  <c r="B172" i="249"/>
  <c r="AA192" i="248"/>
  <c r="X192" i="248"/>
  <c r="W192" i="248"/>
  <c r="V192" i="248"/>
  <c r="U192" i="248"/>
  <c r="T192" i="248"/>
  <c r="S192" i="248"/>
  <c r="R192" i="248"/>
  <c r="Q192" i="248"/>
  <c r="P192" i="248"/>
  <c r="O192" i="248"/>
  <c r="N192" i="248"/>
  <c r="M192" i="248"/>
  <c r="L192" i="248"/>
  <c r="K192" i="248"/>
  <c r="J192" i="248"/>
  <c r="I192" i="248"/>
  <c r="H192" i="248"/>
  <c r="G192" i="248"/>
  <c r="F192" i="248"/>
  <c r="E192" i="248"/>
  <c r="D192" i="248"/>
  <c r="C192" i="248"/>
  <c r="B192" i="248"/>
  <c r="Y190" i="248"/>
  <c r="AA206" i="248" s="1"/>
  <c r="AB206" i="248" s="1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L189" i="248"/>
  <c r="K189" i="248"/>
  <c r="J189" i="248"/>
  <c r="I189" i="248"/>
  <c r="H189" i="248"/>
  <c r="G189" i="248"/>
  <c r="F189" i="248"/>
  <c r="E189" i="248"/>
  <c r="D189" i="248"/>
  <c r="C189" i="248"/>
  <c r="B189" i="248"/>
  <c r="Y188" i="248"/>
  <c r="X188" i="248"/>
  <c r="W188" i="248"/>
  <c r="V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I163" i="251" l="1"/>
  <c r="F163" i="251"/>
  <c r="E163" i="251"/>
  <c r="D163" i="251"/>
  <c r="C163" i="251"/>
  <c r="B163" i="251"/>
  <c r="G161" i="251"/>
  <c r="I174" i="251" s="1"/>
  <c r="J174" i="251" s="1"/>
  <c r="G160" i="251"/>
  <c r="F160" i="251"/>
  <c r="E160" i="251"/>
  <c r="D160" i="251"/>
  <c r="C160" i="251"/>
  <c r="B160" i="251"/>
  <c r="G159" i="251"/>
  <c r="F159" i="251"/>
  <c r="E159" i="251"/>
  <c r="D159" i="251"/>
  <c r="C159" i="251"/>
  <c r="B159" i="251"/>
  <c r="J176" i="250"/>
  <c r="G176" i="250"/>
  <c r="F176" i="250"/>
  <c r="E176" i="250"/>
  <c r="D176" i="250"/>
  <c r="C176" i="250"/>
  <c r="B176" i="250"/>
  <c r="H174" i="250"/>
  <c r="J188" i="250" s="1"/>
  <c r="K188" i="250" s="1"/>
  <c r="H173" i="250"/>
  <c r="G173" i="250"/>
  <c r="F173" i="250"/>
  <c r="E173" i="250"/>
  <c r="D173" i="250"/>
  <c r="C173" i="250"/>
  <c r="B173" i="250"/>
  <c r="H172" i="250"/>
  <c r="G172" i="250"/>
  <c r="F172" i="250"/>
  <c r="E172" i="250"/>
  <c r="D172" i="250"/>
  <c r="C172" i="250"/>
  <c r="B172" i="250"/>
  <c r="I163" i="249"/>
  <c r="F163" i="249"/>
  <c r="E163" i="249"/>
  <c r="D163" i="249"/>
  <c r="C163" i="249"/>
  <c r="B163" i="249"/>
  <c r="G161" i="249"/>
  <c r="I174" i="249" s="1"/>
  <c r="J174" i="249" s="1"/>
  <c r="G160" i="249"/>
  <c r="F160" i="249"/>
  <c r="E160" i="249"/>
  <c r="D160" i="249"/>
  <c r="C160" i="249"/>
  <c r="B160" i="249"/>
  <c r="G159" i="249"/>
  <c r="F159" i="249"/>
  <c r="E159" i="249"/>
  <c r="D159" i="249"/>
  <c r="C159" i="249"/>
  <c r="B159" i="249"/>
  <c r="AA178" i="248"/>
  <c r="X178" i="248"/>
  <c r="W178" i="248"/>
  <c r="V178" i="248"/>
  <c r="U178" i="248"/>
  <c r="T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Y176" i="248"/>
  <c r="AA190" i="248" s="1"/>
  <c r="AB190" i="248" s="1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I150" i="251" l="1"/>
  <c r="F150" i="251"/>
  <c r="E150" i="251"/>
  <c r="D150" i="251"/>
  <c r="C150" i="251"/>
  <c r="B150" i="251"/>
  <c r="G148" i="251"/>
  <c r="G147" i="251"/>
  <c r="F147" i="251"/>
  <c r="E147" i="251"/>
  <c r="D147" i="251"/>
  <c r="C147" i="251"/>
  <c r="B147" i="251"/>
  <c r="G146" i="251"/>
  <c r="F146" i="251"/>
  <c r="E146" i="251"/>
  <c r="D146" i="251"/>
  <c r="C146" i="251"/>
  <c r="B146" i="251"/>
  <c r="J162" i="250"/>
  <c r="G162" i="250"/>
  <c r="F162" i="250"/>
  <c r="E162" i="250"/>
  <c r="D162" i="250"/>
  <c r="C162" i="250"/>
  <c r="B162" i="250"/>
  <c r="H160" i="250"/>
  <c r="J174" i="250" s="1"/>
  <c r="K174" i="250" s="1"/>
  <c r="H159" i="250"/>
  <c r="G159" i="250"/>
  <c r="F159" i="250"/>
  <c r="E159" i="250"/>
  <c r="D159" i="250"/>
  <c r="C159" i="250"/>
  <c r="B159" i="250"/>
  <c r="H158" i="250"/>
  <c r="G158" i="250"/>
  <c r="F158" i="250"/>
  <c r="E158" i="250"/>
  <c r="D158" i="250"/>
  <c r="C158" i="250"/>
  <c r="B158" i="250"/>
  <c r="I150" i="249"/>
  <c r="F150" i="249"/>
  <c r="E150" i="249"/>
  <c r="D150" i="249"/>
  <c r="C150" i="249"/>
  <c r="B150" i="249"/>
  <c r="G148" i="249"/>
  <c r="G147" i="249"/>
  <c r="F147" i="249"/>
  <c r="E147" i="249"/>
  <c r="D147" i="249"/>
  <c r="C147" i="249"/>
  <c r="B147" i="249"/>
  <c r="G146" i="249"/>
  <c r="F146" i="249"/>
  <c r="E146" i="249"/>
  <c r="D146" i="249"/>
  <c r="C146" i="249"/>
  <c r="B146" i="249"/>
  <c r="AA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Y162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I161" i="251" l="1"/>
  <c r="J161" i="251" s="1"/>
  <c r="AA176" i="248"/>
  <c r="AB176" i="248" s="1"/>
  <c r="I161" i="249"/>
  <c r="J161" i="249" s="1"/>
  <c r="F137" i="251"/>
  <c r="E137" i="251"/>
  <c r="D137" i="251"/>
  <c r="C137" i="251"/>
  <c r="B137" i="251"/>
  <c r="I137" i="251"/>
  <c r="G134" i="251"/>
  <c r="F134" i="251"/>
  <c r="E134" i="251"/>
  <c r="D134" i="251"/>
  <c r="C134" i="251"/>
  <c r="B134" i="251"/>
  <c r="G135" i="251"/>
  <c r="I148" i="251" s="1"/>
  <c r="J148" i="251" s="1"/>
  <c r="G133" i="251"/>
  <c r="F133" i="251"/>
  <c r="E133" i="251"/>
  <c r="D133" i="251"/>
  <c r="C133" i="251"/>
  <c r="B133" i="251"/>
  <c r="J148" i="250" l="1"/>
  <c r="G148" i="250"/>
  <c r="F148" i="250"/>
  <c r="E148" i="250"/>
  <c r="D148" i="250"/>
  <c r="C148" i="250"/>
  <c r="B148" i="250"/>
  <c r="H145" i="250"/>
  <c r="G145" i="250"/>
  <c r="F145" i="250"/>
  <c r="E145" i="250"/>
  <c r="D145" i="250"/>
  <c r="C145" i="250"/>
  <c r="B145" i="250"/>
  <c r="H146" i="250"/>
  <c r="H144" i="250"/>
  <c r="G144" i="250"/>
  <c r="F144" i="250"/>
  <c r="E144" i="250"/>
  <c r="D144" i="250"/>
  <c r="C144" i="250"/>
  <c r="B144" i="250"/>
  <c r="I137" i="249"/>
  <c r="F137" i="249"/>
  <c r="E137" i="249"/>
  <c r="D137" i="249"/>
  <c r="C137" i="249"/>
  <c r="B137" i="249"/>
  <c r="G134" i="249"/>
  <c r="F134" i="249"/>
  <c r="E134" i="249"/>
  <c r="D134" i="249"/>
  <c r="C134" i="249"/>
  <c r="B134" i="249"/>
  <c r="G135" i="249"/>
  <c r="G133" i="249"/>
  <c r="F133" i="249"/>
  <c r="E133" i="249"/>
  <c r="D133" i="249"/>
  <c r="C133" i="249"/>
  <c r="B133" i="249"/>
  <c r="AA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Y148" i="248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J160" i="250" l="1"/>
  <c r="K160" i="250" s="1"/>
  <c r="AA162" i="248"/>
  <c r="AB162" i="248" s="1"/>
  <c r="I148" i="249"/>
  <c r="J148" i="249" s="1"/>
  <c r="H131" i="250"/>
  <c r="F120" i="249"/>
  <c r="G121" i="251" l="1"/>
  <c r="F121" i="251"/>
  <c r="E121" i="251"/>
  <c r="D121" i="251"/>
  <c r="C121" i="251"/>
  <c r="D107" i="251"/>
  <c r="C107" i="251"/>
  <c r="B107" i="251"/>
  <c r="F124" i="251"/>
  <c r="E124" i="251"/>
  <c r="D124" i="251"/>
  <c r="C124" i="251"/>
  <c r="B124" i="251"/>
  <c r="I124" i="251"/>
  <c r="G122" i="251"/>
  <c r="B121" i="251"/>
  <c r="G120" i="251"/>
  <c r="F120" i="251"/>
  <c r="E120" i="251"/>
  <c r="D120" i="251"/>
  <c r="C120" i="251"/>
  <c r="B120" i="251"/>
  <c r="J134" i="250"/>
  <c r="I135" i="251" l="1"/>
  <c r="J135" i="251" s="1"/>
  <c r="G134" i="250"/>
  <c r="F134" i="250"/>
  <c r="E134" i="250"/>
  <c r="D134" i="250"/>
  <c r="C134" i="250"/>
  <c r="B134" i="250"/>
  <c r="G131" i="250"/>
  <c r="F131" i="250"/>
  <c r="E131" i="250"/>
  <c r="D131" i="250"/>
  <c r="C131" i="250"/>
  <c r="B131" i="250"/>
  <c r="H132" i="250"/>
  <c r="J146" i="250" s="1"/>
  <c r="K146" i="250" s="1"/>
  <c r="H130" i="250"/>
  <c r="G130" i="250"/>
  <c r="F130" i="250"/>
  <c r="E130" i="250"/>
  <c r="D130" i="250"/>
  <c r="C130" i="250"/>
  <c r="B130" i="250"/>
  <c r="F124" i="249"/>
  <c r="E124" i="249"/>
  <c r="D124" i="249"/>
  <c r="C124" i="249"/>
  <c r="B124" i="249"/>
  <c r="G121" i="249"/>
  <c r="F121" i="249"/>
  <c r="E121" i="249"/>
  <c r="D121" i="249"/>
  <c r="C121" i="249"/>
  <c r="B121" i="249"/>
  <c r="I124" i="249"/>
  <c r="G122" i="249"/>
  <c r="G120" i="249"/>
  <c r="E120" i="249"/>
  <c r="D120" i="249"/>
  <c r="C120" i="249"/>
  <c r="B120" i="249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D132" i="248"/>
  <c r="AA136" i="248"/>
  <c r="Y134" i="248"/>
  <c r="AA148" i="248" s="1"/>
  <c r="AB148" i="248" s="1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C132" i="248"/>
  <c r="B132" i="248"/>
  <c r="I135" i="249" l="1"/>
  <c r="J135" i="249" s="1"/>
  <c r="G81" i="251"/>
  <c r="G94" i="251"/>
  <c r="G107" i="251"/>
  <c r="I110" i="251" l="1"/>
  <c r="F110" i="251"/>
  <c r="E110" i="251"/>
  <c r="D110" i="251"/>
  <c r="C110" i="251"/>
  <c r="B110" i="251"/>
  <c r="G108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J132" i="250" s="1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E106" i="249"/>
  <c r="D106" i="249"/>
  <c r="C106" i="249"/>
  <c r="B106" i="249"/>
  <c r="AB121" i="248"/>
  <c r="Y121" i="248"/>
  <c r="X121" i="248"/>
  <c r="W121" i="248"/>
  <c r="V121" i="248"/>
  <c r="U121" i="248"/>
  <c r="T121" i="248"/>
  <c r="S121" i="248"/>
  <c r="R121" i="248"/>
  <c r="Q121" i="248"/>
  <c r="P121" i="248"/>
  <c r="O121" i="248"/>
  <c r="N121" i="248"/>
  <c r="M121" i="248"/>
  <c r="L121" i="248"/>
  <c r="K121" i="248"/>
  <c r="J121" i="248"/>
  <c r="I121" i="248"/>
  <c r="H121" i="248"/>
  <c r="G121" i="248"/>
  <c r="F121" i="248"/>
  <c r="E121" i="248"/>
  <c r="D121" i="248"/>
  <c r="C121" i="248"/>
  <c r="B121" i="248"/>
  <c r="Z119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17" i="248"/>
  <c r="Y117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I122" i="251" l="1"/>
  <c r="J122" i="251" s="1"/>
  <c r="I122" i="249"/>
  <c r="J122" i="249" s="1"/>
  <c r="K132" i="250"/>
  <c r="AA134" i="248"/>
  <c r="AB134" i="248" s="1"/>
  <c r="G94" i="249"/>
  <c r="F94" i="249"/>
  <c r="E94" i="249"/>
  <c r="D94" i="249"/>
  <c r="C94" i="249"/>
  <c r="B94" i="249"/>
  <c r="G81" i="249"/>
  <c r="F81" i="249"/>
  <c r="E81" i="249"/>
  <c r="D81" i="249"/>
  <c r="C81" i="249"/>
  <c r="B81" i="249"/>
  <c r="I97" i="251" l="1"/>
  <c r="F97" i="251"/>
  <c r="E97" i="251"/>
  <c r="D97" i="251"/>
  <c r="C97" i="251"/>
  <c r="B97" i="251"/>
  <c r="G95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E97" i="249"/>
  <c r="D97" i="249"/>
  <c r="C97" i="249"/>
  <c r="B97" i="249"/>
  <c r="G95" i="249"/>
  <c r="I108" i="249" s="1"/>
  <c r="J108" i="249" s="1"/>
  <c r="G93" i="249"/>
  <c r="E93" i="249"/>
  <c r="D93" i="249"/>
  <c r="C93" i="249"/>
  <c r="B93" i="249"/>
  <c r="AB107" i="248"/>
  <c r="Y107" i="248"/>
  <c r="X107" i="248"/>
  <c r="W107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Z105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Z103" i="248"/>
  <c r="Y103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I108" i="251" l="1"/>
  <c r="J108" i="251" s="1"/>
  <c r="K117" i="250"/>
  <c r="L117" i="250" s="1"/>
  <c r="AB119" i="248"/>
  <c r="AC119" i="248" s="1"/>
  <c r="I84" i="251"/>
  <c r="F84" i="251"/>
  <c r="E84" i="251"/>
  <c r="D84" i="251"/>
  <c r="C84" i="251"/>
  <c r="B84" i="251"/>
  <c r="G82" i="251"/>
  <c r="D81" i="251"/>
  <c r="C81" i="251"/>
  <c r="B81" i="251"/>
  <c r="G80" i="251"/>
  <c r="F80" i="251"/>
  <c r="E80" i="251"/>
  <c r="D80" i="251"/>
  <c r="C80" i="251"/>
  <c r="B80" i="251"/>
  <c r="K91" i="250"/>
  <c r="H91" i="250"/>
  <c r="G91" i="250"/>
  <c r="F91" i="250"/>
  <c r="E91" i="250"/>
  <c r="D91" i="250"/>
  <c r="C91" i="250"/>
  <c r="B91" i="250"/>
  <c r="I89" i="250"/>
  <c r="K103" i="250" s="1"/>
  <c r="L103" i="250" s="1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E84" i="249"/>
  <c r="D84" i="249"/>
  <c r="C84" i="249"/>
  <c r="B84" i="249"/>
  <c r="G82" i="249"/>
  <c r="G80" i="249"/>
  <c r="E80" i="249"/>
  <c r="D80" i="249"/>
  <c r="C80" i="249"/>
  <c r="B80" i="249"/>
  <c r="Y93" i="248"/>
  <c r="X93" i="248"/>
  <c r="W93" i="248"/>
  <c r="V93" i="248"/>
  <c r="U93" i="248"/>
  <c r="T93" i="248"/>
  <c r="S93" i="248"/>
  <c r="R93" i="248"/>
  <c r="Q93" i="248"/>
  <c r="P93" i="248"/>
  <c r="O93" i="248"/>
  <c r="N93" i="248"/>
  <c r="M93" i="248"/>
  <c r="L93" i="248"/>
  <c r="K93" i="248"/>
  <c r="J93" i="248"/>
  <c r="I93" i="248"/>
  <c r="H93" i="248"/>
  <c r="G93" i="248"/>
  <c r="F93" i="248"/>
  <c r="E93" i="248"/>
  <c r="D93" i="248"/>
  <c r="C93" i="248"/>
  <c r="B93" i="248"/>
  <c r="Z90" i="248"/>
  <c r="Y90" i="248"/>
  <c r="X90" i="248"/>
  <c r="W90" i="248"/>
  <c r="V90" i="248"/>
  <c r="U90" i="248"/>
  <c r="T90" i="248"/>
  <c r="S90" i="248"/>
  <c r="R90" i="248"/>
  <c r="Q90" i="248"/>
  <c r="P90" i="248"/>
  <c r="O90" i="248"/>
  <c r="N90" i="248"/>
  <c r="M90" i="248"/>
  <c r="L90" i="248"/>
  <c r="K90" i="248"/>
  <c r="J90" i="248"/>
  <c r="I90" i="248"/>
  <c r="H90" i="248"/>
  <c r="G90" i="248"/>
  <c r="F90" i="248"/>
  <c r="E90" i="248"/>
  <c r="D90" i="248"/>
  <c r="C90" i="248"/>
  <c r="B90" i="248"/>
  <c r="AB93" i="248"/>
  <c r="Z91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I95" i="249" l="1"/>
  <c r="J95" i="249" s="1"/>
  <c r="I95" i="251"/>
  <c r="J95" i="251" s="1"/>
  <c r="AB105" i="248"/>
  <c r="AC105" i="248" s="1"/>
  <c r="Y79" i="248"/>
  <c r="X79" i="248"/>
  <c r="W79" i="248"/>
  <c r="V79" i="248"/>
  <c r="U79" i="248"/>
  <c r="T79" i="248"/>
  <c r="S79" i="248"/>
  <c r="R79" i="248"/>
  <c r="Q79" i="248"/>
  <c r="P79" i="248"/>
  <c r="O79" i="248"/>
  <c r="N79" i="248"/>
  <c r="M79" i="248"/>
  <c r="L79" i="248"/>
  <c r="K79" i="248"/>
  <c r="J79" i="248"/>
  <c r="I79" i="248"/>
  <c r="H79" i="248"/>
  <c r="G79" i="248"/>
  <c r="F79" i="248"/>
  <c r="E79" i="248"/>
  <c r="D79" i="248"/>
  <c r="C79" i="248"/>
  <c r="B79" i="248"/>
  <c r="B71" i="251"/>
  <c r="G68" i="251" l="1"/>
  <c r="D68" i="251"/>
  <c r="C68" i="251"/>
  <c r="B68" i="251"/>
  <c r="E68" i="249"/>
  <c r="D68" i="249"/>
  <c r="C68" i="249"/>
  <c r="Z76" i="248"/>
  <c r="Y76" i="248"/>
  <c r="X76" i="248"/>
  <c r="W76" i="248"/>
  <c r="V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R75" i="248"/>
  <c r="V75" i="248"/>
  <c r="W75" i="248"/>
  <c r="H75" i="248" l="1"/>
  <c r="I75" i="248"/>
  <c r="J75" i="248"/>
  <c r="I71" i="251" l="1"/>
  <c r="F71" i="251"/>
  <c r="E71" i="251"/>
  <c r="D71" i="251"/>
  <c r="C71" i="251"/>
  <c r="G69" i="251"/>
  <c r="G67" i="251"/>
  <c r="F67" i="251"/>
  <c r="E67" i="251"/>
  <c r="D67" i="251"/>
  <c r="C67" i="251"/>
  <c r="B67" i="251"/>
  <c r="I74" i="250"/>
  <c r="H74" i="250"/>
  <c r="G74" i="250"/>
  <c r="F74" i="250"/>
  <c r="E74" i="250"/>
  <c r="D74" i="250"/>
  <c r="C74" i="250"/>
  <c r="B74" i="250"/>
  <c r="H77" i="250"/>
  <c r="G77" i="250"/>
  <c r="F77" i="250"/>
  <c r="E77" i="250"/>
  <c r="D77" i="250"/>
  <c r="C77" i="250"/>
  <c r="B77" i="250"/>
  <c r="K77" i="250"/>
  <c r="I75" i="250"/>
  <c r="I73" i="250"/>
  <c r="H73" i="250"/>
  <c r="G73" i="250"/>
  <c r="F73" i="250"/>
  <c r="E73" i="250"/>
  <c r="D73" i="250"/>
  <c r="C73" i="250"/>
  <c r="B73" i="250"/>
  <c r="I71" i="249"/>
  <c r="E71" i="249"/>
  <c r="D71" i="249"/>
  <c r="C71" i="249"/>
  <c r="B71" i="249"/>
  <c r="G69" i="249"/>
  <c r="G68" i="249"/>
  <c r="B68" i="249"/>
  <c r="G67" i="249"/>
  <c r="E67" i="249"/>
  <c r="D67" i="249"/>
  <c r="C67" i="249"/>
  <c r="B67" i="249"/>
  <c r="AB79" i="248"/>
  <c r="Z77" i="248"/>
  <c r="AB91" i="248" s="1"/>
  <c r="AC91" i="248" s="1"/>
  <c r="Z75" i="248"/>
  <c r="Y75" i="248"/>
  <c r="X75" i="248"/>
  <c r="U75" i="248"/>
  <c r="T75" i="248"/>
  <c r="S75" i="248"/>
  <c r="Q75" i="248"/>
  <c r="P75" i="248"/>
  <c r="O75" i="248"/>
  <c r="N75" i="248"/>
  <c r="M75" i="248"/>
  <c r="L75" i="248"/>
  <c r="K75" i="248"/>
  <c r="G75" i="248"/>
  <c r="F75" i="248"/>
  <c r="E75" i="248"/>
  <c r="D75" i="248"/>
  <c r="C75" i="248"/>
  <c r="B75" i="248"/>
  <c r="I82" i="251" l="1"/>
  <c r="J82" i="251" s="1"/>
  <c r="I82" i="249"/>
  <c r="J82" i="249" s="1"/>
  <c r="K89" i="250"/>
  <c r="L89" i="250" s="1"/>
  <c r="I60" i="250"/>
  <c r="H63" i="250" l="1"/>
  <c r="G63" i="250"/>
  <c r="F63" i="250"/>
  <c r="E63" i="250"/>
  <c r="D63" i="250"/>
  <c r="C63" i="250"/>
  <c r="B63" i="250"/>
  <c r="H60" i="250"/>
  <c r="G60" i="250"/>
  <c r="F60" i="250"/>
  <c r="E60" i="250"/>
  <c r="D60" i="250"/>
  <c r="C60" i="250"/>
  <c r="B60" i="250"/>
  <c r="I58" i="251" l="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G59" i="250"/>
  <c r="K63" i="250"/>
  <c r="I61" i="250"/>
  <c r="K75" i="250" s="1"/>
  <c r="L75" i="250" s="1"/>
  <c r="I59" i="250"/>
  <c r="H59" i="250"/>
  <c r="F59" i="250"/>
  <c r="E59" i="250"/>
  <c r="D59" i="250"/>
  <c r="C59" i="250"/>
  <c r="B59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T62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I69" i="251" l="1"/>
  <c r="J69" i="251" s="1"/>
  <c r="I69" i="249"/>
  <c r="J69" i="249" s="1"/>
  <c r="AB77" i="248"/>
  <c r="AC77" i="248" s="1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I45" i="251" l="1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H45" i="250"/>
  <c r="G45" i="250"/>
  <c r="F45" i="250"/>
  <c r="E45" i="250"/>
  <c r="D45" i="250"/>
  <c r="C45" i="250"/>
  <c r="J48" i="250"/>
  <c r="G48" i="250"/>
  <c r="F48" i="250"/>
  <c r="E48" i="250"/>
  <c r="D48" i="250"/>
  <c r="C48" i="250"/>
  <c r="B48" i="250"/>
  <c r="H46" i="250"/>
  <c r="B45" i="250"/>
  <c r="H44" i="250"/>
  <c r="G44" i="250"/>
  <c r="F44" i="250"/>
  <c r="E44" i="250"/>
  <c r="D44" i="250"/>
  <c r="C44" i="250"/>
  <c r="B44" i="250"/>
  <c r="B45" i="249"/>
  <c r="B42" i="249"/>
  <c r="I45" i="249"/>
  <c r="F45" i="249"/>
  <c r="E45" i="249"/>
  <c r="D45" i="249"/>
  <c r="C45" i="249"/>
  <c r="G43" i="249"/>
  <c r="I56" i="249" s="1"/>
  <c r="J56" i="249" s="1"/>
  <c r="G42" i="249"/>
  <c r="F42" i="249"/>
  <c r="E42" i="249"/>
  <c r="D42" i="249"/>
  <c r="C42" i="249"/>
  <c r="G41" i="249"/>
  <c r="F41" i="249"/>
  <c r="E41" i="249"/>
  <c r="D41" i="249"/>
  <c r="C41" i="249"/>
  <c r="B41" i="249"/>
  <c r="I56" i="251" l="1"/>
  <c r="J56" i="251" s="1"/>
  <c r="K61" i="250"/>
  <c r="L61" i="250" s="1"/>
  <c r="V50" i="248"/>
  <c r="S50" i="248"/>
  <c r="R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T48" i="248"/>
  <c r="V62" i="248" s="1"/>
  <c r="W62" i="248" s="1"/>
  <c r="T46" i="248"/>
  <c r="S46" i="248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B32" i="248" l="1"/>
  <c r="J34" i="250" l="1"/>
  <c r="I32" i="25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V36" i="248"/>
  <c r="S36" i="248"/>
  <c r="R36" i="248"/>
  <c r="Q36" i="248"/>
  <c r="P36" i="248"/>
  <c r="O36" i="248"/>
  <c r="N36" i="248"/>
  <c r="M36" i="248"/>
  <c r="L36" i="248"/>
  <c r="K36" i="248"/>
  <c r="I43" i="251" l="1"/>
  <c r="J43" i="251" s="1"/>
  <c r="J46" i="250"/>
  <c r="K46" i="250" s="1"/>
  <c r="I43" i="249"/>
  <c r="J43" i="249" s="1"/>
  <c r="J36" i="248"/>
  <c r="I36" i="248"/>
  <c r="H36" i="248"/>
  <c r="G36" i="248"/>
  <c r="F36" i="248"/>
  <c r="E36" i="248"/>
  <c r="D36" i="248"/>
  <c r="C36" i="248"/>
  <c r="B36" i="248"/>
  <c r="T33" i="248"/>
  <c r="O33" i="248"/>
  <c r="N33" i="248"/>
  <c r="M33" i="248"/>
  <c r="L33" i="248"/>
  <c r="K33" i="248"/>
  <c r="M32" i="248"/>
  <c r="S33" i="248"/>
  <c r="R33" i="248"/>
  <c r="Q33" i="248"/>
  <c r="P33" i="248"/>
  <c r="J33" i="248"/>
  <c r="I33" i="248"/>
  <c r="H33" i="248"/>
  <c r="G33" i="248"/>
  <c r="F33" i="248"/>
  <c r="E33" i="248"/>
  <c r="D33" i="248"/>
  <c r="C33" i="248"/>
  <c r="B33" i="248"/>
  <c r="T34" i="248" l="1"/>
  <c r="T32" i="248"/>
  <c r="S32" i="248"/>
  <c r="R32" i="248"/>
  <c r="Q32" i="248"/>
  <c r="P32" i="248"/>
  <c r="O32" i="248"/>
  <c r="N32" i="248"/>
  <c r="L32" i="248"/>
  <c r="K32" i="248"/>
  <c r="J32" i="248"/>
  <c r="I32" i="248"/>
  <c r="H32" i="248"/>
  <c r="G32" i="248"/>
  <c r="F32" i="248"/>
  <c r="E32" i="248"/>
  <c r="D32" i="248"/>
  <c r="C32" i="248"/>
  <c r="V48" i="248" l="1"/>
  <c r="W48" i="248" s="1"/>
  <c r="S18" i="248"/>
  <c r="V34" i="248" s="1"/>
  <c r="W34" i="248" s="1"/>
  <c r="J20" i="248" l="1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 l="1"/>
  <c r="J17" i="251" s="1"/>
  <c r="I30" i="251"/>
  <c r="J30" i="251" s="1"/>
  <c r="P16" i="248"/>
  <c r="Q16" i="248"/>
  <c r="P17" i="248"/>
  <c r="Q17" i="248"/>
  <c r="P20" i="248"/>
  <c r="Q20" i="248"/>
  <c r="R20" i="248" l="1"/>
  <c r="O20" i="248"/>
  <c r="N20" i="248"/>
  <c r="H17" i="250" l="1"/>
  <c r="G17" i="250"/>
  <c r="D17" i="250"/>
  <c r="C17" i="250"/>
  <c r="S17" i="248"/>
  <c r="R17" i="248"/>
  <c r="O17" i="248"/>
  <c r="N17" i="248"/>
  <c r="M17" i="248"/>
  <c r="C20" i="250"/>
  <c r="C16" i="250"/>
  <c r="E19" i="249" l="1"/>
  <c r="M20" i="248"/>
  <c r="M16" i="248"/>
  <c r="R16" i="248" l="1"/>
  <c r="O16" i="248"/>
  <c r="L16" i="248"/>
  <c r="L17" i="248"/>
  <c r="L20" i="248"/>
  <c r="H16" i="250" l="1"/>
  <c r="G16" i="250"/>
  <c r="D16" i="250"/>
  <c r="B16" i="250"/>
  <c r="G15" i="249"/>
  <c r="E15" i="249"/>
  <c r="D15" i="249"/>
  <c r="C15" i="249"/>
  <c r="B15" i="249"/>
  <c r="S16" i="248"/>
  <c r="N16" i="248"/>
  <c r="K16" i="248"/>
  <c r="E16" i="249"/>
  <c r="K20" i="248" l="1"/>
  <c r="U18" i="248" l="1"/>
  <c r="V18" i="248" s="1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D3" i="238" l="1"/>
  <c r="B4" i="239"/>
  <c r="D4" i="239" s="1"/>
  <c r="B4" i="240"/>
  <c r="D4" i="240" s="1"/>
  <c r="J18" i="250"/>
  <c r="K18" i="250" s="1"/>
  <c r="J32" i="250"/>
  <c r="K32" i="250" s="1"/>
  <c r="I17" i="249"/>
  <c r="J17" i="249" s="1"/>
  <c r="I30" i="249"/>
  <c r="J30" i="249" s="1"/>
  <c r="H3" i="238"/>
  <c r="G4" i="239"/>
  <c r="G5" i="239" s="1"/>
  <c r="H3" i="237"/>
  <c r="Z5" i="235"/>
  <c r="B5" i="239"/>
  <c r="B6" i="239" s="1"/>
  <c r="B7" i="239" s="1"/>
  <c r="D7" i="239" s="1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H5" i="239"/>
  <c r="G6" i="239"/>
  <c r="B5" i="240" l="1"/>
  <c r="B6" i="240" s="1"/>
  <c r="D6" i="240" s="1"/>
  <c r="H4" i="239"/>
  <c r="D6" i="239"/>
  <c r="B8" i="239"/>
  <c r="D8" i="239" s="1"/>
  <c r="B5" i="237"/>
  <c r="D4" i="237"/>
  <c r="D5" i="239"/>
  <c r="G7" i="237"/>
  <c r="H6" i="237"/>
  <c r="B6" i="238"/>
  <c r="D5" i="238"/>
  <c r="G5" i="240"/>
  <c r="H4" i="240"/>
  <c r="H6" i="238"/>
  <c r="G7" i="238"/>
  <c r="G7" i="239"/>
  <c r="H6" i="239"/>
  <c r="D5" i="240" l="1"/>
  <c r="B7" i="240"/>
  <c r="B8" i="240" s="1"/>
  <c r="B9" i="239"/>
  <c r="B10" i="239" s="1"/>
  <c r="D5" i="237"/>
  <c r="B6" i="237"/>
  <c r="G8" i="239"/>
  <c r="H7" i="239"/>
  <c r="D7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  <c r="B279" i="248"/>
</calcChain>
</file>

<file path=xl/comments1.xml><?xml version="1.0" encoding="utf-8"?>
<comments xmlns="http://schemas.openxmlformats.org/spreadsheetml/2006/main">
  <authors>
    <author>Jbarbosa</author>
  </authors>
  <commentList>
    <comment ref="A368" authorId="0" shapeId="0">
      <text>
        <r>
          <rPr>
            <b/>
            <sz val="9"/>
            <color indexed="81"/>
            <rFont val="Tahoma"/>
            <family val="2"/>
          </rPr>
          <t>Jbarbosa:</t>
        </r>
        <r>
          <rPr>
            <sz val="9"/>
            <color indexed="81"/>
            <rFont val="Tahoma"/>
            <family val="2"/>
          </rPr>
          <t xml:space="preserve">
% de producción ultimo dia de la semana</t>
        </r>
      </text>
    </comment>
  </commentList>
</comments>
</file>

<file path=xl/sharedStrings.xml><?xml version="1.0" encoding="utf-8"?>
<sst xmlns="http://schemas.openxmlformats.org/spreadsheetml/2006/main" count="3696" uniqueCount="169">
  <si>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</si>
  <si>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</si>
  <si>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</si>
  <si>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</si>
  <si>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</si>
  <si>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</si>
  <si>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</si>
  <si>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</si>
  <si>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</si>
  <si>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</si>
  <si>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</si>
  <si>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</si>
  <si>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</si>
  <si>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</si>
  <si>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</si>
  <si>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</si>
  <si>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</si>
  <si>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</si>
  <si>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</si>
  <si>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</si>
  <si>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</si>
  <si>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</si>
  <si>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</si>
  <si>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</si>
  <si>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</si>
  <si>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</si>
  <si>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</si>
  <si>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</si>
  <si>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</si>
  <si>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</si>
  <si>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</si>
  <si>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</si>
  <si>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</si>
  <si>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</si>
  <si>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</si>
  <si>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</si>
  <si>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</si>
  <si>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</si>
  <si>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</si>
  <si>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</si>
  <si>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</si>
  <si>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</si>
  <si>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</si>
  <si>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</si>
  <si>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</si>
  <si>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</si>
  <si>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</si>
  <si>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</si>
  <si>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</si>
  <si>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</si>
  <si>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</si>
  <si>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</si>
  <si>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</si>
  <si>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</si>
  <si>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</si>
  <si>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</si>
  <si>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</si>
  <si>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</si>
  <si>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</si>
  <si>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</si>
  <si>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</si>
  <si>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</si>
  <si>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</si>
  <si>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</si>
  <si>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</si>
  <si>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Rango</t>
  </si>
  <si>
    <t xml:space="preserve">Caseta E </t>
  </si>
  <si>
    <t>Caseta C</t>
  </si>
  <si>
    <t>CASETA C</t>
  </si>
  <si>
    <t>Caseta D</t>
  </si>
  <si>
    <t>El dia de hoy (11-3-21) estamos realizando grading de la caseta C y E</t>
  </si>
  <si>
    <t>Grading caseta D (12-3-21)</t>
  </si>
  <si>
    <t>Cepa 4</t>
  </si>
  <si>
    <t>El consumo de la cepa 9 aparece 1 gr arriba de lo programado en primera semana debido al primer dia de consumo de las casetas D y E</t>
  </si>
  <si>
    <t>Semana 2</t>
  </si>
  <si>
    <t>contar</t>
  </si>
  <si>
    <t>El dia de hoy voy a contar los corrales 1 - 2 de la caseta C y dependiendo el conteo modifico los consumos</t>
  </si>
  <si>
    <t>En el momento de la distribución de las aves el dia del grading, el rango 1 quedo en el corral 2 y el rango 2 quedo en el corral 1</t>
  </si>
  <si>
    <t>Por esta razon los pesos de estos dos corrales no eran coherentes, se ubicaron de manera correcta el dia 19 de marzo, quedando las aves mas livianas en el corral 1 y las mas pesadas en el corral 2. Se ajustan consumos de estos dos corrales</t>
  </si>
  <si>
    <t>Semana 3</t>
  </si>
  <si>
    <t>Semana 4</t>
  </si>
  <si>
    <t>El dia de ayer realizamos grading a esta cepa y descarte 7 aves por baja condición… No encontramos aves sin lengua dentro de estas 7 aves</t>
  </si>
  <si>
    <t>grading</t>
  </si>
  <si>
    <t>Semana 5</t>
  </si>
  <si>
    <t>Dra Monica propongo 1 gr mas que la guia para esta cepa teniendo en cuenta el bajo peso</t>
  </si>
  <si>
    <t>De acuerdo</t>
  </si>
  <si>
    <t>Semana 6</t>
  </si>
  <si>
    <t>Dra Monica propongo 1 gr mas que la guia para esta cepa teniendo en cuenta lo rapido que puede llegar a pegarse a tabla</t>
  </si>
  <si>
    <t>Semana 7</t>
  </si>
  <si>
    <t>Por favor revisar que puede estar pasando. Por que no se comportan como los otros machos con el mismo consumo????</t>
  </si>
  <si>
    <t>Semana 8</t>
  </si>
  <si>
    <t>Cas D</t>
  </si>
  <si>
    <t>Cas E</t>
  </si>
  <si>
    <t>Grading el dia de hoy  a las casetas D y E</t>
  </si>
  <si>
    <t>Semana 9</t>
  </si>
  <si>
    <t>Grs</t>
  </si>
  <si>
    <t>Semana 10</t>
  </si>
  <si>
    <t>Semana 11</t>
  </si>
  <si>
    <t>Mañana mando a pesa nuevamente esta cepa</t>
  </si>
  <si>
    <t>Semana 12</t>
  </si>
  <si>
    <t>Semana 13</t>
  </si>
  <si>
    <t>Semana 14</t>
  </si>
  <si>
    <t>Descartes por grading</t>
  </si>
  <si>
    <t>Semana 15</t>
  </si>
  <si>
    <t>Semana 16</t>
  </si>
  <si>
    <t>Por que el pesaje de la semana anterior tan erratico?</t>
  </si>
  <si>
    <t>Semana 17</t>
  </si>
  <si>
    <t xml:space="preserve">32 errores de sexaje, 22 descartes por picos deformes principalmente </t>
  </si>
  <si>
    <t>La bascula de la caseta D y E se encontraba descalibrada y esta semana en metrologia se corrigio</t>
  </si>
  <si>
    <t>Ayer descarte 2 machos por patas</t>
  </si>
  <si>
    <t>11 errores de sexaje y 5 descartes</t>
  </si>
  <si>
    <t>contar y revisar</t>
  </si>
  <si>
    <t>Contar</t>
  </si>
  <si>
    <t>Semana 18</t>
  </si>
  <si>
    <t>Se esta realizando grading el dia de hoy</t>
  </si>
  <si>
    <t>Semana 19</t>
  </si>
  <si>
    <t>Descartes</t>
  </si>
  <si>
    <t>Semana 20</t>
  </si>
  <si>
    <t>Semana 21</t>
  </si>
  <si>
    <t>Semana 22</t>
  </si>
  <si>
    <t>El dia lunes realizaremos grading de machos preapareo para iniciar su movimiento el dia martes - miercoles para adelantar trabajo de apareo</t>
  </si>
  <si>
    <t>Tipo ave</t>
  </si>
  <si>
    <t>Aves H</t>
  </si>
  <si>
    <t>Grs H</t>
  </si>
  <si>
    <t>Aves M</t>
  </si>
  <si>
    <t>Grs M</t>
  </si>
  <si>
    <t>TODAS</t>
  </si>
  <si>
    <t>GORDAS</t>
  </si>
  <si>
    <t>RESTO</t>
  </si>
  <si>
    <t>3 REC</t>
  </si>
  <si>
    <t>1 CAS C</t>
  </si>
  <si>
    <t>FLACAS</t>
  </si>
  <si>
    <t>2 CAS C</t>
  </si>
  <si>
    <t>3 CAS C</t>
  </si>
  <si>
    <t>2 REC</t>
  </si>
  <si>
    <t>2 Y 3</t>
  </si>
  <si>
    <t>1 y 2</t>
  </si>
  <si>
    <t>Semana 23</t>
  </si>
  <si>
    <t>17 errores, 3 mort y 33 descartes (incluyendo las 15 aves que le comente que me faltaron en el conteo)</t>
  </si>
  <si>
    <t>Las demas aves descartadas fueron postraditas, deformidad en patas, picos, baja condición.</t>
  </si>
  <si>
    <t>Semana 24</t>
  </si>
  <si>
    <t>Por que las restringe? En la presente semana dejaron de ganar 30 gramos según tabla y se corre el riesgo de perder aldo de la reserva grasa.</t>
  </si>
  <si>
    <t>Semana 25</t>
  </si>
  <si>
    <t>% Prod</t>
  </si>
  <si>
    <t>Semana 26</t>
  </si>
  <si>
    <t>Producción dia</t>
  </si>
  <si>
    <t>Semana 27</t>
  </si>
  <si>
    <t>Semana 28</t>
  </si>
  <si>
    <t>Semana 29</t>
  </si>
  <si>
    <t>Semana 30</t>
  </si>
  <si>
    <t>Semana 31</t>
  </si>
  <si>
    <t>Semana 32</t>
  </si>
  <si>
    <t>Peso muy variable entre semanas</t>
  </si>
  <si>
    <t>Semana 33</t>
  </si>
  <si>
    <t>Semana 34</t>
  </si>
  <si>
    <t>Semana 35</t>
  </si>
  <si>
    <t>La proxima semana realizaremos manejo de machos</t>
  </si>
  <si>
    <t>Iniciamos el lunes con la linea macho</t>
  </si>
  <si>
    <t>Semana 36</t>
  </si>
  <si>
    <t>Se realizo manejo de machos</t>
  </si>
  <si>
    <t>Semana 37</t>
  </si>
  <si>
    <t>Semana 38</t>
  </si>
  <si>
    <t>Semana 39</t>
  </si>
  <si>
    <t>Semana 40</t>
  </si>
  <si>
    <t>Semana 41</t>
  </si>
  <si>
    <t>Semana 42</t>
  </si>
  <si>
    <t>El dia martes vamos a realizar manejo por flesinh y revisión de cloacas para sacar los machos no productivos</t>
  </si>
  <si>
    <t>Se sacaron 22 aves por corral, para llevarlas al corral de recuperables</t>
  </si>
  <si>
    <t>Se ajusto espacio de comedero y se cuadraron los abastecedores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</si>
</sst>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0.0"/>
    <numFmt numFmtId="166" formatCode="0.0%"/>
    <numFmt numFmtId="167" formatCode="_-* #,##0.00\ [$€]_-;\-* #,##0.00\ [$€]_-;_-* &quot;-&quot;??\ [$€]_-;_-@_-"/>
  </numFmts>
  <fonts count="3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indexed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6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492">
    <xf numFmtId="0" fontId="0" fillId="0" borderId="0"/>
    <xf numFmtId="167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8" fillId="0" borderId="0" applyFont="0" applyFill="0" applyBorder="0" applyAlignment="0" applyProtection="0"/>
  </cellStyleXfs>
  <cellXfs count="626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5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5" fontId="4" fillId="2" borderId="5" xfId="0" applyNumberFormat="1" applyFont="1" applyFill="1" applyBorder="1" applyAlignment="1">
      <alignment horizontal="center"/>
    </xf>
    <xf numFmtId="165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5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6" fontId="0" fillId="0" borderId="17" xfId="3" applyNumberFormat="1" applyFont="1" applyBorder="1" applyAlignment="1">
      <alignment horizontal="center" vertical="center"/>
    </xf>
    <xf numFmtId="166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6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6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5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5" fontId="1" fillId="0" borderId="2" xfId="0" applyNumberFormat="1" applyFont="1" applyFill="1" applyBorder="1" applyAlignment="1">
      <alignment horizontal="center" vertical="center"/>
    </xf>
    <xf numFmtId="165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3" borderId="0" xfId="0" applyFont="1" applyFill="1" applyBorder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1" fontId="1" fillId="0" borderId="60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3" borderId="5" xfId="1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0" borderId="20" xfId="0" applyFont="1" applyFill="1" applyBorder="1" applyAlignment="1">
      <alignment horizontal="center" vertical="center"/>
    </xf>
    <xf numFmtId="2" fontId="1" fillId="0" borderId="64" xfId="0" applyNumberFormat="1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17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4" fillId="19" borderId="20" xfId="0" applyFont="1" applyFill="1" applyBorder="1" applyAlignment="1">
      <alignment horizontal="center" vertical="center"/>
    </xf>
    <xf numFmtId="0" fontId="14" fillId="19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60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29" fillId="0" borderId="5" xfId="0" applyNumberFormat="1" applyFont="1" applyBorder="1" applyAlignment="1">
      <alignment horizontal="center" vertical="center"/>
    </xf>
    <xf numFmtId="165" fontId="29" fillId="0" borderId="20" xfId="0" applyNumberFormat="1" applyFont="1" applyBorder="1" applyAlignment="1">
      <alignment horizontal="center" vertical="center"/>
    </xf>
    <xf numFmtId="165" fontId="29" fillId="0" borderId="5" xfId="0" applyNumberFormat="1" applyFont="1" applyBorder="1" applyAlignment="1">
      <alignment horizontal="center" vertical="center"/>
    </xf>
    <xf numFmtId="10" fontId="29" fillId="0" borderId="20" xfId="491" applyNumberFormat="1" applyFont="1" applyBorder="1" applyAlignment="1">
      <alignment horizontal="center" vertical="center"/>
    </xf>
    <xf numFmtId="10" fontId="29" fillId="0" borderId="5" xfId="491" applyNumberFormat="1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29" fillId="0" borderId="50" xfId="0" applyNumberFormat="1" applyFont="1" applyBorder="1" applyAlignment="1">
      <alignment horizontal="center" vertical="center"/>
    </xf>
    <xf numFmtId="10" fontId="29" fillId="0" borderId="5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14" fillId="19" borderId="8" xfId="0" applyFont="1" applyFill="1" applyBorder="1" applyAlignment="1">
      <alignment horizontal="center" vertical="center"/>
    </xf>
    <xf numFmtId="0" fontId="30" fillId="0" borderId="46" xfId="0" applyFont="1" applyBorder="1" applyAlignment="1">
      <alignment horizontal="center" vertical="center"/>
    </xf>
    <xf numFmtId="0" fontId="30" fillId="0" borderId="50" xfId="0" applyFont="1" applyBorder="1" applyAlignment="1">
      <alignment horizontal="center" vertical="center"/>
    </xf>
    <xf numFmtId="2" fontId="29" fillId="3" borderId="50" xfId="0" applyNumberFormat="1" applyFont="1" applyFill="1" applyBorder="1" applyAlignment="1">
      <alignment horizontal="center" vertical="center"/>
    </xf>
    <xf numFmtId="2" fontId="29" fillId="3" borderId="20" xfId="0" applyNumberFormat="1" applyFont="1" applyFill="1" applyBorder="1" applyAlignment="1">
      <alignment horizontal="center" vertical="center"/>
    </xf>
    <xf numFmtId="2" fontId="29" fillId="3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13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5" fontId="1" fillId="3" borderId="2" xfId="0" applyNumberFormat="1" applyFont="1" applyFill="1" applyBorder="1" applyAlignment="1">
      <alignment horizontal="center" vertical="center"/>
    </xf>
    <xf numFmtId="165" fontId="1" fillId="3" borderId="5" xfId="0" applyNumberFormat="1" applyFont="1" applyFill="1" applyBorder="1" applyAlignment="1">
      <alignment horizontal="center" vertical="center"/>
    </xf>
    <xf numFmtId="165" fontId="1" fillId="3" borderId="8" xfId="0" applyNumberFormat="1" applyFont="1" applyFill="1" applyBorder="1" applyAlignment="1">
      <alignment horizontal="center" vertical="center"/>
    </xf>
    <xf numFmtId="165" fontId="29" fillId="3" borderId="50" xfId="0" applyNumberFormat="1" applyFont="1" applyFill="1" applyBorder="1" applyAlignment="1">
      <alignment horizontal="center" vertical="center"/>
    </xf>
    <xf numFmtId="0" fontId="14" fillId="14" borderId="17" xfId="0" applyFont="1" applyFill="1" applyBorder="1" applyAlignment="1">
      <alignment horizontal="center" vertical="center"/>
    </xf>
    <xf numFmtId="165" fontId="1" fillId="0" borderId="3" xfId="0" applyNumberFormat="1" applyFont="1" applyFill="1" applyBorder="1" applyAlignment="1">
      <alignment horizontal="center" vertical="center"/>
    </xf>
    <xf numFmtId="165" fontId="1" fillId="0" borderId="13" xfId="0" applyNumberFormat="1" applyFont="1" applyFill="1" applyBorder="1" applyAlignment="1">
      <alignment horizontal="center" vertical="center"/>
    </xf>
    <xf numFmtId="165" fontId="1" fillId="0" borderId="54" xfId="0" applyNumberFormat="1" applyFont="1" applyFill="1" applyBorder="1" applyAlignment="1">
      <alignment horizontal="center" vertical="center"/>
    </xf>
    <xf numFmtId="165" fontId="1" fillId="0" borderId="64" xfId="0" applyNumberFormat="1" applyFont="1" applyFill="1" applyBorder="1" applyAlignment="1">
      <alignment horizontal="center" vertical="center"/>
    </xf>
    <xf numFmtId="165" fontId="1" fillId="0" borderId="43" xfId="0" applyNumberFormat="1" applyFont="1" applyFill="1" applyBorder="1" applyAlignment="1">
      <alignment horizontal="center" vertical="center"/>
    </xf>
    <xf numFmtId="165" fontId="1" fillId="0" borderId="6" xfId="0" applyNumberFormat="1" applyFont="1" applyFill="1" applyBorder="1" applyAlignment="1">
      <alignment horizontal="center" vertical="center"/>
    </xf>
    <xf numFmtId="165" fontId="1" fillId="0" borderId="5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2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2" fillId="20" borderId="0" xfId="0" applyFont="1" applyFill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21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7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14" borderId="51" xfId="0" applyNumberFormat="1" applyFont="1" applyFill="1" applyBorder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13" borderId="17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5" fontId="1" fillId="0" borderId="4" xfId="0" applyNumberFormat="1" applyFont="1" applyFill="1" applyBorder="1" applyAlignment="1">
      <alignment horizontal="center" vertical="center"/>
    </xf>
    <xf numFmtId="165" fontId="1" fillId="0" borderId="19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36" xfId="0" applyFont="1" applyFill="1" applyBorder="1" applyAlignment="1">
      <alignment horizontal="center" vertical="center"/>
    </xf>
    <xf numFmtId="0" fontId="1" fillId="0" borderId="66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16" fontId="1" fillId="0" borderId="38" xfId="0" applyNumberFormat="1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5" borderId="0" xfId="0" applyFont="1" applyFill="1" applyAlignment="1">
      <alignment horizontal="left" vertical="center" wrapText="1"/>
    </xf>
    <xf numFmtId="0" fontId="0" fillId="20" borderId="11" xfId="0" applyFill="1" applyBorder="1" applyAlignment="1">
      <alignment horizontal="center" vertical="center"/>
    </xf>
    <xf numFmtId="0" fontId="0" fillId="20" borderId="44" xfId="0" applyFill="1" applyBorder="1" applyAlignment="1">
      <alignment horizontal="center" vertical="center"/>
    </xf>
    <xf numFmtId="0" fontId="0" fillId="20" borderId="3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21" borderId="11" xfId="0" applyFill="1" applyBorder="1" applyAlignment="1">
      <alignment horizontal="center" vertical="center"/>
    </xf>
    <xf numFmtId="0" fontId="0" fillId="21" borderId="44" xfId="0" applyFill="1" applyBorder="1" applyAlignment="1">
      <alignment horizontal="center" vertical="center"/>
    </xf>
    <xf numFmtId="0" fontId="0" fillId="21" borderId="34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</cellXfs>
  <cellStyles count="492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10" xfId="491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FF99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575552"/>
        <c:axId val="189577088"/>
      </c:barChart>
      <c:catAx>
        <c:axId val="189575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9577088"/>
        <c:crosses val="autoZero"/>
        <c:auto val="1"/>
        <c:lblAlgn val="ctr"/>
        <c:lblOffset val="100"/>
        <c:noMultiLvlLbl val="0"/>
      </c:catAx>
      <c:valAx>
        <c:axId val="18957708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5755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048704"/>
        <c:axId val="191050496"/>
      </c:barChart>
      <c:catAx>
        <c:axId val="191048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1050496"/>
        <c:crosses val="autoZero"/>
        <c:auto val="1"/>
        <c:lblAlgn val="ctr"/>
        <c:lblOffset val="100"/>
        <c:noMultiLvlLbl val="0"/>
      </c:catAx>
      <c:valAx>
        <c:axId val="19105049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0487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92608"/>
        <c:axId val="191094144"/>
      </c:lineChart>
      <c:catAx>
        <c:axId val="19109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1094144"/>
        <c:crosses val="autoZero"/>
        <c:auto val="1"/>
        <c:lblAlgn val="ctr"/>
        <c:lblOffset val="100"/>
        <c:noMultiLvlLbl val="0"/>
      </c:catAx>
      <c:valAx>
        <c:axId val="19109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0926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132800"/>
        <c:axId val="191134336"/>
      </c:lineChart>
      <c:catAx>
        <c:axId val="191132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1134336"/>
        <c:crosses val="autoZero"/>
        <c:auto val="1"/>
        <c:lblAlgn val="ctr"/>
        <c:lblOffset val="100"/>
        <c:noMultiLvlLbl val="0"/>
      </c:catAx>
      <c:valAx>
        <c:axId val="19113433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328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56192"/>
        <c:axId val="190857984"/>
      </c:lineChart>
      <c:catAx>
        <c:axId val="190856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857984"/>
        <c:crosses val="autoZero"/>
        <c:auto val="1"/>
        <c:lblAlgn val="ctr"/>
        <c:lblOffset val="100"/>
        <c:noMultiLvlLbl val="0"/>
      </c:catAx>
      <c:valAx>
        <c:axId val="19085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856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585088"/>
        <c:axId val="190586880"/>
      </c:lineChart>
      <c:catAx>
        <c:axId val="190585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0586880"/>
        <c:crosses val="autoZero"/>
        <c:auto val="1"/>
        <c:lblAlgn val="ctr"/>
        <c:lblOffset val="100"/>
        <c:noMultiLvlLbl val="0"/>
      </c:catAx>
      <c:valAx>
        <c:axId val="1905868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5850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621952"/>
        <c:axId val="190640128"/>
      </c:barChart>
      <c:catAx>
        <c:axId val="190621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640128"/>
        <c:crosses val="autoZero"/>
        <c:auto val="1"/>
        <c:lblAlgn val="ctr"/>
        <c:lblOffset val="100"/>
        <c:noMultiLvlLbl val="0"/>
      </c:catAx>
      <c:valAx>
        <c:axId val="1906401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6219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32928"/>
        <c:axId val="190738816"/>
      </c:lineChart>
      <c:catAx>
        <c:axId val="19073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0738816"/>
        <c:crosses val="autoZero"/>
        <c:auto val="1"/>
        <c:lblAlgn val="ctr"/>
        <c:lblOffset val="100"/>
        <c:noMultiLvlLbl val="0"/>
      </c:catAx>
      <c:valAx>
        <c:axId val="19073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732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65312"/>
        <c:axId val="190767104"/>
      </c:lineChart>
      <c:catAx>
        <c:axId val="190765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767104"/>
        <c:crosses val="autoZero"/>
        <c:auto val="1"/>
        <c:lblAlgn val="ctr"/>
        <c:lblOffset val="100"/>
        <c:noMultiLvlLbl val="0"/>
      </c:catAx>
      <c:valAx>
        <c:axId val="19076710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7653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192064"/>
        <c:axId val="191193856"/>
      </c:barChart>
      <c:catAx>
        <c:axId val="19119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1193856"/>
        <c:crosses val="autoZero"/>
        <c:auto val="1"/>
        <c:lblAlgn val="ctr"/>
        <c:lblOffset val="100"/>
        <c:noMultiLvlLbl val="0"/>
      </c:catAx>
      <c:valAx>
        <c:axId val="19119385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920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221760"/>
        <c:axId val="191223296"/>
      </c:lineChart>
      <c:catAx>
        <c:axId val="191221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1223296"/>
        <c:crosses val="autoZero"/>
        <c:auto val="1"/>
        <c:lblAlgn val="ctr"/>
        <c:lblOffset val="100"/>
        <c:noMultiLvlLbl val="0"/>
      </c:catAx>
      <c:valAx>
        <c:axId val="19122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2217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34016"/>
        <c:axId val="190939904"/>
      </c:lineChart>
      <c:catAx>
        <c:axId val="19093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0939904"/>
        <c:crosses val="autoZero"/>
        <c:auto val="1"/>
        <c:lblAlgn val="ctr"/>
        <c:lblOffset val="100"/>
        <c:noMultiLvlLbl val="0"/>
      </c:catAx>
      <c:valAx>
        <c:axId val="19093990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9340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589" t="s">
        <v>18</v>
      </c>
      <c r="C4" s="590"/>
      <c r="D4" s="590"/>
      <c r="E4" s="590"/>
      <c r="F4" s="590"/>
      <c r="G4" s="590"/>
      <c r="H4" s="590"/>
      <c r="I4" s="590"/>
      <c r="J4" s="591"/>
      <c r="K4" s="589" t="s">
        <v>21</v>
      </c>
      <c r="L4" s="590"/>
      <c r="M4" s="590"/>
      <c r="N4" s="590"/>
      <c r="O4" s="590"/>
      <c r="P4" s="590"/>
      <c r="Q4" s="590"/>
      <c r="R4" s="590"/>
      <c r="S4" s="590"/>
      <c r="T4" s="591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589" t="s">
        <v>23</v>
      </c>
      <c r="C17" s="590"/>
      <c r="D17" s="590"/>
      <c r="E17" s="590"/>
      <c r="F17" s="591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X555"/>
  <sheetViews>
    <sheetView showGridLines="0" topLeftCell="A524" zoomScale="73" zoomScaleNormal="73" workbookViewId="0">
      <selection activeCell="T548" sqref="T548:T550"/>
    </sheetView>
  </sheetViews>
  <sheetFormatPr baseColWidth="10" defaultColWidth="19.85546875" defaultRowHeight="12.75" x14ac:dyDescent="0.2"/>
  <cols>
    <col min="1" max="1" width="16.85546875" style="311" customWidth="1"/>
    <col min="2" max="19" width="9.85546875" style="311" customWidth="1"/>
    <col min="20" max="20" width="9" style="311" bestFit="1" customWidth="1"/>
    <col min="21" max="21" width="11.42578125" style="311" bestFit="1" customWidth="1"/>
    <col min="22" max="23" width="9.85546875" style="311" customWidth="1"/>
    <col min="24" max="16384" width="19.85546875" style="311"/>
  </cols>
  <sheetData>
    <row r="1" spans="1:7" x14ac:dyDescent="0.2">
      <c r="A1" s="311" t="s">
        <v>58</v>
      </c>
    </row>
    <row r="2" spans="1:7" x14ac:dyDescent="0.2">
      <c r="A2" s="311" t="s">
        <v>59</v>
      </c>
      <c r="B2" s="243">
        <v>36.799999999999997</v>
      </c>
    </row>
    <row r="3" spans="1:7" x14ac:dyDescent="0.2">
      <c r="A3" s="311" t="s">
        <v>7</v>
      </c>
      <c r="B3" s="311">
        <v>69</v>
      </c>
    </row>
    <row r="4" spans="1:7" x14ac:dyDescent="0.2">
      <c r="A4" s="311" t="s">
        <v>60</v>
      </c>
      <c r="B4" s="311">
        <v>3427</v>
      </c>
    </row>
    <row r="6" spans="1:7" x14ac:dyDescent="0.2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</row>
    <row r="7" spans="1:7" x14ac:dyDescent="0.2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.5" thickBot="1" x14ac:dyDescent="0.25">
      <c r="A8" s="253"/>
    </row>
    <row r="9" spans="1:7" ht="13.5" thickBot="1" x14ac:dyDescent="0.25">
      <c r="A9" s="319" t="s">
        <v>49</v>
      </c>
      <c r="B9" s="597" t="s">
        <v>53</v>
      </c>
      <c r="C9" s="598"/>
      <c r="D9" s="598"/>
      <c r="E9" s="598"/>
      <c r="F9" s="599"/>
      <c r="G9" s="348" t="s">
        <v>0</v>
      </c>
    </row>
    <row r="10" spans="1:7" x14ac:dyDescent="0.2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26" t="s">
        <v>3</v>
      </c>
      <c r="B11" s="353">
        <v>140</v>
      </c>
      <c r="C11" s="354">
        <v>140</v>
      </c>
      <c r="D11" s="355">
        <v>140</v>
      </c>
      <c r="E11" s="355">
        <v>140</v>
      </c>
      <c r="F11" s="355">
        <v>140</v>
      </c>
      <c r="G11" s="356">
        <v>140</v>
      </c>
    </row>
    <row r="12" spans="1:7" x14ac:dyDescent="0.2">
      <c r="A12" s="329" t="s">
        <v>6</v>
      </c>
      <c r="B12" s="357">
        <v>174.60273972602741</v>
      </c>
      <c r="C12" s="358">
        <v>173.45833333333334</v>
      </c>
      <c r="D12" s="358">
        <v>181.98611111111111</v>
      </c>
      <c r="E12" s="358">
        <v>182.56164383561645</v>
      </c>
      <c r="F12" s="358">
        <v>186.41975308641975</v>
      </c>
      <c r="G12" s="276">
        <v>179.95956873315365</v>
      </c>
    </row>
    <row r="13" spans="1:7" x14ac:dyDescent="0.2">
      <c r="A13" s="227" t="s">
        <v>7</v>
      </c>
      <c r="B13" s="359">
        <v>73.972602739726028</v>
      </c>
      <c r="C13" s="360">
        <v>68.055555555555557</v>
      </c>
      <c r="D13" s="361">
        <v>80.555555555555557</v>
      </c>
      <c r="E13" s="361">
        <v>69.863013698630141</v>
      </c>
      <c r="F13" s="361">
        <v>72.839506172839506</v>
      </c>
      <c r="G13" s="362">
        <v>71.159029649595681</v>
      </c>
    </row>
    <row r="14" spans="1:7" x14ac:dyDescent="0.2">
      <c r="A14" s="227" t="s">
        <v>8</v>
      </c>
      <c r="B14" s="282">
        <v>9.078303500385683E-2</v>
      </c>
      <c r="C14" s="283">
        <v>9.9663990645412676E-2</v>
      </c>
      <c r="D14" s="363">
        <v>7.9647419798703836E-2</v>
      </c>
      <c r="E14" s="363">
        <v>9.4900777487200147E-2</v>
      </c>
      <c r="F14" s="363">
        <v>8.4534394001098009E-2</v>
      </c>
      <c r="G14" s="364">
        <v>9.4069854851059731E-2</v>
      </c>
    </row>
    <row r="15" spans="1:7" x14ac:dyDescent="0.2">
      <c r="A15" s="329" t="s">
        <v>1</v>
      </c>
      <c r="B15" s="287">
        <f t="shared" ref="B15:G15" si="0">B12/B11*100-100</f>
        <v>24.716242661448135</v>
      </c>
      <c r="C15" s="288">
        <f t="shared" si="0"/>
        <v>23.898809523809533</v>
      </c>
      <c r="D15" s="288">
        <f t="shared" si="0"/>
        <v>29.990079365079367</v>
      </c>
      <c r="E15" s="288">
        <f t="shared" si="0"/>
        <v>30.401174168297473</v>
      </c>
      <c r="F15" s="288">
        <f t="shared" ref="F15" si="1">F12/F11*100-100</f>
        <v>33.156966490299823</v>
      </c>
      <c r="G15" s="291">
        <f t="shared" si="0"/>
        <v>28.542549095109734</v>
      </c>
    </row>
    <row r="16" spans="1:7" ht="13.5" thickBot="1" x14ac:dyDescent="0.25">
      <c r="A16" s="227" t="s">
        <v>27</v>
      </c>
      <c r="B16" s="293">
        <f>B12-B6</f>
        <v>137.80273972602743</v>
      </c>
      <c r="C16" s="294">
        <f t="shared" ref="C16:G16" si="2">C12-C6</f>
        <v>136.65833333333336</v>
      </c>
      <c r="D16" s="294">
        <f t="shared" si="2"/>
        <v>145.18611111111113</v>
      </c>
      <c r="E16" s="294">
        <f t="shared" si="2"/>
        <v>145.76164383561644</v>
      </c>
      <c r="F16" s="294">
        <f t="shared" ref="F16" si="3">F12-F6</f>
        <v>149.61975308641973</v>
      </c>
      <c r="G16" s="298">
        <f t="shared" si="2"/>
        <v>143.15956873315366</v>
      </c>
    </row>
    <row r="17" spans="1:10" x14ac:dyDescent="0.2">
      <c r="A17" s="343" t="s">
        <v>52</v>
      </c>
      <c r="B17" s="300">
        <v>676</v>
      </c>
      <c r="C17" s="301">
        <v>675</v>
      </c>
      <c r="D17" s="301">
        <v>672</v>
      </c>
      <c r="E17" s="301">
        <v>673</v>
      </c>
      <c r="F17" s="365">
        <v>679</v>
      </c>
      <c r="G17" s="366">
        <f>SUM(B17:F17)</f>
        <v>3375</v>
      </c>
      <c r="H17" s="311" t="s">
        <v>56</v>
      </c>
      <c r="I17" s="367">
        <f>B4-G17</f>
        <v>52</v>
      </c>
      <c r="J17" s="368">
        <f>I17/B4</f>
        <v>1.517362124306974E-2</v>
      </c>
    </row>
    <row r="18" spans="1:10" x14ac:dyDescent="0.2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30.13</v>
      </c>
    </row>
    <row r="19" spans="1:10" ht="13.5" thickBot="1" x14ac:dyDescent="0.25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.5" thickBot="1" x14ac:dyDescent="0.25"/>
    <row r="22" spans="1:10" s="376" customFormat="1" ht="13.5" thickBot="1" x14ac:dyDescent="0.25">
      <c r="A22" s="319" t="s">
        <v>74</v>
      </c>
      <c r="B22" s="597" t="s">
        <v>53</v>
      </c>
      <c r="C22" s="598"/>
      <c r="D22" s="598"/>
      <c r="E22" s="598"/>
      <c r="F22" s="599"/>
      <c r="G22" s="348" t="s">
        <v>0</v>
      </c>
    </row>
    <row r="23" spans="1:10" s="376" customFormat="1" x14ac:dyDescent="0.2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x14ac:dyDescent="0.2">
      <c r="A24" s="326" t="s">
        <v>3</v>
      </c>
      <c r="B24" s="353">
        <v>300</v>
      </c>
      <c r="C24" s="354">
        <v>300</v>
      </c>
      <c r="D24" s="355">
        <v>300</v>
      </c>
      <c r="E24" s="355">
        <v>300</v>
      </c>
      <c r="F24" s="355">
        <v>300</v>
      </c>
      <c r="G24" s="356">
        <v>300</v>
      </c>
    </row>
    <row r="25" spans="1:10" s="376" customFormat="1" x14ac:dyDescent="0.2">
      <c r="A25" s="329" t="s">
        <v>6</v>
      </c>
      <c r="B25" s="357">
        <v>421.25</v>
      </c>
      <c r="C25" s="358">
        <v>428.30769230769232</v>
      </c>
      <c r="D25" s="358">
        <v>434.40677966101697</v>
      </c>
      <c r="E25" s="358">
        <v>437.01754385964909</v>
      </c>
      <c r="F25" s="358">
        <v>440.65573770491801</v>
      </c>
      <c r="G25" s="276">
        <v>432.09150326797385</v>
      </c>
    </row>
    <row r="26" spans="1:10" s="376" customFormat="1" x14ac:dyDescent="0.2">
      <c r="A26" s="227" t="s">
        <v>7</v>
      </c>
      <c r="B26" s="359">
        <v>65.625</v>
      </c>
      <c r="C26" s="360">
        <v>80</v>
      </c>
      <c r="D26" s="361">
        <v>71.186440677966104</v>
      </c>
      <c r="E26" s="361">
        <v>73.684210526315795</v>
      </c>
      <c r="F26" s="361">
        <v>80.327868852459019</v>
      </c>
      <c r="G26" s="362">
        <v>74.183006535947712</v>
      </c>
    </row>
    <row r="27" spans="1:10" s="376" customFormat="1" x14ac:dyDescent="0.2">
      <c r="A27" s="227" t="s">
        <v>8</v>
      </c>
      <c r="B27" s="282">
        <v>0.10145591096307868</v>
      </c>
      <c r="C27" s="283">
        <v>9.3621234289956279E-2</v>
      </c>
      <c r="D27" s="363">
        <v>8.7915111148859651E-2</v>
      </c>
      <c r="E27" s="363">
        <v>9.000791780423649E-2</v>
      </c>
      <c r="F27" s="363">
        <v>8.257923040461003E-2</v>
      </c>
      <c r="G27" s="364">
        <v>9.2711044939174189E-2</v>
      </c>
    </row>
    <row r="28" spans="1:10" s="376" customFormat="1" x14ac:dyDescent="0.2">
      <c r="A28" s="329" t="s">
        <v>1</v>
      </c>
      <c r="B28" s="287">
        <f t="shared" ref="B28:G28" si="4">B25/B24*100-100</f>
        <v>40.416666666666657</v>
      </c>
      <c r="C28" s="288">
        <f t="shared" si="4"/>
        <v>42.769230769230774</v>
      </c>
      <c r="D28" s="288">
        <f t="shared" si="4"/>
        <v>44.802259887005647</v>
      </c>
      <c r="E28" s="288">
        <f t="shared" si="4"/>
        <v>45.672514619883032</v>
      </c>
      <c r="F28" s="288">
        <f t="shared" si="4"/>
        <v>46.885245901639337</v>
      </c>
      <c r="G28" s="291">
        <f t="shared" si="4"/>
        <v>44.030501089324616</v>
      </c>
    </row>
    <row r="29" spans="1:10" s="376" customFormat="1" ht="13.5" thickBot="1" x14ac:dyDescent="0.25">
      <c r="A29" s="227" t="s">
        <v>27</v>
      </c>
      <c r="B29" s="293">
        <f>B25-B12</f>
        <v>246.64726027397259</v>
      </c>
      <c r="C29" s="294">
        <f t="shared" ref="C29:G29" si="5">C25-C12</f>
        <v>254.84935897435898</v>
      </c>
      <c r="D29" s="294">
        <f t="shared" si="5"/>
        <v>252.42066854990586</v>
      </c>
      <c r="E29" s="294">
        <f t="shared" si="5"/>
        <v>254.45590002403264</v>
      </c>
      <c r="F29" s="294">
        <f t="shared" si="5"/>
        <v>254.23598461849826</v>
      </c>
      <c r="G29" s="298">
        <f t="shared" si="5"/>
        <v>252.1319345348202</v>
      </c>
    </row>
    <row r="30" spans="1:10" s="376" customFormat="1" x14ac:dyDescent="0.2">
      <c r="A30" s="343" t="s">
        <v>52</v>
      </c>
      <c r="B30" s="300">
        <v>675</v>
      </c>
      <c r="C30" s="301">
        <v>673</v>
      </c>
      <c r="D30" s="301">
        <v>668</v>
      </c>
      <c r="E30" s="301">
        <v>672</v>
      </c>
      <c r="F30" s="365">
        <v>676</v>
      </c>
      <c r="G30" s="366">
        <f>SUM(B30:F30)</f>
        <v>3364</v>
      </c>
      <c r="H30" s="376" t="s">
        <v>56</v>
      </c>
      <c r="I30" s="367">
        <f>G17-G30</f>
        <v>11</v>
      </c>
      <c r="J30" s="368">
        <f>I30/G17</f>
        <v>3.2592592592592591E-3</v>
      </c>
    </row>
    <row r="31" spans="1:10" s="376" customFormat="1" x14ac:dyDescent="0.2">
      <c r="A31" s="343" t="s">
        <v>28</v>
      </c>
      <c r="B31" s="233">
        <v>95</v>
      </c>
      <c r="C31" s="375">
        <v>95</v>
      </c>
      <c r="D31" s="375">
        <v>95</v>
      </c>
      <c r="E31" s="375">
        <v>95</v>
      </c>
      <c r="F31" s="375">
        <v>95</v>
      </c>
      <c r="G31" s="237"/>
      <c r="H31" s="376" t="s">
        <v>57</v>
      </c>
      <c r="I31" s="376">
        <v>64.89</v>
      </c>
    </row>
    <row r="32" spans="1:10" s="376" customFormat="1" ht="13.5" thickBot="1" x14ac:dyDescent="0.25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34.760000000000005</v>
      </c>
    </row>
    <row r="33" spans="1:10" s="381" customFormat="1" x14ac:dyDescent="0.2">
      <c r="A33" s="253"/>
      <c r="B33" s="228"/>
      <c r="C33" s="228"/>
      <c r="D33" s="228"/>
      <c r="E33" s="228"/>
      <c r="F33" s="228"/>
      <c r="G33" s="228"/>
    </row>
    <row r="34" spans="1:10" ht="13.5" thickBot="1" x14ac:dyDescent="0.25">
      <c r="B34" s="229">
        <v>432.09150326797385</v>
      </c>
    </row>
    <row r="35" spans="1:10" s="381" customFormat="1" ht="13.5" thickBot="1" x14ac:dyDescent="0.25">
      <c r="A35" s="319" t="s">
        <v>79</v>
      </c>
      <c r="B35" s="597" t="s">
        <v>53</v>
      </c>
      <c r="C35" s="598"/>
      <c r="D35" s="598"/>
      <c r="E35" s="598"/>
      <c r="F35" s="599"/>
      <c r="G35" s="348" t="s">
        <v>0</v>
      </c>
    </row>
    <row r="36" spans="1:10" s="381" customFormat="1" x14ac:dyDescent="0.2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x14ac:dyDescent="0.2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">
      <c r="A38" s="329" t="s">
        <v>6</v>
      </c>
      <c r="B38" s="357">
        <v>764.74926253687318</v>
      </c>
      <c r="C38" s="358"/>
      <c r="D38" s="358"/>
      <c r="E38" s="358"/>
      <c r="F38" s="358"/>
      <c r="G38" s="276">
        <v>764.74926253687318</v>
      </c>
    </row>
    <row r="39" spans="1:10" s="381" customFormat="1" x14ac:dyDescent="0.2">
      <c r="A39" s="227" t="s">
        <v>7</v>
      </c>
      <c r="B39" s="359">
        <v>76.991150442477874</v>
      </c>
      <c r="C39" s="360"/>
      <c r="D39" s="361"/>
      <c r="E39" s="361"/>
      <c r="F39" s="361"/>
      <c r="G39" s="362">
        <v>76.991150442477874</v>
      </c>
    </row>
    <row r="40" spans="1:10" s="381" customFormat="1" x14ac:dyDescent="0.2">
      <c r="A40" s="227" t="s">
        <v>8</v>
      </c>
      <c r="B40" s="282">
        <v>7.9302856513343609E-2</v>
      </c>
      <c r="C40" s="283"/>
      <c r="D40" s="363"/>
      <c r="E40" s="363"/>
      <c r="F40" s="363"/>
      <c r="G40" s="364">
        <v>7.9302856513343609E-2</v>
      </c>
    </row>
    <row r="41" spans="1:10" s="381" customFormat="1" x14ac:dyDescent="0.2">
      <c r="A41" s="329" t="s">
        <v>1</v>
      </c>
      <c r="B41" s="287">
        <f t="shared" ref="B41:G41" si="7">B38/B37*100-100</f>
        <v>56.071278068749621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56.071278068749621</v>
      </c>
    </row>
    <row r="42" spans="1:10" s="381" customFormat="1" ht="13.5" thickBot="1" x14ac:dyDescent="0.25">
      <c r="A42" s="227" t="s">
        <v>27</v>
      </c>
      <c r="B42" s="293">
        <f>B38-B34</f>
        <v>332.65775926889933</v>
      </c>
      <c r="C42" s="294">
        <f>C38-C25</f>
        <v>-428.30769230769232</v>
      </c>
      <c r="D42" s="294">
        <f>D38-D25</f>
        <v>-434.40677966101697</v>
      </c>
      <c r="E42" s="294">
        <f>E38-E25</f>
        <v>-437.01754385964909</v>
      </c>
      <c r="F42" s="294">
        <f>F38-F25</f>
        <v>-440.65573770491801</v>
      </c>
      <c r="G42" s="298">
        <f>G38-G25</f>
        <v>332.65775926889933</v>
      </c>
    </row>
    <row r="43" spans="1:10" s="381" customFormat="1" x14ac:dyDescent="0.2">
      <c r="A43" s="343" t="s">
        <v>52</v>
      </c>
      <c r="B43" s="300">
        <v>3356</v>
      </c>
      <c r="C43" s="301"/>
      <c r="D43" s="301"/>
      <c r="E43" s="301"/>
      <c r="F43" s="365"/>
      <c r="G43" s="366">
        <f>SUM(B43:F43)</f>
        <v>3356</v>
      </c>
      <c r="H43" s="381" t="s">
        <v>56</v>
      </c>
      <c r="I43" s="367">
        <f>G30-G43</f>
        <v>8</v>
      </c>
      <c r="J43" s="368">
        <f>I43/G30</f>
        <v>2.3781212841854932E-3</v>
      </c>
    </row>
    <row r="44" spans="1:10" s="381" customFormat="1" x14ac:dyDescent="0.2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95.87</v>
      </c>
    </row>
    <row r="45" spans="1:10" s="381" customFormat="1" ht="13.5" thickBot="1" x14ac:dyDescent="0.25">
      <c r="A45" s="346" t="s">
        <v>26</v>
      </c>
      <c r="B45" s="230">
        <f>B44-B31</f>
        <v>30</v>
      </c>
      <c r="C45" s="231">
        <f>C44-C31</f>
        <v>-95</v>
      </c>
      <c r="D45" s="231">
        <f>D44-D31</f>
        <v>-95</v>
      </c>
      <c r="E45" s="231">
        <f>E44-E31</f>
        <v>-95</v>
      </c>
      <c r="F45" s="231">
        <f>F44-F31</f>
        <v>-95</v>
      </c>
      <c r="G45" s="238"/>
      <c r="H45" s="381" t="s">
        <v>26</v>
      </c>
      <c r="I45" s="381">
        <f>I44-I31</f>
        <v>30.980000000000004</v>
      </c>
    </row>
    <row r="47" spans="1:10" ht="13.5" thickBot="1" x14ac:dyDescent="0.25"/>
    <row r="48" spans="1:10" s="387" customFormat="1" ht="13.5" thickBot="1" x14ac:dyDescent="0.25">
      <c r="A48" s="319" t="s">
        <v>80</v>
      </c>
      <c r="B48" s="597" t="s">
        <v>53</v>
      </c>
      <c r="C48" s="598"/>
      <c r="D48" s="598"/>
      <c r="E48" s="598"/>
      <c r="F48" s="599"/>
      <c r="G48" s="348" t="s">
        <v>0</v>
      </c>
    </row>
    <row r="49" spans="1:11" s="387" customFormat="1" x14ac:dyDescent="0.2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1" s="387" customFormat="1" x14ac:dyDescent="0.2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1" s="387" customFormat="1" x14ac:dyDescent="0.2">
      <c r="A51" s="329" t="s">
        <v>6</v>
      </c>
      <c r="B51" s="357">
        <v>1169.9348534201954</v>
      </c>
      <c r="C51" s="358"/>
      <c r="D51" s="358"/>
      <c r="E51" s="358"/>
      <c r="F51" s="358"/>
      <c r="G51" s="276">
        <v>1169.9348534201954</v>
      </c>
    </row>
    <row r="52" spans="1:11" s="387" customFormat="1" x14ac:dyDescent="0.2">
      <c r="A52" s="227" t="s">
        <v>7</v>
      </c>
      <c r="B52" s="359">
        <v>83.061889250814332</v>
      </c>
      <c r="C52" s="360"/>
      <c r="D52" s="361"/>
      <c r="E52" s="361"/>
      <c r="F52" s="361"/>
      <c r="G52" s="362">
        <v>83.061889250814332</v>
      </c>
    </row>
    <row r="53" spans="1:11" s="387" customFormat="1" x14ac:dyDescent="0.2">
      <c r="A53" s="227" t="s">
        <v>8</v>
      </c>
      <c r="B53" s="282">
        <v>7.395421305613066E-2</v>
      </c>
      <c r="C53" s="283"/>
      <c r="D53" s="363"/>
      <c r="E53" s="363"/>
      <c r="F53" s="363"/>
      <c r="G53" s="364">
        <v>7.395421305613066E-2</v>
      </c>
    </row>
    <row r="54" spans="1:11" s="387" customFormat="1" x14ac:dyDescent="0.2">
      <c r="A54" s="329" t="s">
        <v>1</v>
      </c>
      <c r="B54" s="287">
        <f t="shared" ref="B54:G54" si="8">B51/B50*100-100</f>
        <v>69.555775857999322</v>
      </c>
      <c r="C54" s="288" t="e">
        <f t="shared" si="8"/>
        <v>#DIV/0!</v>
      </c>
      <c r="D54" s="288" t="e">
        <f t="shared" si="8"/>
        <v>#DIV/0!</v>
      </c>
      <c r="E54" s="288" t="e">
        <f t="shared" si="8"/>
        <v>#DIV/0!</v>
      </c>
      <c r="F54" s="288" t="e">
        <f t="shared" si="8"/>
        <v>#DIV/0!</v>
      </c>
      <c r="G54" s="291">
        <f t="shared" si="8"/>
        <v>69.555775857999322</v>
      </c>
    </row>
    <row r="55" spans="1:11" s="387" customFormat="1" ht="13.5" thickBot="1" x14ac:dyDescent="0.25">
      <c r="A55" s="227" t="s">
        <v>27</v>
      </c>
      <c r="B55" s="293">
        <f>B51-B47</f>
        <v>1169.9348534201954</v>
      </c>
      <c r="C55" s="294">
        <f>C51-C38</f>
        <v>0</v>
      </c>
      <c r="D55" s="294">
        <f>D51-D38</f>
        <v>0</v>
      </c>
      <c r="E55" s="294">
        <f>E51-E38</f>
        <v>0</v>
      </c>
      <c r="F55" s="294">
        <f>F51-F38</f>
        <v>0</v>
      </c>
      <c r="G55" s="298">
        <f>G51-G38</f>
        <v>405.18559088332222</v>
      </c>
    </row>
    <row r="56" spans="1:11" s="387" customFormat="1" x14ac:dyDescent="0.2">
      <c r="A56" s="343" t="s">
        <v>52</v>
      </c>
      <c r="B56" s="300">
        <v>3346</v>
      </c>
      <c r="C56" s="301"/>
      <c r="D56" s="301"/>
      <c r="E56" s="301"/>
      <c r="F56" s="365"/>
      <c r="G56" s="366">
        <f>SUM(B56:F56)</f>
        <v>3346</v>
      </c>
      <c r="H56" s="387" t="s">
        <v>56</v>
      </c>
      <c r="I56" s="367">
        <f>G43-G56</f>
        <v>10</v>
      </c>
      <c r="J56" s="368">
        <f>I56/G43</f>
        <v>2.9797377830750892E-3</v>
      </c>
    </row>
    <row r="57" spans="1:11" s="387" customFormat="1" x14ac:dyDescent="0.2">
      <c r="A57" s="343" t="s">
        <v>28</v>
      </c>
      <c r="B57" s="233">
        <v>84</v>
      </c>
      <c r="C57" s="388">
        <v>84</v>
      </c>
      <c r="D57" s="388">
        <v>84</v>
      </c>
      <c r="E57" s="388">
        <v>84</v>
      </c>
      <c r="F57" s="388"/>
      <c r="G57" s="237"/>
      <c r="H57" s="387" t="s">
        <v>57</v>
      </c>
      <c r="I57" s="387">
        <v>125.07</v>
      </c>
    </row>
    <row r="58" spans="1:11" s="387" customFormat="1" ht="13.5" thickBot="1" x14ac:dyDescent="0.25">
      <c r="A58" s="346" t="s">
        <v>26</v>
      </c>
      <c r="B58" s="230">
        <f>B57-B44</f>
        <v>-41</v>
      </c>
      <c r="C58" s="231">
        <f>C57-C44</f>
        <v>84</v>
      </c>
      <c r="D58" s="231">
        <f>D57-D44</f>
        <v>84</v>
      </c>
      <c r="E58" s="231">
        <f>E57-E44</f>
        <v>84</v>
      </c>
      <c r="F58" s="231">
        <f>F57-F44</f>
        <v>0</v>
      </c>
      <c r="G58" s="238"/>
      <c r="H58" s="387" t="s">
        <v>26</v>
      </c>
      <c r="I58" s="387">
        <f>I57-I44</f>
        <v>29.199999999999989</v>
      </c>
    </row>
    <row r="60" spans="1:11" ht="13.5" thickBot="1" x14ac:dyDescent="0.25">
      <c r="B60" s="243">
        <v>1169.9348534201954</v>
      </c>
      <c r="C60" s="243">
        <v>1169.9348534201954</v>
      </c>
      <c r="D60" s="243">
        <v>1169.9348534201954</v>
      </c>
      <c r="E60" s="243">
        <v>1169.9348534201954</v>
      </c>
    </row>
    <row r="61" spans="1:11" s="402" customFormat="1" ht="13.5" thickBot="1" x14ac:dyDescent="0.25">
      <c r="A61" s="319" t="s">
        <v>83</v>
      </c>
      <c r="B61" s="597" t="s">
        <v>53</v>
      </c>
      <c r="C61" s="598"/>
      <c r="D61" s="598"/>
      <c r="E61" s="598"/>
      <c r="F61" s="599"/>
      <c r="G61" s="348" t="s">
        <v>0</v>
      </c>
      <c r="K61" s="379" t="s">
        <v>84</v>
      </c>
    </row>
    <row r="62" spans="1:11" s="402" customFormat="1" x14ac:dyDescent="0.2">
      <c r="A62" s="227" t="s">
        <v>2</v>
      </c>
      <c r="B62" s="261">
        <v>1</v>
      </c>
      <c r="C62" s="370">
        <v>2</v>
      </c>
      <c r="D62" s="262">
        <v>3</v>
      </c>
      <c r="E62" s="351">
        <v>4</v>
      </c>
      <c r="F62" s="240"/>
      <c r="G62" s="239"/>
      <c r="K62" s="402" t="s">
        <v>85</v>
      </c>
    </row>
    <row r="63" spans="1:11" s="402" customFormat="1" x14ac:dyDescent="0.2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/>
      <c r="G63" s="399">
        <v>890</v>
      </c>
    </row>
    <row r="64" spans="1:11" s="402" customFormat="1" x14ac:dyDescent="0.2">
      <c r="A64" s="329" t="s">
        <v>6</v>
      </c>
      <c r="B64" s="357">
        <v>1123.0769230769231</v>
      </c>
      <c r="C64" s="358">
        <v>1194.1025641025642</v>
      </c>
      <c r="D64" s="358">
        <v>1255.483870967742</v>
      </c>
      <c r="E64" s="358">
        <v>1326.1363636363637</v>
      </c>
      <c r="F64" s="358"/>
      <c r="G64" s="276">
        <v>1226.4052287581699</v>
      </c>
    </row>
    <row r="65" spans="1:11" s="402" customFormat="1" x14ac:dyDescent="0.2">
      <c r="A65" s="227" t="s">
        <v>7</v>
      </c>
      <c r="B65" s="359">
        <v>94.871794871794876</v>
      </c>
      <c r="C65" s="360">
        <v>100</v>
      </c>
      <c r="D65" s="361">
        <v>100</v>
      </c>
      <c r="E65" s="361">
        <v>90.909090909090907</v>
      </c>
      <c r="F65" s="361"/>
      <c r="G65" s="362">
        <v>81.045751633986924</v>
      </c>
    </row>
    <row r="66" spans="1:11" s="402" customFormat="1" x14ac:dyDescent="0.2">
      <c r="A66" s="227" t="s">
        <v>8</v>
      </c>
      <c r="B66" s="282">
        <v>4.4823346819389792E-2</v>
      </c>
      <c r="C66" s="283">
        <v>3.9083313008215055E-2</v>
      </c>
      <c r="D66" s="363">
        <v>3.2924087316837373E-2</v>
      </c>
      <c r="E66" s="363">
        <v>6.1223310350328838E-2</v>
      </c>
      <c r="F66" s="363"/>
      <c r="G66" s="364">
        <v>7.9316402787739493E-2</v>
      </c>
    </row>
    <row r="67" spans="1:11" s="402" customFormat="1" x14ac:dyDescent="0.2">
      <c r="A67" s="329" t="s">
        <v>1</v>
      </c>
      <c r="B67" s="287">
        <f t="shared" ref="B67:G67" si="9">B64/B63*100-100</f>
        <v>26.188418323249778</v>
      </c>
      <c r="C67" s="288">
        <f t="shared" si="9"/>
        <v>34.168827427254399</v>
      </c>
      <c r="D67" s="288">
        <f t="shared" si="9"/>
        <v>41.06560347952157</v>
      </c>
      <c r="E67" s="288">
        <f t="shared" si="9"/>
        <v>49.004085801838613</v>
      </c>
      <c r="F67" s="288"/>
      <c r="G67" s="291">
        <f t="shared" si="9"/>
        <v>37.798340309906706</v>
      </c>
    </row>
    <row r="68" spans="1:11" s="402" customFormat="1" ht="13.5" thickBot="1" x14ac:dyDescent="0.25">
      <c r="A68" s="227" t="s">
        <v>27</v>
      </c>
      <c r="B68" s="293">
        <f>B64-B60</f>
        <v>-46.857930343272301</v>
      </c>
      <c r="C68" s="294">
        <f t="shared" ref="C68:E68" si="10">C64-C60</f>
        <v>24.167710682368806</v>
      </c>
      <c r="D68" s="294">
        <f t="shared" si="10"/>
        <v>85.549017547546555</v>
      </c>
      <c r="E68" s="294">
        <f t="shared" si="10"/>
        <v>156.20151021616834</v>
      </c>
      <c r="F68" s="294"/>
      <c r="G68" s="298">
        <f>G64-G51</f>
        <v>56.470375337974474</v>
      </c>
    </row>
    <row r="69" spans="1:11" s="402" customFormat="1" x14ac:dyDescent="0.2">
      <c r="A69" s="343" t="s">
        <v>52</v>
      </c>
      <c r="B69" s="300">
        <v>483</v>
      </c>
      <c r="C69" s="301">
        <v>459</v>
      </c>
      <c r="D69" s="301">
        <v>394</v>
      </c>
      <c r="E69" s="301">
        <v>534</v>
      </c>
      <c r="F69" s="365"/>
      <c r="G69" s="366">
        <f>SUM(B69:F69)</f>
        <v>1870</v>
      </c>
      <c r="H69" s="402" t="s">
        <v>56</v>
      </c>
      <c r="I69" s="367">
        <f>G56-G69</f>
        <v>1476</v>
      </c>
      <c r="J69" s="368">
        <f>I69/G56</f>
        <v>0.44112372982665871</v>
      </c>
    </row>
    <row r="70" spans="1:11" s="402" customFormat="1" x14ac:dyDescent="0.2">
      <c r="A70" s="343" t="s">
        <v>28</v>
      </c>
      <c r="B70" s="233">
        <v>66</v>
      </c>
      <c r="C70" s="401">
        <v>66</v>
      </c>
      <c r="D70" s="401">
        <v>66</v>
      </c>
      <c r="E70" s="401">
        <v>66</v>
      </c>
      <c r="F70" s="401"/>
      <c r="G70" s="237"/>
      <c r="H70" s="402" t="s">
        <v>57</v>
      </c>
      <c r="I70" s="402">
        <v>85.5</v>
      </c>
    </row>
    <row r="71" spans="1:11" s="402" customFormat="1" ht="13.5" thickBot="1" x14ac:dyDescent="0.25">
      <c r="A71" s="346" t="s">
        <v>26</v>
      </c>
      <c r="B71" s="230">
        <f>B70-B57</f>
        <v>-18</v>
      </c>
      <c r="C71" s="231">
        <f>C70-C57</f>
        <v>-18</v>
      </c>
      <c r="D71" s="231">
        <f>D70-D57</f>
        <v>-18</v>
      </c>
      <c r="E71" s="231">
        <f>E70-E57</f>
        <v>-18</v>
      </c>
      <c r="F71" s="231"/>
      <c r="G71" s="238"/>
      <c r="H71" s="402" t="s">
        <v>26</v>
      </c>
      <c r="I71" s="402">
        <f>I70-I57</f>
        <v>-39.569999999999993</v>
      </c>
    </row>
    <row r="73" spans="1:11" ht="13.5" thickBot="1" x14ac:dyDescent="0.25"/>
    <row r="74" spans="1:11" ht="13.5" thickBot="1" x14ac:dyDescent="0.25">
      <c r="A74" s="319" t="s">
        <v>86</v>
      </c>
      <c r="B74" s="597" t="s">
        <v>53</v>
      </c>
      <c r="C74" s="598"/>
      <c r="D74" s="598"/>
      <c r="E74" s="598"/>
      <c r="F74" s="599"/>
      <c r="G74" s="348" t="s">
        <v>0</v>
      </c>
      <c r="H74" s="407"/>
      <c r="I74" s="407"/>
      <c r="J74" s="407"/>
      <c r="K74" s="379" t="s">
        <v>87</v>
      </c>
    </row>
    <row r="75" spans="1:11" x14ac:dyDescent="0.2">
      <c r="A75" s="227" t="s">
        <v>2</v>
      </c>
      <c r="B75" s="261">
        <v>1</v>
      </c>
      <c r="C75" s="370">
        <v>2</v>
      </c>
      <c r="D75" s="262">
        <v>3</v>
      </c>
      <c r="E75" s="351">
        <v>4</v>
      </c>
      <c r="F75" s="240"/>
      <c r="G75" s="239"/>
      <c r="H75" s="407"/>
      <c r="I75" s="407"/>
      <c r="J75" s="407"/>
    </row>
    <row r="76" spans="1:11" x14ac:dyDescent="0.2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  <c r="H76" s="407"/>
      <c r="I76" s="407"/>
      <c r="J76" s="407"/>
    </row>
    <row r="77" spans="1:11" x14ac:dyDescent="0.2">
      <c r="A77" s="329" t="s">
        <v>6</v>
      </c>
      <c r="B77" s="357">
        <v>1198.75</v>
      </c>
      <c r="C77" s="358">
        <v>1263.1428571428571</v>
      </c>
      <c r="D77" s="358">
        <v>1304.3333333333333</v>
      </c>
      <c r="E77" s="358">
        <v>1391.25</v>
      </c>
      <c r="F77" s="358"/>
      <c r="G77" s="276">
        <v>1294.5255474452554</v>
      </c>
      <c r="H77" s="407"/>
      <c r="I77" s="407"/>
      <c r="J77" s="407"/>
    </row>
    <row r="78" spans="1:11" x14ac:dyDescent="0.2">
      <c r="A78" s="227" t="s">
        <v>7</v>
      </c>
      <c r="B78" s="359">
        <v>96.875</v>
      </c>
      <c r="C78" s="360">
        <v>97.142857142857139</v>
      </c>
      <c r="D78" s="361">
        <v>100</v>
      </c>
      <c r="E78" s="361">
        <v>100</v>
      </c>
      <c r="F78" s="361"/>
      <c r="G78" s="362">
        <v>86.131386861313871</v>
      </c>
      <c r="H78" s="407"/>
      <c r="I78" s="407"/>
      <c r="J78" s="407"/>
    </row>
    <row r="79" spans="1:11" x14ac:dyDescent="0.2">
      <c r="A79" s="227" t="s">
        <v>8</v>
      </c>
      <c r="B79" s="282">
        <v>4.2215396204373638E-2</v>
      </c>
      <c r="C79" s="283">
        <v>5.1123659448551628E-2</v>
      </c>
      <c r="D79" s="363">
        <v>3.4666569297553199E-2</v>
      </c>
      <c r="E79" s="363">
        <v>3.1379726221140207E-2</v>
      </c>
      <c r="F79" s="363"/>
      <c r="G79" s="364">
        <v>6.8287549116896634E-2</v>
      </c>
      <c r="H79" s="407"/>
      <c r="I79" s="407"/>
      <c r="J79" s="407"/>
    </row>
    <row r="80" spans="1:11" x14ac:dyDescent="0.2">
      <c r="A80" s="329" t="s">
        <v>1</v>
      </c>
      <c r="B80" s="287">
        <f t="shared" ref="B80:E80" si="11">B77/B76*100-100</f>
        <v>10.995370370370367</v>
      </c>
      <c r="C80" s="288">
        <f t="shared" si="11"/>
        <v>16.957671957671948</v>
      </c>
      <c r="D80" s="288">
        <f t="shared" si="11"/>
        <v>20.771604938271594</v>
      </c>
      <c r="E80" s="288">
        <f t="shared" si="11"/>
        <v>28.819444444444429</v>
      </c>
      <c r="F80" s="288"/>
      <c r="G80" s="291">
        <f t="shared" ref="G80" si="12">G77/G76*100-100</f>
        <v>19.863476615301437</v>
      </c>
      <c r="H80" s="407"/>
      <c r="I80" s="407"/>
      <c r="J80" s="407"/>
    </row>
    <row r="81" spans="1:11" ht="13.5" thickBot="1" x14ac:dyDescent="0.25">
      <c r="A81" s="227" t="s">
        <v>27</v>
      </c>
      <c r="B81" s="293">
        <f>B77-B64</f>
        <v>75.673076923076906</v>
      </c>
      <c r="C81" s="294">
        <f t="shared" ref="C81:G81" si="13">C77-C64</f>
        <v>69.040293040292909</v>
      </c>
      <c r="D81" s="294">
        <f t="shared" si="13"/>
        <v>48.849462365591307</v>
      </c>
      <c r="E81" s="294">
        <f t="shared" si="13"/>
        <v>65.11363636363626</v>
      </c>
      <c r="F81" s="294">
        <f t="shared" si="13"/>
        <v>0</v>
      </c>
      <c r="G81" s="298">
        <f t="shared" si="13"/>
        <v>68.120318687085501</v>
      </c>
      <c r="H81" s="407"/>
      <c r="I81" s="407"/>
      <c r="J81" s="407"/>
    </row>
    <row r="82" spans="1:11" x14ac:dyDescent="0.2">
      <c r="A82" s="343" t="s">
        <v>52</v>
      </c>
      <c r="B82" s="300">
        <v>483</v>
      </c>
      <c r="C82" s="301">
        <v>459</v>
      </c>
      <c r="D82" s="301">
        <v>393</v>
      </c>
      <c r="E82" s="301">
        <v>533</v>
      </c>
      <c r="F82" s="365"/>
      <c r="G82" s="366">
        <f>SUM(B82:F82)</f>
        <v>1868</v>
      </c>
      <c r="H82" s="407" t="s">
        <v>56</v>
      </c>
      <c r="I82" s="367">
        <f>G69-G82</f>
        <v>2</v>
      </c>
      <c r="J82" s="368">
        <f>I82/G69</f>
        <v>1.0695187165775401E-3</v>
      </c>
    </row>
    <row r="83" spans="1:11" x14ac:dyDescent="0.2">
      <c r="A83" s="343" t="s">
        <v>28</v>
      </c>
      <c r="B83" s="233">
        <v>68</v>
      </c>
      <c r="C83" s="406">
        <v>68</v>
      </c>
      <c r="D83" s="406">
        <v>68</v>
      </c>
      <c r="E83" s="406">
        <v>68</v>
      </c>
      <c r="F83" s="406"/>
      <c r="G83" s="237"/>
      <c r="H83" s="407" t="s">
        <v>57</v>
      </c>
      <c r="I83" s="407">
        <v>66.069999999999993</v>
      </c>
      <c r="J83" s="407"/>
    </row>
    <row r="84" spans="1:11" ht="13.5" thickBot="1" x14ac:dyDescent="0.25">
      <c r="A84" s="346" t="s">
        <v>26</v>
      </c>
      <c r="B84" s="230">
        <f>B83-B70</f>
        <v>2</v>
      </c>
      <c r="C84" s="231">
        <f>C83-C70</f>
        <v>2</v>
      </c>
      <c r="D84" s="231">
        <f>D83-D70</f>
        <v>2</v>
      </c>
      <c r="E84" s="231">
        <f>E83-E70</f>
        <v>2</v>
      </c>
      <c r="F84" s="231"/>
      <c r="G84" s="238"/>
      <c r="H84" s="407" t="s">
        <v>26</v>
      </c>
      <c r="I84" s="407">
        <f>I83-I70</f>
        <v>-19.430000000000007</v>
      </c>
      <c r="J84" s="407"/>
    </row>
    <row r="86" spans="1:11" ht="13.5" thickBot="1" x14ac:dyDescent="0.25"/>
    <row r="87" spans="1:11" s="411" customFormat="1" ht="13.5" thickBot="1" x14ac:dyDescent="0.25">
      <c r="A87" s="319" t="s">
        <v>88</v>
      </c>
      <c r="B87" s="597" t="s">
        <v>53</v>
      </c>
      <c r="C87" s="598"/>
      <c r="D87" s="598"/>
      <c r="E87" s="598"/>
      <c r="F87" s="599"/>
      <c r="G87" s="348" t="s">
        <v>0</v>
      </c>
    </row>
    <row r="88" spans="1:11" s="411" customFormat="1" x14ac:dyDescent="0.2">
      <c r="A88" s="227" t="s">
        <v>2</v>
      </c>
      <c r="B88" s="261">
        <v>1</v>
      </c>
      <c r="C88" s="370">
        <v>2</v>
      </c>
      <c r="D88" s="262">
        <v>3</v>
      </c>
      <c r="E88" s="351">
        <v>4</v>
      </c>
      <c r="F88" s="240"/>
      <c r="G88" s="239"/>
    </row>
    <row r="89" spans="1:11" s="411" customFormat="1" x14ac:dyDescent="0.2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  <c r="K89" s="415" t="s">
        <v>89</v>
      </c>
    </row>
    <row r="90" spans="1:11" s="411" customFormat="1" x14ac:dyDescent="0.2">
      <c r="A90" s="329" t="s">
        <v>6</v>
      </c>
      <c r="B90" s="357">
        <v>1250.2777777777778</v>
      </c>
      <c r="C90" s="358">
        <v>1310</v>
      </c>
      <c r="D90" s="358">
        <v>1398.9655172413793</v>
      </c>
      <c r="E90" s="358">
        <v>1442.75</v>
      </c>
      <c r="F90" s="358"/>
      <c r="G90" s="276">
        <v>1351.294964028777</v>
      </c>
    </row>
    <row r="91" spans="1:11" s="411" customFormat="1" x14ac:dyDescent="0.2">
      <c r="A91" s="227" t="s">
        <v>7</v>
      </c>
      <c r="B91" s="359">
        <v>88.888888888888886</v>
      </c>
      <c r="C91" s="360">
        <v>91.17647058823529</v>
      </c>
      <c r="D91" s="361">
        <v>96.551724137931032</v>
      </c>
      <c r="E91" s="361">
        <v>100</v>
      </c>
      <c r="F91" s="361"/>
      <c r="G91" s="362">
        <v>79.136690647482013</v>
      </c>
    </row>
    <row r="92" spans="1:11" s="411" customFormat="1" x14ac:dyDescent="0.2">
      <c r="A92" s="227" t="s">
        <v>8</v>
      </c>
      <c r="B92" s="282">
        <v>6.2794003124643033E-2</v>
      </c>
      <c r="C92" s="283">
        <v>6.0618004600579097E-2</v>
      </c>
      <c r="D92" s="363">
        <v>4.9179054131978359E-2</v>
      </c>
      <c r="E92" s="363">
        <v>4.5766642043026773E-2</v>
      </c>
      <c r="F92" s="363"/>
      <c r="G92" s="364">
        <v>7.8743124950545945E-2</v>
      </c>
    </row>
    <row r="93" spans="1:11" s="411" customFormat="1" x14ac:dyDescent="0.2">
      <c r="A93" s="329" t="s">
        <v>1</v>
      </c>
      <c r="B93" s="287">
        <f t="shared" ref="B93:E93" si="14">B90/B89*100-100</f>
        <v>2.2222222222239907E-2</v>
      </c>
      <c r="C93" s="288">
        <f t="shared" si="14"/>
        <v>4.8000000000000114</v>
      </c>
      <c r="D93" s="288">
        <f t="shared" si="14"/>
        <v>11.91724137931034</v>
      </c>
      <c r="E93" s="288">
        <f t="shared" si="14"/>
        <v>15.419999999999987</v>
      </c>
      <c r="F93" s="288"/>
      <c r="G93" s="291">
        <f t="shared" ref="G93" si="15">G90/G89*100-100</f>
        <v>8.1035971223021477</v>
      </c>
    </row>
    <row r="94" spans="1:11" s="411" customFormat="1" ht="13.5" thickBot="1" x14ac:dyDescent="0.25">
      <c r="A94" s="227" t="s">
        <v>27</v>
      </c>
      <c r="B94" s="293">
        <f>B90-B77</f>
        <v>51.527777777777828</v>
      </c>
      <c r="C94" s="294">
        <f t="shared" ref="C94:G94" si="16">C90-C77</f>
        <v>46.85714285714289</v>
      </c>
      <c r="D94" s="294">
        <f t="shared" si="16"/>
        <v>94.632183908046045</v>
      </c>
      <c r="E94" s="294">
        <f t="shared" si="16"/>
        <v>51.5</v>
      </c>
      <c r="F94" s="294">
        <f t="shared" si="16"/>
        <v>0</v>
      </c>
      <c r="G94" s="298">
        <f t="shared" si="16"/>
        <v>56.769416583521661</v>
      </c>
    </row>
    <row r="95" spans="1:11" s="411" customFormat="1" x14ac:dyDescent="0.2">
      <c r="A95" s="343" t="s">
        <v>52</v>
      </c>
      <c r="B95" s="300">
        <v>483</v>
      </c>
      <c r="C95" s="301">
        <v>458</v>
      </c>
      <c r="D95" s="301">
        <v>391</v>
      </c>
      <c r="E95" s="301">
        <v>529</v>
      </c>
      <c r="F95" s="365"/>
      <c r="G95" s="366">
        <f>SUM(B95:F95)</f>
        <v>1861</v>
      </c>
      <c r="H95" s="411" t="s">
        <v>56</v>
      </c>
      <c r="I95" s="367">
        <f>G82-G95</f>
        <v>7</v>
      </c>
      <c r="J95" s="368">
        <f>I95/G82</f>
        <v>3.7473233404710922E-3</v>
      </c>
    </row>
    <row r="96" spans="1:11" s="411" customFormat="1" x14ac:dyDescent="0.2">
      <c r="A96" s="343" t="s">
        <v>28</v>
      </c>
      <c r="B96" s="233">
        <v>70</v>
      </c>
      <c r="C96" s="410">
        <v>70</v>
      </c>
      <c r="D96" s="410">
        <v>70</v>
      </c>
      <c r="E96" s="410">
        <v>70</v>
      </c>
      <c r="F96" s="410"/>
      <c r="G96" s="237"/>
      <c r="H96" s="411" t="s">
        <v>57</v>
      </c>
      <c r="I96" s="411">
        <v>68.260000000000005</v>
      </c>
    </row>
    <row r="97" spans="1:10" s="411" customFormat="1" ht="13.5" thickBot="1" x14ac:dyDescent="0.25">
      <c r="A97" s="346" t="s">
        <v>26</v>
      </c>
      <c r="B97" s="230">
        <f>B96-B83</f>
        <v>2</v>
      </c>
      <c r="C97" s="231">
        <f>C96-C83</f>
        <v>2</v>
      </c>
      <c r="D97" s="231">
        <f>D96-D83</f>
        <v>2</v>
      </c>
      <c r="E97" s="231">
        <f>E96-E83</f>
        <v>2</v>
      </c>
      <c r="F97" s="231"/>
      <c r="G97" s="238"/>
      <c r="H97" s="411" t="s">
        <v>26</v>
      </c>
      <c r="I97" s="411">
        <f>I96-I83</f>
        <v>2.1900000000000119</v>
      </c>
    </row>
    <row r="99" spans="1:10" ht="13.5" thickBot="1" x14ac:dyDescent="0.25"/>
    <row r="100" spans="1:10" ht="13.5" thickBot="1" x14ac:dyDescent="0.25">
      <c r="A100" s="319" t="s">
        <v>90</v>
      </c>
      <c r="B100" s="597" t="s">
        <v>53</v>
      </c>
      <c r="C100" s="598"/>
      <c r="D100" s="598"/>
      <c r="E100" s="598"/>
      <c r="F100" s="599"/>
      <c r="G100" s="348" t="s">
        <v>0</v>
      </c>
      <c r="H100" s="417"/>
      <c r="I100" s="417"/>
      <c r="J100" s="417"/>
    </row>
    <row r="101" spans="1:10" x14ac:dyDescent="0.2">
      <c r="A101" s="227" t="s">
        <v>2</v>
      </c>
      <c r="B101" s="261">
        <v>1</v>
      </c>
      <c r="C101" s="370">
        <v>2</v>
      </c>
      <c r="D101" s="262">
        <v>3</v>
      </c>
      <c r="E101" s="351">
        <v>4</v>
      </c>
      <c r="F101" s="240"/>
      <c r="G101" s="239"/>
      <c r="H101" s="417"/>
      <c r="I101" s="417"/>
      <c r="J101" s="417"/>
    </row>
    <row r="102" spans="1:10" x14ac:dyDescent="0.2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  <c r="H102" s="417"/>
      <c r="I102" s="417"/>
      <c r="J102" s="417"/>
    </row>
    <row r="103" spans="1:10" x14ac:dyDescent="0.2">
      <c r="A103" s="329" t="s">
        <v>6</v>
      </c>
      <c r="B103" s="357">
        <v>1464.2105263157894</v>
      </c>
      <c r="C103" s="358">
        <v>1481.081081081081</v>
      </c>
      <c r="D103" s="358">
        <v>1486.6666666666667</v>
      </c>
      <c r="E103" s="358">
        <v>1511.9047619047619</v>
      </c>
      <c r="F103" s="358"/>
      <c r="G103" s="276">
        <v>1486.6666666666667</v>
      </c>
      <c r="H103" s="417"/>
      <c r="I103" s="417"/>
      <c r="J103" s="417"/>
    </row>
    <row r="104" spans="1:10" x14ac:dyDescent="0.2">
      <c r="A104" s="227" t="s">
        <v>7</v>
      </c>
      <c r="B104" s="359">
        <v>92.10526315789474</v>
      </c>
      <c r="C104" s="360">
        <v>94.594594594594597</v>
      </c>
      <c r="D104" s="361">
        <v>100</v>
      </c>
      <c r="E104" s="361">
        <v>100</v>
      </c>
      <c r="F104" s="361"/>
      <c r="G104" s="362">
        <v>97.959183673469383</v>
      </c>
      <c r="H104" s="417"/>
      <c r="I104" s="417"/>
      <c r="J104" s="417"/>
    </row>
    <row r="105" spans="1:10" x14ac:dyDescent="0.2">
      <c r="A105" s="227" t="s">
        <v>8</v>
      </c>
      <c r="B105" s="282">
        <v>5.1696380699775397E-2</v>
      </c>
      <c r="C105" s="283">
        <v>4.0837605877574255E-2</v>
      </c>
      <c r="D105" s="363">
        <v>4.081702931326809E-2</v>
      </c>
      <c r="E105" s="363">
        <v>3.8788779423162369E-2</v>
      </c>
      <c r="F105" s="363"/>
      <c r="G105" s="364">
        <v>4.4902495602499232E-2</v>
      </c>
      <c r="H105" s="417"/>
      <c r="I105" s="417"/>
      <c r="J105" s="417"/>
    </row>
    <row r="106" spans="1:10" x14ac:dyDescent="0.2">
      <c r="A106" s="329" t="s">
        <v>1</v>
      </c>
      <c r="B106" s="287">
        <f t="shared" ref="B106:E106" si="17">B103/B102*100-100</f>
        <v>4.5864661654135119</v>
      </c>
      <c r="C106" s="288">
        <f t="shared" si="17"/>
        <v>5.7915057915057844</v>
      </c>
      <c r="D106" s="288">
        <f t="shared" si="17"/>
        <v>6.1904761904761898</v>
      </c>
      <c r="E106" s="288">
        <f t="shared" si="17"/>
        <v>7.9931972789115662</v>
      </c>
      <c r="F106" s="288"/>
      <c r="G106" s="291">
        <f t="shared" ref="G106" si="18">G103/G102*100-100</f>
        <v>6.1904761904761898</v>
      </c>
      <c r="H106" s="417"/>
      <c r="I106" s="417"/>
      <c r="J106" s="417"/>
    </row>
    <row r="107" spans="1:10" ht="13.5" thickBot="1" x14ac:dyDescent="0.25">
      <c r="A107" s="227" t="s">
        <v>27</v>
      </c>
      <c r="B107" s="293">
        <f>B103-B90</f>
        <v>213.93274853801154</v>
      </c>
      <c r="C107" s="294">
        <f t="shared" ref="C107:G107" si="19">C103-C90</f>
        <v>171.08108108108104</v>
      </c>
      <c r="D107" s="294">
        <f t="shared" si="19"/>
        <v>87.70114942528744</v>
      </c>
      <c r="E107" s="294">
        <f t="shared" si="19"/>
        <v>69.154761904761926</v>
      </c>
      <c r="F107" s="294">
        <f t="shared" si="19"/>
        <v>0</v>
      </c>
      <c r="G107" s="298">
        <f t="shared" si="19"/>
        <v>135.37170263788971</v>
      </c>
      <c r="H107" s="417"/>
      <c r="I107" s="417"/>
      <c r="J107" s="417"/>
    </row>
    <row r="108" spans="1:10" x14ac:dyDescent="0.2">
      <c r="A108" s="343" t="s">
        <v>52</v>
      </c>
      <c r="B108" s="300">
        <v>483</v>
      </c>
      <c r="C108" s="301">
        <v>458</v>
      </c>
      <c r="D108" s="301">
        <v>389</v>
      </c>
      <c r="E108" s="301">
        <v>527</v>
      </c>
      <c r="F108" s="365"/>
      <c r="G108" s="366">
        <f>SUM(B108:F108)</f>
        <v>1857</v>
      </c>
      <c r="H108" s="417" t="s">
        <v>56</v>
      </c>
      <c r="I108" s="367">
        <f>G95-G108</f>
        <v>4</v>
      </c>
      <c r="J108" s="368">
        <f>I108/G95</f>
        <v>2.1493820526598604E-3</v>
      </c>
    </row>
    <row r="109" spans="1:10" x14ac:dyDescent="0.2">
      <c r="A109" s="343" t="s">
        <v>28</v>
      </c>
      <c r="B109" s="233">
        <v>71.5</v>
      </c>
      <c r="C109" s="416">
        <v>71.5</v>
      </c>
      <c r="D109" s="416">
        <v>71.5</v>
      </c>
      <c r="E109" s="416">
        <v>71.5</v>
      </c>
      <c r="F109" s="416"/>
      <c r="G109" s="237"/>
      <c r="H109" s="417" t="s">
        <v>57</v>
      </c>
      <c r="I109" s="417">
        <v>70</v>
      </c>
      <c r="J109" s="417"/>
    </row>
    <row r="110" spans="1:10" ht="13.5" thickBot="1" x14ac:dyDescent="0.25">
      <c r="A110" s="346" t="s">
        <v>26</v>
      </c>
      <c r="B110" s="230">
        <f>B109-B96</f>
        <v>1.5</v>
      </c>
      <c r="C110" s="231">
        <f>C109-C96</f>
        <v>1.5</v>
      </c>
      <c r="D110" s="231">
        <f>D109-D96</f>
        <v>1.5</v>
      </c>
      <c r="E110" s="231">
        <f>E109-E96</f>
        <v>1.5</v>
      </c>
      <c r="F110" s="231"/>
      <c r="G110" s="238"/>
      <c r="H110" s="417" t="s">
        <v>26</v>
      </c>
      <c r="I110" s="417">
        <f>I109-I96</f>
        <v>1.7399999999999949</v>
      </c>
      <c r="J110" s="417"/>
    </row>
    <row r="111" spans="1:10" s="423" customFormat="1" x14ac:dyDescent="0.2">
      <c r="A111" s="253"/>
      <c r="B111" s="228"/>
      <c r="C111" s="228"/>
      <c r="D111" s="228"/>
      <c r="E111" s="228"/>
      <c r="F111" s="228"/>
      <c r="G111" s="228"/>
    </row>
    <row r="112" spans="1:10" x14ac:dyDescent="0.2">
      <c r="A112" s="423" t="s">
        <v>95</v>
      </c>
      <c r="B112" s="311">
        <v>71.5</v>
      </c>
      <c r="C112" s="311">
        <v>71.5</v>
      </c>
      <c r="D112" s="311">
        <v>71.5</v>
      </c>
      <c r="E112" s="311">
        <v>71.5</v>
      </c>
      <c r="F112" s="311">
        <v>71.5</v>
      </c>
    </row>
    <row r="113" spans="1:10" ht="13.5" thickBot="1" x14ac:dyDescent="0.25">
      <c r="A113" s="423" t="s">
        <v>59</v>
      </c>
      <c r="B113" s="311">
        <v>1486.6666666666667</v>
      </c>
      <c r="C113" s="311">
        <v>1486.6666666666667</v>
      </c>
      <c r="D113" s="311">
        <v>1486.6666666666667</v>
      </c>
      <c r="E113" s="311">
        <v>1486.6666666666667</v>
      </c>
      <c r="F113" s="311">
        <v>1486.6666666666667</v>
      </c>
      <c r="G113" s="311">
        <v>1486.6666666666667</v>
      </c>
    </row>
    <row r="114" spans="1:10" s="423" customFormat="1" ht="13.5" thickBot="1" x14ac:dyDescent="0.25">
      <c r="A114" s="319" t="s">
        <v>94</v>
      </c>
      <c r="B114" s="597" t="s">
        <v>53</v>
      </c>
      <c r="C114" s="598"/>
      <c r="D114" s="598"/>
      <c r="E114" s="598"/>
      <c r="F114" s="599"/>
      <c r="G114" s="348" t="s">
        <v>0</v>
      </c>
    </row>
    <row r="115" spans="1:10" s="423" customFormat="1" x14ac:dyDescent="0.2">
      <c r="A115" s="227" t="s">
        <v>2</v>
      </c>
      <c r="B115" s="261">
        <v>1</v>
      </c>
      <c r="C115" s="370">
        <v>2</v>
      </c>
      <c r="D115" s="262">
        <v>3</v>
      </c>
      <c r="E115" s="351">
        <v>4</v>
      </c>
      <c r="F115" s="426">
        <v>5</v>
      </c>
      <c r="G115" s="239"/>
    </row>
    <row r="116" spans="1:10" s="423" customFormat="1" x14ac:dyDescent="0.2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">
      <c r="A117" s="329" t="s">
        <v>6</v>
      </c>
      <c r="B117" s="357">
        <v>1480</v>
      </c>
      <c r="C117" s="358">
        <v>1540.909090909091</v>
      </c>
      <c r="D117" s="358">
        <v>1579.1666666666667</v>
      </c>
      <c r="E117" s="358">
        <v>1643.6666666666667</v>
      </c>
      <c r="F117" s="358">
        <v>1697.4074074074074</v>
      </c>
      <c r="G117" s="276">
        <v>1599.4488188976377</v>
      </c>
    </row>
    <row r="118" spans="1:10" s="423" customFormat="1" x14ac:dyDescent="0.2">
      <c r="A118" s="227" t="s">
        <v>7</v>
      </c>
      <c r="B118" s="359">
        <v>100</v>
      </c>
      <c r="C118" s="360">
        <v>100</v>
      </c>
      <c r="D118" s="361">
        <v>100</v>
      </c>
      <c r="E118" s="361">
        <v>100</v>
      </c>
      <c r="F118" s="361">
        <v>100</v>
      </c>
      <c r="G118" s="362">
        <v>96.850393700787407</v>
      </c>
    </row>
    <row r="119" spans="1:10" s="423" customFormat="1" x14ac:dyDescent="0.2">
      <c r="A119" s="227" t="s">
        <v>8</v>
      </c>
      <c r="B119" s="282">
        <v>3.0792751026192566E-2</v>
      </c>
      <c r="C119" s="283">
        <v>2.7410887054516306E-2</v>
      </c>
      <c r="D119" s="363">
        <v>2.3332655376712384E-2</v>
      </c>
      <c r="E119" s="363">
        <v>1.7666774832508069E-2</v>
      </c>
      <c r="F119" s="363">
        <v>2.7706810699280802E-2</v>
      </c>
      <c r="G119" s="364">
        <v>5.0533367358875661E-2</v>
      </c>
    </row>
    <row r="120" spans="1:10" s="423" customFormat="1" x14ac:dyDescent="0.2">
      <c r="A120" s="329" t="s">
        <v>1</v>
      </c>
      <c r="B120" s="287">
        <f t="shared" ref="B120:F120" si="20">B117/B116*100-100</f>
        <v>-3.8961038961038952</v>
      </c>
      <c r="C120" s="288">
        <f t="shared" si="20"/>
        <v>5.9031877213698181E-2</v>
      </c>
      <c r="D120" s="288">
        <f t="shared" si="20"/>
        <v>2.5432900432900567</v>
      </c>
      <c r="E120" s="288">
        <f t="shared" si="20"/>
        <v>6.7316017316017422</v>
      </c>
      <c r="F120" s="288">
        <f t="shared" si="20"/>
        <v>10.221260221260223</v>
      </c>
      <c r="G120" s="291">
        <f t="shared" ref="G120" si="21">G117/G116*100-100</f>
        <v>3.8603129154310238</v>
      </c>
    </row>
    <row r="121" spans="1:10" s="423" customFormat="1" ht="13.5" thickBot="1" x14ac:dyDescent="0.25">
      <c r="A121" s="227" t="s">
        <v>27</v>
      </c>
      <c r="B121" s="293">
        <f>B117-B113</f>
        <v>-6.6666666666667425</v>
      </c>
      <c r="C121" s="294">
        <f t="shared" ref="C121:G121" si="22">C117-C113</f>
        <v>54.242424242424249</v>
      </c>
      <c r="D121" s="294">
        <f t="shared" si="22"/>
        <v>92.5</v>
      </c>
      <c r="E121" s="294">
        <f t="shared" si="22"/>
        <v>157</v>
      </c>
      <c r="F121" s="294">
        <f t="shared" si="22"/>
        <v>210.74074074074065</v>
      </c>
      <c r="G121" s="298">
        <f t="shared" si="22"/>
        <v>112.78215223097095</v>
      </c>
    </row>
    <row r="122" spans="1:10" s="423" customFormat="1" x14ac:dyDescent="0.2">
      <c r="A122" s="343" t="s">
        <v>52</v>
      </c>
      <c r="B122" s="300">
        <v>152</v>
      </c>
      <c r="C122" s="301">
        <v>431</v>
      </c>
      <c r="D122" s="301">
        <v>331</v>
      </c>
      <c r="E122" s="301">
        <v>378</v>
      </c>
      <c r="F122" s="365">
        <v>324</v>
      </c>
      <c r="G122" s="366">
        <f>SUM(B122:F122)</f>
        <v>1616</v>
      </c>
      <c r="H122" s="423" t="s">
        <v>56</v>
      </c>
      <c r="I122" s="367">
        <f>G108-G122</f>
        <v>241</v>
      </c>
      <c r="J122" s="368">
        <f>I122/G108</f>
        <v>0.12977921378567583</v>
      </c>
    </row>
    <row r="123" spans="1:10" s="423" customFormat="1" x14ac:dyDescent="0.2">
      <c r="A123" s="343" t="s">
        <v>28</v>
      </c>
      <c r="B123" s="233">
        <v>75</v>
      </c>
      <c r="C123" s="422">
        <v>75</v>
      </c>
      <c r="D123" s="422">
        <v>74.5</v>
      </c>
      <c r="E123" s="422">
        <v>74.5</v>
      </c>
      <c r="F123" s="422">
        <v>74.5</v>
      </c>
      <c r="G123" s="237"/>
      <c r="H123" s="423" t="s">
        <v>57</v>
      </c>
      <c r="I123" s="423">
        <v>71.56</v>
      </c>
    </row>
    <row r="124" spans="1:10" s="423" customFormat="1" ht="13.5" thickBot="1" x14ac:dyDescent="0.25">
      <c r="A124" s="346" t="s">
        <v>26</v>
      </c>
      <c r="B124" s="230">
        <f>B123-B112</f>
        <v>3.5</v>
      </c>
      <c r="C124" s="231">
        <f t="shared" ref="C124:F124" si="23">C123-C112</f>
        <v>3.5</v>
      </c>
      <c r="D124" s="231">
        <f t="shared" si="23"/>
        <v>3</v>
      </c>
      <c r="E124" s="231">
        <f t="shared" si="23"/>
        <v>3</v>
      </c>
      <c r="F124" s="231">
        <f t="shared" si="23"/>
        <v>3</v>
      </c>
      <c r="G124" s="238"/>
      <c r="H124" s="423" t="s">
        <v>26</v>
      </c>
      <c r="I124" s="423">
        <f>I123-I109</f>
        <v>1.5600000000000023</v>
      </c>
    </row>
    <row r="126" spans="1:10" ht="13.5" thickBot="1" x14ac:dyDescent="0.25"/>
    <row r="127" spans="1:10" s="430" customFormat="1" ht="13.5" thickBot="1" x14ac:dyDescent="0.25">
      <c r="A127" s="319" t="s">
        <v>96</v>
      </c>
      <c r="B127" s="597" t="s">
        <v>53</v>
      </c>
      <c r="C127" s="598"/>
      <c r="D127" s="598"/>
      <c r="E127" s="598"/>
      <c r="F127" s="599"/>
      <c r="G127" s="348" t="s">
        <v>0</v>
      </c>
    </row>
    <row r="128" spans="1:10" s="430" customFormat="1" x14ac:dyDescent="0.2">
      <c r="A128" s="227" t="s">
        <v>2</v>
      </c>
      <c r="B128" s="261">
        <v>1</v>
      </c>
      <c r="C128" s="370">
        <v>2</v>
      </c>
      <c r="D128" s="262">
        <v>3</v>
      </c>
      <c r="E128" s="351">
        <v>4</v>
      </c>
      <c r="F128" s="426">
        <v>5</v>
      </c>
      <c r="G128" s="239"/>
    </row>
    <row r="129" spans="1:10" s="430" customFormat="1" x14ac:dyDescent="0.2">
      <c r="A129" s="326" t="s">
        <v>3</v>
      </c>
      <c r="B129" s="353">
        <v>1670</v>
      </c>
      <c r="C129" s="354">
        <v>1670</v>
      </c>
      <c r="D129" s="355">
        <v>1670</v>
      </c>
      <c r="E129" s="355">
        <v>1670</v>
      </c>
      <c r="F129" s="355">
        <v>1670</v>
      </c>
      <c r="G129" s="399">
        <v>1670</v>
      </c>
    </row>
    <row r="130" spans="1:10" s="430" customFormat="1" x14ac:dyDescent="0.2">
      <c r="A130" s="329" t="s">
        <v>6</v>
      </c>
      <c r="B130" s="357">
        <v>1688.3333333333333</v>
      </c>
      <c r="C130" s="358">
        <v>1729.6875</v>
      </c>
      <c r="D130" s="358">
        <v>1778.4</v>
      </c>
      <c r="E130" s="358">
        <v>1828.125</v>
      </c>
      <c r="F130" s="358">
        <v>1927.9166666666667</v>
      </c>
      <c r="G130" s="276">
        <v>1798.72</v>
      </c>
    </row>
    <row r="131" spans="1:10" s="430" customFormat="1" x14ac:dyDescent="0.2">
      <c r="A131" s="227" t="s">
        <v>7</v>
      </c>
      <c r="B131" s="359">
        <v>100</v>
      </c>
      <c r="C131" s="360">
        <v>100</v>
      </c>
      <c r="D131" s="361">
        <v>100</v>
      </c>
      <c r="E131" s="361">
        <v>100</v>
      </c>
      <c r="F131" s="361">
        <v>100</v>
      </c>
      <c r="G131" s="362">
        <v>97.6</v>
      </c>
    </row>
    <row r="132" spans="1:10" s="430" customFormat="1" x14ac:dyDescent="0.2">
      <c r="A132" s="227" t="s">
        <v>8</v>
      </c>
      <c r="B132" s="282">
        <v>1.885979582876688E-2</v>
      </c>
      <c r="C132" s="283">
        <v>2.4760810364228551E-2</v>
      </c>
      <c r="D132" s="363">
        <v>1.6426954238875587E-2</v>
      </c>
      <c r="E132" s="363">
        <v>1.660497018062344E-2</v>
      </c>
      <c r="F132" s="363">
        <v>2.3001594915461186E-2</v>
      </c>
      <c r="G132" s="364">
        <v>4.7336082001240037E-2</v>
      </c>
    </row>
    <row r="133" spans="1:10" s="430" customFormat="1" x14ac:dyDescent="0.2">
      <c r="A133" s="329" t="s">
        <v>1</v>
      </c>
      <c r="B133" s="287">
        <f t="shared" ref="B133:G133" si="24">B130/B129*100-100</f>
        <v>1.097804391217565</v>
      </c>
      <c r="C133" s="288">
        <f t="shared" si="24"/>
        <v>3.5741017964071773</v>
      </c>
      <c r="D133" s="288">
        <f t="shared" si="24"/>
        <v>6.4910179640718582</v>
      </c>
      <c r="E133" s="288">
        <f t="shared" si="24"/>
        <v>9.4685628742515036</v>
      </c>
      <c r="F133" s="288">
        <f t="shared" si="24"/>
        <v>15.444111776447116</v>
      </c>
      <c r="G133" s="291">
        <f t="shared" si="24"/>
        <v>7.7077844311377248</v>
      </c>
    </row>
    <row r="134" spans="1:10" s="430" customFormat="1" ht="13.5" thickBot="1" x14ac:dyDescent="0.25">
      <c r="A134" s="227" t="s">
        <v>27</v>
      </c>
      <c r="B134" s="293">
        <f>B130-B117</f>
        <v>208.33333333333326</v>
      </c>
      <c r="C134" s="294">
        <f t="shared" ref="C134:G134" si="25">C130-C117</f>
        <v>188.77840909090901</v>
      </c>
      <c r="D134" s="294">
        <f t="shared" si="25"/>
        <v>199.23333333333335</v>
      </c>
      <c r="E134" s="294">
        <f t="shared" si="25"/>
        <v>184.45833333333326</v>
      </c>
      <c r="F134" s="294">
        <f t="shared" si="25"/>
        <v>230.50925925925935</v>
      </c>
      <c r="G134" s="298">
        <f t="shared" si="25"/>
        <v>199.27118110236233</v>
      </c>
    </row>
    <row r="135" spans="1:10" s="430" customFormat="1" x14ac:dyDescent="0.2">
      <c r="A135" s="343" t="s">
        <v>52</v>
      </c>
      <c r="B135" s="300">
        <v>152</v>
      </c>
      <c r="C135" s="301">
        <v>430</v>
      </c>
      <c r="D135" s="301">
        <v>330</v>
      </c>
      <c r="E135" s="301">
        <v>378</v>
      </c>
      <c r="F135" s="365">
        <v>324</v>
      </c>
      <c r="G135" s="366">
        <f>SUM(B135:F135)</f>
        <v>1614</v>
      </c>
      <c r="H135" s="430" t="s">
        <v>56</v>
      </c>
      <c r="I135" s="367">
        <f>G122-G135</f>
        <v>2</v>
      </c>
      <c r="J135" s="368">
        <f>I135/G122</f>
        <v>1.2376237623762376E-3</v>
      </c>
    </row>
    <row r="136" spans="1:10" s="430" customFormat="1" x14ac:dyDescent="0.2">
      <c r="A136" s="343" t="s">
        <v>28</v>
      </c>
      <c r="B136" s="233">
        <v>76.5</v>
      </c>
      <c r="C136" s="429">
        <v>76.5</v>
      </c>
      <c r="D136" s="429">
        <v>76</v>
      </c>
      <c r="E136" s="429">
        <v>76</v>
      </c>
      <c r="F136" s="429">
        <v>76</v>
      </c>
      <c r="G136" s="237"/>
      <c r="H136" s="430" t="s">
        <v>57</v>
      </c>
      <c r="I136" s="430">
        <v>74.680000000000007</v>
      </c>
    </row>
    <row r="137" spans="1:10" s="430" customFormat="1" ht="13.5" thickBot="1" x14ac:dyDescent="0.25">
      <c r="A137" s="346" t="s">
        <v>26</v>
      </c>
      <c r="B137" s="230">
        <f>B136-B123</f>
        <v>1.5</v>
      </c>
      <c r="C137" s="231">
        <f t="shared" ref="C137:F137" si="26">C136-C123</f>
        <v>1.5</v>
      </c>
      <c r="D137" s="231">
        <f t="shared" si="26"/>
        <v>1.5</v>
      </c>
      <c r="E137" s="231">
        <f t="shared" si="26"/>
        <v>1.5</v>
      </c>
      <c r="F137" s="231">
        <f t="shared" si="26"/>
        <v>1.5</v>
      </c>
      <c r="G137" s="238"/>
      <c r="H137" s="430" t="s">
        <v>26</v>
      </c>
      <c r="I137" s="430">
        <f>I136-I123</f>
        <v>3.1200000000000045</v>
      </c>
    </row>
    <row r="139" spans="1:10" ht="13.5" thickBot="1" x14ac:dyDescent="0.25"/>
    <row r="140" spans="1:10" s="433" customFormat="1" ht="13.5" thickBot="1" x14ac:dyDescent="0.25">
      <c r="A140" s="319" t="s">
        <v>97</v>
      </c>
      <c r="B140" s="597" t="s">
        <v>53</v>
      </c>
      <c r="C140" s="598"/>
      <c r="D140" s="598"/>
      <c r="E140" s="598"/>
      <c r="F140" s="599"/>
      <c r="G140" s="348" t="s">
        <v>0</v>
      </c>
    </row>
    <row r="141" spans="1:10" s="433" customFormat="1" x14ac:dyDescent="0.2">
      <c r="A141" s="227" t="s">
        <v>2</v>
      </c>
      <c r="B141" s="261">
        <v>1</v>
      </c>
      <c r="C141" s="370">
        <v>2</v>
      </c>
      <c r="D141" s="262">
        <v>3</v>
      </c>
      <c r="E141" s="351">
        <v>4</v>
      </c>
      <c r="F141" s="426">
        <v>5</v>
      </c>
      <c r="G141" s="239"/>
    </row>
    <row r="142" spans="1:10" s="433" customFormat="1" x14ac:dyDescent="0.2">
      <c r="A142" s="326" t="s">
        <v>3</v>
      </c>
      <c r="B142" s="353">
        <v>1790</v>
      </c>
      <c r="C142" s="354">
        <v>1790</v>
      </c>
      <c r="D142" s="355">
        <v>1790</v>
      </c>
      <c r="E142" s="355">
        <v>1790</v>
      </c>
      <c r="F142" s="355">
        <v>1790</v>
      </c>
      <c r="G142" s="399">
        <v>1790</v>
      </c>
    </row>
    <row r="143" spans="1:10" s="433" customFormat="1" x14ac:dyDescent="0.2">
      <c r="A143" s="329" t="s">
        <v>6</v>
      </c>
      <c r="B143" s="357">
        <v>1809.090909090909</v>
      </c>
      <c r="C143" s="358">
        <v>1864.4736842105262</v>
      </c>
      <c r="D143" s="358">
        <v>1887.2</v>
      </c>
      <c r="E143" s="358">
        <v>1924.8275862068965</v>
      </c>
      <c r="F143" s="358">
        <v>2012.8</v>
      </c>
      <c r="G143" s="276">
        <v>1906.796875</v>
      </c>
    </row>
    <row r="144" spans="1:10" s="433" customFormat="1" x14ac:dyDescent="0.2">
      <c r="A144" s="227" t="s">
        <v>7</v>
      </c>
      <c r="B144" s="359">
        <v>100</v>
      </c>
      <c r="C144" s="360">
        <v>100</v>
      </c>
      <c r="D144" s="361">
        <v>100</v>
      </c>
      <c r="E144" s="361">
        <v>100</v>
      </c>
      <c r="F144" s="361">
        <v>100</v>
      </c>
      <c r="G144" s="362">
        <v>97.65625</v>
      </c>
    </row>
    <row r="145" spans="1:10" s="433" customFormat="1" x14ac:dyDescent="0.2">
      <c r="A145" s="227" t="s">
        <v>8</v>
      </c>
      <c r="B145" s="282">
        <v>1.9923846835776009E-2</v>
      </c>
      <c r="C145" s="283">
        <v>2.7861050387616545E-2</v>
      </c>
      <c r="D145" s="363">
        <v>3.4973088231285365E-2</v>
      </c>
      <c r="E145" s="363">
        <v>3.0034827381535525E-2</v>
      </c>
      <c r="F145" s="363">
        <v>2.9593816325892346E-2</v>
      </c>
      <c r="G145" s="364">
        <v>4.3592491310253015E-2</v>
      </c>
    </row>
    <row r="146" spans="1:10" s="433" customFormat="1" x14ac:dyDescent="0.2">
      <c r="A146" s="329" t="s">
        <v>1</v>
      </c>
      <c r="B146" s="287">
        <f t="shared" ref="B146:G146" si="27">B143/B142*100-100</f>
        <v>1.0665312341289876</v>
      </c>
      <c r="C146" s="288">
        <f t="shared" si="27"/>
        <v>4.160541017347839</v>
      </c>
      <c r="D146" s="288">
        <f t="shared" si="27"/>
        <v>5.4301675977653616</v>
      </c>
      <c r="E146" s="288">
        <f t="shared" si="27"/>
        <v>7.5322673858601519</v>
      </c>
      <c r="F146" s="288">
        <f t="shared" si="27"/>
        <v>12.446927374301666</v>
      </c>
      <c r="G146" s="291">
        <f t="shared" si="27"/>
        <v>6.5249650837988753</v>
      </c>
    </row>
    <row r="147" spans="1:10" s="433" customFormat="1" ht="13.5" thickBot="1" x14ac:dyDescent="0.25">
      <c r="A147" s="227" t="s">
        <v>27</v>
      </c>
      <c r="B147" s="293">
        <f>B143-B130</f>
        <v>120.75757575757575</v>
      </c>
      <c r="C147" s="294">
        <f t="shared" ref="C147:G147" si="28">C143-C130</f>
        <v>134.78618421052624</v>
      </c>
      <c r="D147" s="294">
        <f t="shared" si="28"/>
        <v>108.79999999999995</v>
      </c>
      <c r="E147" s="294">
        <f t="shared" si="28"/>
        <v>96.702586206896513</v>
      </c>
      <c r="F147" s="294">
        <f t="shared" si="28"/>
        <v>84.883333333333212</v>
      </c>
      <c r="G147" s="298">
        <f t="shared" si="28"/>
        <v>108.07687499999997</v>
      </c>
    </row>
    <row r="148" spans="1:10" s="433" customFormat="1" x14ac:dyDescent="0.2">
      <c r="A148" s="343" t="s">
        <v>52</v>
      </c>
      <c r="B148" s="300">
        <v>152</v>
      </c>
      <c r="C148" s="301">
        <v>430</v>
      </c>
      <c r="D148" s="301">
        <v>329</v>
      </c>
      <c r="E148" s="301">
        <v>378</v>
      </c>
      <c r="F148" s="365">
        <v>324</v>
      </c>
      <c r="G148" s="366">
        <f>SUM(B148:F148)</f>
        <v>1613</v>
      </c>
      <c r="H148" s="433" t="s">
        <v>56</v>
      </c>
      <c r="I148" s="367">
        <f>G135-G148</f>
        <v>1</v>
      </c>
      <c r="J148" s="368">
        <f>I148/G135</f>
        <v>6.1957868649318464E-4</v>
      </c>
    </row>
    <row r="149" spans="1:10" s="433" customFormat="1" x14ac:dyDescent="0.2">
      <c r="A149" s="343" t="s">
        <v>28</v>
      </c>
      <c r="B149" s="233">
        <v>77.5</v>
      </c>
      <c r="C149" s="432">
        <v>77.5</v>
      </c>
      <c r="D149" s="432">
        <v>77</v>
      </c>
      <c r="E149" s="432">
        <v>77</v>
      </c>
      <c r="F149" s="432">
        <v>77</v>
      </c>
      <c r="G149" s="237"/>
      <c r="H149" s="433" t="s">
        <v>57</v>
      </c>
      <c r="I149" s="433">
        <v>76.17</v>
      </c>
    </row>
    <row r="150" spans="1:10" s="433" customFormat="1" ht="13.5" thickBot="1" x14ac:dyDescent="0.25">
      <c r="A150" s="346" t="s">
        <v>26</v>
      </c>
      <c r="B150" s="230">
        <f>B149-B136</f>
        <v>1</v>
      </c>
      <c r="C150" s="231">
        <f t="shared" ref="C150:F150" si="29">C149-C136</f>
        <v>1</v>
      </c>
      <c r="D150" s="231">
        <f t="shared" si="29"/>
        <v>1</v>
      </c>
      <c r="E150" s="231">
        <f t="shared" si="29"/>
        <v>1</v>
      </c>
      <c r="F150" s="231">
        <f t="shared" si="29"/>
        <v>1</v>
      </c>
      <c r="G150" s="238"/>
      <c r="H150" s="433" t="s">
        <v>26</v>
      </c>
      <c r="I150" s="433">
        <f>I149-I136</f>
        <v>1.4899999999999949</v>
      </c>
    </row>
    <row r="152" spans="1:10" ht="13.5" thickBot="1" x14ac:dyDescent="0.25"/>
    <row r="153" spans="1:10" s="451" customFormat="1" ht="13.5" thickBot="1" x14ac:dyDescent="0.25">
      <c r="A153" s="319" t="s">
        <v>99</v>
      </c>
      <c r="B153" s="597" t="s">
        <v>53</v>
      </c>
      <c r="C153" s="598"/>
      <c r="D153" s="598"/>
      <c r="E153" s="598"/>
      <c r="F153" s="599"/>
      <c r="G153" s="348" t="s">
        <v>0</v>
      </c>
    </row>
    <row r="154" spans="1:10" s="451" customFormat="1" x14ac:dyDescent="0.2">
      <c r="A154" s="227" t="s">
        <v>2</v>
      </c>
      <c r="B154" s="261">
        <v>1</v>
      </c>
      <c r="C154" s="370">
        <v>2</v>
      </c>
      <c r="D154" s="262">
        <v>3</v>
      </c>
      <c r="E154" s="351">
        <v>4</v>
      </c>
      <c r="F154" s="453">
        <v>5</v>
      </c>
      <c r="G154" s="239"/>
    </row>
    <row r="155" spans="1:10" s="451" customFormat="1" ht="14.25" x14ac:dyDescent="0.2">
      <c r="A155" s="326" t="s">
        <v>3</v>
      </c>
      <c r="B155" s="452">
        <v>1900</v>
      </c>
      <c r="C155" s="452">
        <v>1900</v>
      </c>
      <c r="D155" s="452">
        <v>1900</v>
      </c>
      <c r="E155" s="452">
        <v>1900</v>
      </c>
      <c r="F155" s="454">
        <v>1900</v>
      </c>
      <c r="G155" s="455">
        <v>1900</v>
      </c>
    </row>
    <row r="156" spans="1:10" s="451" customFormat="1" ht="14.25" x14ac:dyDescent="0.2">
      <c r="A156" s="329" t="s">
        <v>6</v>
      </c>
      <c r="B156" s="357">
        <v>1983.3333333333333</v>
      </c>
      <c r="C156" s="358">
        <v>1959.0322580645161</v>
      </c>
      <c r="D156" s="358">
        <v>1990</v>
      </c>
      <c r="E156" s="358">
        <v>2028.2758620689656</v>
      </c>
      <c r="F156" s="441">
        <v>2135.1999999999998</v>
      </c>
      <c r="G156" s="456">
        <v>2020.5785123966941</v>
      </c>
    </row>
    <row r="157" spans="1:10" s="451" customFormat="1" ht="14.25" x14ac:dyDescent="0.2">
      <c r="A157" s="227" t="s">
        <v>7</v>
      </c>
      <c r="B157" s="359">
        <v>100</v>
      </c>
      <c r="C157" s="360">
        <v>100</v>
      </c>
      <c r="D157" s="361">
        <v>100</v>
      </c>
      <c r="E157" s="361">
        <v>100</v>
      </c>
      <c r="F157" s="442">
        <v>100</v>
      </c>
      <c r="G157" s="448">
        <v>95.04132231404958</v>
      </c>
    </row>
    <row r="158" spans="1:10" s="451" customFormat="1" ht="14.25" x14ac:dyDescent="0.2">
      <c r="A158" s="227" t="s">
        <v>8</v>
      </c>
      <c r="B158" s="282">
        <v>3.4402503345308005E-2</v>
      </c>
      <c r="C158" s="283">
        <v>3.1449390158965494E-2</v>
      </c>
      <c r="D158" s="363">
        <v>2.6070992322065962E-2</v>
      </c>
      <c r="E158" s="363">
        <v>3.0995055730858406E-2</v>
      </c>
      <c r="F158" s="443">
        <v>5.2355658839917545E-2</v>
      </c>
      <c r="G158" s="449">
        <v>4.8287124026003075E-2</v>
      </c>
    </row>
    <row r="159" spans="1:10" s="451" customFormat="1" x14ac:dyDescent="0.2">
      <c r="A159" s="329" t="s">
        <v>1</v>
      </c>
      <c r="B159" s="287">
        <f t="shared" ref="B159:G159" si="30">B156/B155*100-100</f>
        <v>4.3859649122806985</v>
      </c>
      <c r="C159" s="288">
        <f t="shared" si="30"/>
        <v>3.1069609507640195</v>
      </c>
      <c r="D159" s="288">
        <f t="shared" si="30"/>
        <v>4.7368421052631504</v>
      </c>
      <c r="E159" s="288">
        <f t="shared" si="30"/>
        <v>6.7513611615244997</v>
      </c>
      <c r="F159" s="444">
        <f t="shared" si="30"/>
        <v>12.378947368421052</v>
      </c>
      <c r="G159" s="291">
        <f t="shared" si="30"/>
        <v>6.3462374945628426</v>
      </c>
    </row>
    <row r="160" spans="1:10" s="451" customFormat="1" ht="13.5" thickBot="1" x14ac:dyDescent="0.25">
      <c r="A160" s="227" t="s">
        <v>27</v>
      </c>
      <c r="B160" s="293">
        <f>B156-B143</f>
        <v>174.24242424242425</v>
      </c>
      <c r="C160" s="294">
        <f t="shared" ref="C160:G160" si="31">C156-C143</f>
        <v>94.558573853989856</v>
      </c>
      <c r="D160" s="294">
        <f t="shared" si="31"/>
        <v>102.79999999999995</v>
      </c>
      <c r="E160" s="294">
        <f t="shared" si="31"/>
        <v>103.44827586206907</v>
      </c>
      <c r="F160" s="445">
        <f t="shared" si="31"/>
        <v>122.39999999999986</v>
      </c>
      <c r="G160" s="298">
        <f t="shared" si="31"/>
        <v>113.78163739669412</v>
      </c>
    </row>
    <row r="161" spans="1:10" s="451" customFormat="1" x14ac:dyDescent="0.2">
      <c r="A161" s="343" t="s">
        <v>52</v>
      </c>
      <c r="B161" s="300">
        <v>152</v>
      </c>
      <c r="C161" s="301">
        <v>430</v>
      </c>
      <c r="D161" s="301">
        <v>329</v>
      </c>
      <c r="E161" s="301">
        <v>378</v>
      </c>
      <c r="F161" s="446">
        <v>324</v>
      </c>
      <c r="G161" s="366">
        <f>SUM(B161:F161)</f>
        <v>1613</v>
      </c>
      <c r="H161" s="451" t="s">
        <v>56</v>
      </c>
      <c r="I161" s="367">
        <f>G148-G161</f>
        <v>0</v>
      </c>
      <c r="J161" s="368">
        <f>I161/G148</f>
        <v>0</v>
      </c>
    </row>
    <row r="162" spans="1:10" s="451" customFormat="1" x14ac:dyDescent="0.2">
      <c r="A162" s="343" t="s">
        <v>28</v>
      </c>
      <c r="B162" s="233">
        <v>79.5</v>
      </c>
      <c r="C162" s="450">
        <v>79.5</v>
      </c>
      <c r="D162" s="450">
        <v>79</v>
      </c>
      <c r="E162" s="450">
        <v>79</v>
      </c>
      <c r="F162" s="391">
        <v>79</v>
      </c>
      <c r="G162" s="237"/>
      <c r="H162" s="451" t="s">
        <v>57</v>
      </c>
      <c r="I162" s="451">
        <v>77.19</v>
      </c>
    </row>
    <row r="163" spans="1:10" s="451" customFormat="1" ht="13.5" thickBot="1" x14ac:dyDescent="0.25">
      <c r="A163" s="346" t="s">
        <v>26</v>
      </c>
      <c r="B163" s="230">
        <f>B162-B149</f>
        <v>2</v>
      </c>
      <c r="C163" s="231">
        <f t="shared" ref="C163:F163" si="32">C162-C149</f>
        <v>2</v>
      </c>
      <c r="D163" s="231">
        <f t="shared" si="32"/>
        <v>2</v>
      </c>
      <c r="E163" s="231">
        <f t="shared" si="32"/>
        <v>2</v>
      </c>
      <c r="F163" s="447">
        <f t="shared" si="32"/>
        <v>2</v>
      </c>
      <c r="G163" s="238"/>
      <c r="H163" s="451" t="s">
        <v>26</v>
      </c>
      <c r="I163" s="451">
        <f>I162-I149</f>
        <v>1.019999999999996</v>
      </c>
    </row>
    <row r="165" spans="1:10" ht="13.5" thickBot="1" x14ac:dyDescent="0.25"/>
    <row r="166" spans="1:10" s="460" customFormat="1" ht="13.5" thickBot="1" x14ac:dyDescent="0.25">
      <c r="A166" s="319" t="s">
        <v>100</v>
      </c>
      <c r="B166" s="597" t="s">
        <v>53</v>
      </c>
      <c r="C166" s="598"/>
      <c r="D166" s="598"/>
      <c r="E166" s="598"/>
      <c r="F166" s="599"/>
      <c r="G166" s="348" t="s">
        <v>0</v>
      </c>
    </row>
    <row r="167" spans="1:10" s="460" customFormat="1" x14ac:dyDescent="0.2">
      <c r="A167" s="227" t="s">
        <v>2</v>
      </c>
      <c r="B167" s="261">
        <v>1</v>
      </c>
      <c r="C167" s="370">
        <v>2</v>
      </c>
      <c r="D167" s="262">
        <v>3</v>
      </c>
      <c r="E167" s="351">
        <v>4</v>
      </c>
      <c r="F167" s="453">
        <v>5</v>
      </c>
      <c r="G167" s="239"/>
    </row>
    <row r="168" spans="1:10" s="460" customFormat="1" ht="14.25" x14ac:dyDescent="0.2">
      <c r="A168" s="326" t="s">
        <v>3</v>
      </c>
      <c r="B168" s="452">
        <v>2010</v>
      </c>
      <c r="C168" s="452">
        <v>2010</v>
      </c>
      <c r="D168" s="452">
        <v>2010</v>
      </c>
      <c r="E168" s="452">
        <v>2010</v>
      </c>
      <c r="F168" s="454">
        <v>2010</v>
      </c>
      <c r="G168" s="455">
        <v>2010</v>
      </c>
    </row>
    <row r="169" spans="1:10" s="460" customFormat="1" ht="14.25" x14ac:dyDescent="0.2">
      <c r="A169" s="329" t="s">
        <v>6</v>
      </c>
      <c r="B169" s="357">
        <v>2021.6666666666667</v>
      </c>
      <c r="C169" s="358">
        <v>2047.5</v>
      </c>
      <c r="D169" s="358">
        <v>2064.8000000000002</v>
      </c>
      <c r="E169" s="358">
        <v>2096.4516129032259</v>
      </c>
      <c r="F169" s="441">
        <v>2205.6</v>
      </c>
      <c r="G169" s="456">
        <v>2092.2399999999998</v>
      </c>
    </row>
    <row r="170" spans="1:10" s="460" customFormat="1" ht="14.25" x14ac:dyDescent="0.2">
      <c r="A170" s="227" t="s">
        <v>7</v>
      </c>
      <c r="B170" s="359">
        <v>100</v>
      </c>
      <c r="C170" s="360">
        <v>100</v>
      </c>
      <c r="D170" s="361">
        <v>96</v>
      </c>
      <c r="E170" s="361">
        <v>100</v>
      </c>
      <c r="F170" s="442">
        <v>100</v>
      </c>
      <c r="G170" s="448">
        <v>97.6</v>
      </c>
    </row>
    <row r="171" spans="1:10" s="460" customFormat="1" ht="14.25" x14ac:dyDescent="0.2">
      <c r="A171" s="227" t="s">
        <v>8</v>
      </c>
      <c r="B171" s="282">
        <v>4.8667674008723114E-2</v>
      </c>
      <c r="C171" s="283">
        <v>3.9809134033946536E-2</v>
      </c>
      <c r="D171" s="363">
        <v>4.0337279426816031E-2</v>
      </c>
      <c r="E171" s="363">
        <v>3.3849263458028869E-2</v>
      </c>
      <c r="F171" s="443">
        <v>4.2203503827809109E-2</v>
      </c>
      <c r="G171" s="449">
        <v>4.9474820841952344E-2</v>
      </c>
    </row>
    <row r="172" spans="1:10" s="460" customFormat="1" x14ac:dyDescent="0.2">
      <c r="A172" s="329" t="s">
        <v>1</v>
      </c>
      <c r="B172" s="287">
        <f t="shared" ref="B172:G172" si="33">B169/B168*100-100</f>
        <v>0.58043117744610129</v>
      </c>
      <c r="C172" s="288">
        <f t="shared" si="33"/>
        <v>1.865671641791053</v>
      </c>
      <c r="D172" s="288">
        <f t="shared" si="33"/>
        <v>2.7263681592040001</v>
      </c>
      <c r="E172" s="288">
        <f t="shared" si="33"/>
        <v>4.3010752688172005</v>
      </c>
      <c r="F172" s="444">
        <f t="shared" si="33"/>
        <v>9.7313432835820919</v>
      </c>
      <c r="G172" s="291">
        <f t="shared" si="33"/>
        <v>4.0915422885571928</v>
      </c>
    </row>
    <row r="173" spans="1:10" s="460" customFormat="1" ht="13.5" thickBot="1" x14ac:dyDescent="0.25">
      <c r="A173" s="227" t="s">
        <v>27</v>
      </c>
      <c r="B173" s="293">
        <f>B169-B156</f>
        <v>38.333333333333485</v>
      </c>
      <c r="C173" s="294">
        <f t="shared" ref="C173:G173" si="34">C169-C156</f>
        <v>88.4677419354839</v>
      </c>
      <c r="D173" s="294">
        <f t="shared" si="34"/>
        <v>74.800000000000182</v>
      </c>
      <c r="E173" s="294">
        <f t="shared" si="34"/>
        <v>68.17575083426027</v>
      </c>
      <c r="F173" s="445">
        <f t="shared" si="34"/>
        <v>70.400000000000091</v>
      </c>
      <c r="G173" s="298">
        <f t="shared" si="34"/>
        <v>71.661487603305659</v>
      </c>
    </row>
    <row r="174" spans="1:10" s="460" customFormat="1" x14ac:dyDescent="0.2">
      <c r="A174" s="343" t="s">
        <v>52</v>
      </c>
      <c r="B174" s="300">
        <v>152</v>
      </c>
      <c r="C174" s="301">
        <v>430</v>
      </c>
      <c r="D174" s="301">
        <v>329</v>
      </c>
      <c r="E174" s="301">
        <v>376</v>
      </c>
      <c r="F174" s="446">
        <v>323</v>
      </c>
      <c r="G174" s="366">
        <f>SUM(B174:F174)</f>
        <v>1610</v>
      </c>
      <c r="H174" s="460" t="s">
        <v>56</v>
      </c>
      <c r="I174" s="367">
        <f>G161-G174</f>
        <v>3</v>
      </c>
      <c r="J174" s="368">
        <f>I174/G161</f>
        <v>1.8598884066955983E-3</v>
      </c>
    </row>
    <row r="175" spans="1:10" s="460" customFormat="1" x14ac:dyDescent="0.2">
      <c r="A175" s="343" t="s">
        <v>28</v>
      </c>
      <c r="B175" s="233">
        <v>82</v>
      </c>
      <c r="C175" s="461">
        <v>81.5</v>
      </c>
      <c r="D175" s="461">
        <v>81</v>
      </c>
      <c r="E175" s="461">
        <v>81</v>
      </c>
      <c r="F175" s="391">
        <v>81</v>
      </c>
      <c r="G175" s="237"/>
      <c r="H175" s="460" t="s">
        <v>57</v>
      </c>
      <c r="I175" s="460">
        <v>79.180000000000007</v>
      </c>
    </row>
    <row r="176" spans="1:10" s="460" customFormat="1" ht="13.5" thickBot="1" x14ac:dyDescent="0.25">
      <c r="A176" s="346" t="s">
        <v>26</v>
      </c>
      <c r="B176" s="230">
        <f>B175-B162</f>
        <v>2.5</v>
      </c>
      <c r="C176" s="231">
        <f t="shared" ref="C176:F176" si="35">C175-C162</f>
        <v>2</v>
      </c>
      <c r="D176" s="231">
        <f t="shared" si="35"/>
        <v>2</v>
      </c>
      <c r="E176" s="231">
        <f t="shared" si="35"/>
        <v>2</v>
      </c>
      <c r="F176" s="447">
        <f t="shared" si="35"/>
        <v>2</v>
      </c>
      <c r="G176" s="238"/>
      <c r="H176" s="460" t="s">
        <v>26</v>
      </c>
      <c r="I176" s="460">
        <f>I175-I162</f>
        <v>1.9900000000000091</v>
      </c>
    </row>
    <row r="178" spans="1:11" ht="13.5" thickBot="1" x14ac:dyDescent="0.25">
      <c r="B178" s="243">
        <v>2092.2399999999998</v>
      </c>
      <c r="C178" s="243">
        <v>2092.2399999999998</v>
      </c>
      <c r="D178" s="243">
        <v>2092.2399999999998</v>
      </c>
      <c r="E178" s="243">
        <v>2092.2399999999998</v>
      </c>
      <c r="F178" s="243">
        <v>2092.2399999999998</v>
      </c>
      <c r="G178" s="243">
        <v>2092.2399999999998</v>
      </c>
    </row>
    <row r="179" spans="1:11" s="464" customFormat="1" ht="13.5" thickBot="1" x14ac:dyDescent="0.25">
      <c r="A179" s="319" t="s">
        <v>101</v>
      </c>
      <c r="B179" s="597" t="s">
        <v>53</v>
      </c>
      <c r="C179" s="598"/>
      <c r="D179" s="598"/>
      <c r="E179" s="598"/>
      <c r="F179" s="599"/>
      <c r="G179" s="348" t="s">
        <v>0</v>
      </c>
    </row>
    <row r="180" spans="1:11" s="464" customFormat="1" x14ac:dyDescent="0.2">
      <c r="A180" s="227" t="s">
        <v>2</v>
      </c>
      <c r="B180" s="261">
        <v>1</v>
      </c>
      <c r="C180" s="370">
        <v>2</v>
      </c>
      <c r="D180" s="262">
        <v>3</v>
      </c>
      <c r="E180" s="351">
        <v>4</v>
      </c>
      <c r="F180" s="453">
        <v>5</v>
      </c>
      <c r="G180" s="239"/>
    </row>
    <row r="181" spans="1:11" s="464" customFormat="1" ht="14.25" x14ac:dyDescent="0.2">
      <c r="A181" s="326" t="s">
        <v>3</v>
      </c>
      <c r="B181" s="452">
        <v>2120</v>
      </c>
      <c r="C181" s="452">
        <v>2120</v>
      </c>
      <c r="D181" s="452">
        <v>2120</v>
      </c>
      <c r="E181" s="452">
        <v>2120</v>
      </c>
      <c r="F181" s="454">
        <v>2120</v>
      </c>
      <c r="G181" s="455">
        <v>2120</v>
      </c>
    </row>
    <row r="182" spans="1:11" s="464" customFormat="1" ht="14.25" x14ac:dyDescent="0.2">
      <c r="A182" s="329" t="s">
        <v>6</v>
      </c>
      <c r="B182" s="357">
        <v>2152.2222222222222</v>
      </c>
      <c r="C182" s="358">
        <v>2198.8235294117649</v>
      </c>
      <c r="D182" s="358">
        <v>2244.090909090909</v>
      </c>
      <c r="E182" s="358">
        <v>2293.1578947368421</v>
      </c>
      <c r="F182" s="441">
        <v>2407.3333333333335</v>
      </c>
      <c r="G182" s="456">
        <v>2245.8333333333335</v>
      </c>
    </row>
    <row r="183" spans="1:11" s="464" customFormat="1" ht="14.25" x14ac:dyDescent="0.2">
      <c r="A183" s="227" t="s">
        <v>7</v>
      </c>
      <c r="B183" s="359">
        <v>100</v>
      </c>
      <c r="C183" s="360">
        <v>100</v>
      </c>
      <c r="D183" s="361">
        <v>100</v>
      </c>
      <c r="E183" s="361">
        <v>100</v>
      </c>
      <c r="F183" s="442">
        <v>100</v>
      </c>
      <c r="G183" s="448">
        <v>98.148148148148152</v>
      </c>
    </row>
    <row r="184" spans="1:11" s="464" customFormat="1" ht="14.25" x14ac:dyDescent="0.2">
      <c r="A184" s="227" t="s">
        <v>8</v>
      </c>
      <c r="B184" s="282">
        <v>2.3157110471867987E-2</v>
      </c>
      <c r="C184" s="283">
        <v>2.199876427803556E-2</v>
      </c>
      <c r="D184" s="363">
        <v>1.4197446958778961E-2</v>
      </c>
      <c r="E184" s="363">
        <v>1.550208381066758E-2</v>
      </c>
      <c r="F184" s="443">
        <v>2.0656944003290243E-2</v>
      </c>
      <c r="G184" s="449">
        <v>4.0065621287790072E-2</v>
      </c>
    </row>
    <row r="185" spans="1:11" s="464" customFormat="1" x14ac:dyDescent="0.2">
      <c r="A185" s="329" t="s">
        <v>1</v>
      </c>
      <c r="B185" s="287">
        <f t="shared" ref="B185:G185" si="36">B182/B181*100-100</f>
        <v>1.5199161425576477</v>
      </c>
      <c r="C185" s="288">
        <f t="shared" si="36"/>
        <v>3.7180910099888962</v>
      </c>
      <c r="D185" s="288">
        <f t="shared" si="36"/>
        <v>5.8533447684391007</v>
      </c>
      <c r="E185" s="288">
        <f t="shared" si="36"/>
        <v>8.1678252234359547</v>
      </c>
      <c r="F185" s="444">
        <f t="shared" si="36"/>
        <v>13.553459119496864</v>
      </c>
      <c r="G185" s="291">
        <f t="shared" si="36"/>
        <v>5.9355345911949797</v>
      </c>
    </row>
    <row r="186" spans="1:11" s="464" customFormat="1" ht="13.5" thickBot="1" x14ac:dyDescent="0.25">
      <c r="A186" s="227" t="s">
        <v>27</v>
      </c>
      <c r="B186" s="293">
        <f>B182-B178</f>
        <v>59.98222222222239</v>
      </c>
      <c r="C186" s="294">
        <f t="shared" ref="C186:G186" si="37">C182-C178</f>
        <v>106.58352941176508</v>
      </c>
      <c r="D186" s="294">
        <f t="shared" si="37"/>
        <v>151.85090909090923</v>
      </c>
      <c r="E186" s="294">
        <f t="shared" si="37"/>
        <v>200.9178947368423</v>
      </c>
      <c r="F186" s="445">
        <f t="shared" si="37"/>
        <v>315.0933333333337</v>
      </c>
      <c r="G186" s="298">
        <f t="shared" si="37"/>
        <v>153.5933333333337</v>
      </c>
    </row>
    <row r="187" spans="1:11" s="464" customFormat="1" x14ac:dyDescent="0.2">
      <c r="A187" s="343" t="s">
        <v>52</v>
      </c>
      <c r="B187" s="300">
        <v>247</v>
      </c>
      <c r="C187" s="301">
        <v>312</v>
      </c>
      <c r="D187" s="301">
        <v>279</v>
      </c>
      <c r="E187" s="301">
        <v>248</v>
      </c>
      <c r="F187" s="446">
        <v>211</v>
      </c>
      <c r="G187" s="366">
        <f>SUM(B187:F187)</f>
        <v>1297</v>
      </c>
      <c r="H187" s="464" t="s">
        <v>56</v>
      </c>
      <c r="I187" s="367">
        <f>G174-G187</f>
        <v>313</v>
      </c>
      <c r="J187" s="368">
        <f>I187/G174</f>
        <v>0.19440993788819877</v>
      </c>
      <c r="K187" s="379" t="s">
        <v>102</v>
      </c>
    </row>
    <row r="188" spans="1:11" s="464" customFormat="1" x14ac:dyDescent="0.2">
      <c r="A188" s="343" t="s">
        <v>28</v>
      </c>
      <c r="B188" s="233">
        <v>85</v>
      </c>
      <c r="C188" s="463">
        <v>84.5</v>
      </c>
      <c r="D188" s="463">
        <v>84</v>
      </c>
      <c r="E188" s="463">
        <v>84</v>
      </c>
      <c r="F188" s="391">
        <v>84</v>
      </c>
      <c r="G188" s="237"/>
      <c r="H188" s="464" t="s">
        <v>57</v>
      </c>
      <c r="I188" s="464">
        <v>81.44</v>
      </c>
    </row>
    <row r="189" spans="1:11" s="464" customFormat="1" ht="13.5" thickBot="1" x14ac:dyDescent="0.25">
      <c r="A189" s="346" t="s">
        <v>26</v>
      </c>
      <c r="B189" s="230">
        <f>B188-B175</f>
        <v>3</v>
      </c>
      <c r="C189" s="231">
        <f>C188-C175</f>
        <v>3</v>
      </c>
      <c r="D189" s="231">
        <f>D188-D175</f>
        <v>3</v>
      </c>
      <c r="E189" s="231">
        <f>E188-E175</f>
        <v>3</v>
      </c>
      <c r="F189" s="447">
        <f>F188-F175</f>
        <v>3</v>
      </c>
      <c r="G189" s="238"/>
      <c r="H189" s="464" t="s">
        <v>26</v>
      </c>
      <c r="I189" s="464">
        <f>I188-I175</f>
        <v>2.2599999999999909</v>
      </c>
    </row>
    <row r="191" spans="1:11" ht="13.5" thickBot="1" x14ac:dyDescent="0.25"/>
    <row r="192" spans="1:11" ht="13.5" thickBot="1" x14ac:dyDescent="0.25">
      <c r="A192" s="319" t="s">
        <v>103</v>
      </c>
      <c r="B192" s="597" t="s">
        <v>53</v>
      </c>
      <c r="C192" s="598"/>
      <c r="D192" s="598"/>
      <c r="E192" s="598"/>
      <c r="F192" s="599"/>
      <c r="G192" s="348" t="s">
        <v>0</v>
      </c>
      <c r="H192" s="468"/>
      <c r="I192" s="468"/>
      <c r="J192" s="468"/>
    </row>
    <row r="193" spans="1:10" x14ac:dyDescent="0.2">
      <c r="A193" s="227" t="s">
        <v>2</v>
      </c>
      <c r="B193" s="261">
        <v>1</v>
      </c>
      <c r="C193" s="370">
        <v>2</v>
      </c>
      <c r="D193" s="262">
        <v>3</v>
      </c>
      <c r="E193" s="351">
        <v>4</v>
      </c>
      <c r="F193" s="453">
        <v>5</v>
      </c>
      <c r="G193" s="239"/>
      <c r="H193" s="468"/>
      <c r="I193" s="468"/>
      <c r="J193" s="468"/>
    </row>
    <row r="194" spans="1:10" ht="14.25" x14ac:dyDescent="0.2">
      <c r="A194" s="326" t="s">
        <v>3</v>
      </c>
      <c r="B194" s="452">
        <v>2240</v>
      </c>
      <c r="C194" s="452">
        <v>2240</v>
      </c>
      <c r="D194" s="452">
        <v>2240</v>
      </c>
      <c r="E194" s="452">
        <v>2240</v>
      </c>
      <c r="F194" s="454">
        <v>2240</v>
      </c>
      <c r="G194" s="455">
        <v>2240</v>
      </c>
      <c r="H194" s="468"/>
      <c r="I194" s="468"/>
      <c r="J194" s="468"/>
    </row>
    <row r="195" spans="1:10" ht="14.25" x14ac:dyDescent="0.2">
      <c r="A195" s="329" t="s">
        <v>6</v>
      </c>
      <c r="B195" s="357">
        <v>2279.4444444444443</v>
      </c>
      <c r="C195" s="358">
        <v>2320</v>
      </c>
      <c r="D195" s="358">
        <v>2375</v>
      </c>
      <c r="E195" s="358">
        <v>2360</v>
      </c>
      <c r="F195" s="441">
        <v>2552.8571428571427</v>
      </c>
      <c r="G195" s="456">
        <v>2366.8478260869565</v>
      </c>
      <c r="H195" s="468"/>
      <c r="I195" s="468"/>
      <c r="J195" s="468"/>
    </row>
    <row r="196" spans="1:10" ht="14.25" x14ac:dyDescent="0.2">
      <c r="A196" s="227" t="s">
        <v>7</v>
      </c>
      <c r="B196" s="359">
        <v>100</v>
      </c>
      <c r="C196" s="360">
        <v>100</v>
      </c>
      <c r="D196" s="361">
        <v>100</v>
      </c>
      <c r="E196" s="361">
        <v>100</v>
      </c>
      <c r="F196" s="442">
        <v>100</v>
      </c>
      <c r="G196" s="448">
        <v>94.565217391304344</v>
      </c>
      <c r="H196" s="468"/>
      <c r="I196" s="468"/>
      <c r="J196" s="468"/>
    </row>
    <row r="197" spans="1:10" ht="14.25" x14ac:dyDescent="0.2">
      <c r="A197" s="227" t="s">
        <v>8</v>
      </c>
      <c r="B197" s="282">
        <v>2.6178510309327194E-2</v>
      </c>
      <c r="C197" s="283">
        <v>3.4247699584744683E-2</v>
      </c>
      <c r="D197" s="363">
        <v>2.8911940042278556E-2</v>
      </c>
      <c r="E197" s="363">
        <v>3.4576955401515133E-2</v>
      </c>
      <c r="F197" s="443">
        <v>4.1440422118799655E-2</v>
      </c>
      <c r="G197" s="449">
        <v>4.9208551800822856E-2</v>
      </c>
      <c r="H197" s="468"/>
      <c r="I197" s="468"/>
      <c r="J197" s="468"/>
    </row>
    <row r="198" spans="1:10" x14ac:dyDescent="0.2">
      <c r="A198" s="329" t="s">
        <v>1</v>
      </c>
      <c r="B198" s="287">
        <f t="shared" ref="B198:G198" si="38">B195/B194*100-100</f>
        <v>1.7609126984126959</v>
      </c>
      <c r="C198" s="288">
        <f t="shared" si="38"/>
        <v>3.5714285714285836</v>
      </c>
      <c r="D198" s="288">
        <f t="shared" si="38"/>
        <v>6.0267857142857224</v>
      </c>
      <c r="E198" s="288">
        <f t="shared" si="38"/>
        <v>5.3571428571428612</v>
      </c>
      <c r="F198" s="444">
        <f t="shared" si="38"/>
        <v>13.966836734693871</v>
      </c>
      <c r="G198" s="291">
        <f t="shared" si="38"/>
        <v>5.6628493788820009</v>
      </c>
      <c r="H198" s="468"/>
      <c r="I198" s="468"/>
      <c r="J198" s="468"/>
    </row>
    <row r="199" spans="1:10" ht="13.5" thickBot="1" x14ac:dyDescent="0.25">
      <c r="A199" s="227" t="s">
        <v>27</v>
      </c>
      <c r="B199" s="293">
        <f>B195-B182</f>
        <v>127.22222222222217</v>
      </c>
      <c r="C199" s="294">
        <f t="shared" ref="C199:G199" si="39">C195-C182</f>
        <v>121.17647058823513</v>
      </c>
      <c r="D199" s="294">
        <f t="shared" si="39"/>
        <v>130.90909090909099</v>
      </c>
      <c r="E199" s="294">
        <f t="shared" si="39"/>
        <v>66.842105263157919</v>
      </c>
      <c r="F199" s="445">
        <f t="shared" si="39"/>
        <v>145.52380952380918</v>
      </c>
      <c r="G199" s="298">
        <f t="shared" si="39"/>
        <v>121.01449275362302</v>
      </c>
      <c r="H199" s="468"/>
      <c r="I199" s="468"/>
      <c r="J199" s="468"/>
    </row>
    <row r="200" spans="1:10" x14ac:dyDescent="0.2">
      <c r="A200" s="343" t="s">
        <v>52</v>
      </c>
      <c r="B200" s="300">
        <v>247</v>
      </c>
      <c r="C200" s="301">
        <v>312</v>
      </c>
      <c r="D200" s="301">
        <v>279</v>
      </c>
      <c r="E200" s="301">
        <v>247</v>
      </c>
      <c r="F200" s="446">
        <v>211</v>
      </c>
      <c r="G200" s="366">
        <f>SUM(B200:F200)</f>
        <v>1296</v>
      </c>
      <c r="H200" s="468" t="s">
        <v>56</v>
      </c>
      <c r="I200" s="367">
        <f>G187-G200</f>
        <v>1</v>
      </c>
      <c r="J200" s="368">
        <f>I200/G187</f>
        <v>7.7101002313030066E-4</v>
      </c>
    </row>
    <row r="201" spans="1:10" x14ac:dyDescent="0.2">
      <c r="A201" s="343" t="s">
        <v>28</v>
      </c>
      <c r="B201" s="233">
        <v>89</v>
      </c>
      <c r="C201" s="467">
        <v>88.5</v>
      </c>
      <c r="D201" s="467">
        <v>88</v>
      </c>
      <c r="E201" s="467">
        <v>88</v>
      </c>
      <c r="F201" s="391">
        <v>88</v>
      </c>
      <c r="G201" s="237"/>
      <c r="H201" s="468" t="s">
        <v>57</v>
      </c>
      <c r="I201" s="468">
        <v>84.3</v>
      </c>
      <c r="J201" s="468"/>
    </row>
    <row r="202" spans="1:10" ht="13.5" thickBot="1" x14ac:dyDescent="0.25">
      <c r="A202" s="346" t="s">
        <v>26</v>
      </c>
      <c r="B202" s="230">
        <f>B201-B188</f>
        <v>4</v>
      </c>
      <c r="C202" s="231">
        <f>C201-C188</f>
        <v>4</v>
      </c>
      <c r="D202" s="231">
        <f>D201-D188</f>
        <v>4</v>
      </c>
      <c r="E202" s="231">
        <f>E201-E188</f>
        <v>4</v>
      </c>
      <c r="F202" s="447">
        <f>F201-F188</f>
        <v>4</v>
      </c>
      <c r="G202" s="238"/>
      <c r="H202" s="468" t="s">
        <v>26</v>
      </c>
      <c r="I202" s="468">
        <f>I201-I188</f>
        <v>2.8599999999999994</v>
      </c>
      <c r="J202" s="468"/>
    </row>
    <row r="203" spans="1:10" x14ac:dyDescent="0.2">
      <c r="D203" s="311" t="s">
        <v>75</v>
      </c>
      <c r="E203" s="311" t="s">
        <v>75</v>
      </c>
    </row>
    <row r="204" spans="1:10" ht="13.5" thickBot="1" x14ac:dyDescent="0.25"/>
    <row r="205" spans="1:10" s="470" customFormat="1" ht="13.5" thickBot="1" x14ac:dyDescent="0.25">
      <c r="A205" s="319" t="s">
        <v>104</v>
      </c>
      <c r="B205" s="597" t="s">
        <v>53</v>
      </c>
      <c r="C205" s="598"/>
      <c r="D205" s="598"/>
      <c r="E205" s="598"/>
      <c r="F205" s="599"/>
      <c r="G205" s="348" t="s">
        <v>0</v>
      </c>
    </row>
    <row r="206" spans="1:10" s="470" customFormat="1" x14ac:dyDescent="0.2">
      <c r="A206" s="227" t="s">
        <v>2</v>
      </c>
      <c r="B206" s="261">
        <v>1</v>
      </c>
      <c r="C206" s="370">
        <v>2</v>
      </c>
      <c r="D206" s="262">
        <v>3</v>
      </c>
      <c r="E206" s="351">
        <v>4</v>
      </c>
      <c r="F206" s="453">
        <v>5</v>
      </c>
      <c r="G206" s="239"/>
    </row>
    <row r="207" spans="1:10" s="470" customFormat="1" ht="14.25" x14ac:dyDescent="0.2">
      <c r="A207" s="326" t="s">
        <v>3</v>
      </c>
      <c r="B207" s="452">
        <v>2370</v>
      </c>
      <c r="C207" s="452">
        <v>2370</v>
      </c>
      <c r="D207" s="452">
        <v>2370</v>
      </c>
      <c r="E207" s="452">
        <v>2370</v>
      </c>
      <c r="F207" s="454">
        <v>2370</v>
      </c>
      <c r="G207" s="455">
        <v>2370</v>
      </c>
    </row>
    <row r="208" spans="1:10" s="470" customFormat="1" ht="14.25" x14ac:dyDescent="0.2">
      <c r="A208" s="329" t="s">
        <v>6</v>
      </c>
      <c r="B208" s="357">
        <v>2328.4</v>
      </c>
      <c r="C208" s="358">
        <v>2404.375</v>
      </c>
      <c r="D208" s="358">
        <v>2472.4137931034484</v>
      </c>
      <c r="E208" s="358">
        <v>2521.25</v>
      </c>
      <c r="F208" s="441">
        <v>2631.9047619047619</v>
      </c>
      <c r="G208" s="456">
        <v>2462.8244274809163</v>
      </c>
    </row>
    <row r="209" spans="1:10" s="470" customFormat="1" ht="14.25" x14ac:dyDescent="0.2">
      <c r="A209" s="227" t="s">
        <v>7</v>
      </c>
      <c r="B209" s="359">
        <v>100</v>
      </c>
      <c r="C209" s="360">
        <v>100</v>
      </c>
      <c r="D209" s="361">
        <v>100</v>
      </c>
      <c r="E209" s="361">
        <v>100</v>
      </c>
      <c r="F209" s="442">
        <v>95.238095238095241</v>
      </c>
      <c r="G209" s="448">
        <v>90.839694656488547</v>
      </c>
    </row>
    <row r="210" spans="1:10" s="470" customFormat="1" ht="14.25" x14ac:dyDescent="0.2">
      <c r="A210" s="227" t="s">
        <v>8</v>
      </c>
      <c r="B210" s="282">
        <v>4.1527444723692387E-2</v>
      </c>
      <c r="C210" s="283">
        <v>3.3691436528984126E-2</v>
      </c>
      <c r="D210" s="363">
        <v>3.3448387189866806E-2</v>
      </c>
      <c r="E210" s="363">
        <v>3.7318107519190062E-2</v>
      </c>
      <c r="F210" s="443">
        <v>5.461688449634184E-2</v>
      </c>
      <c r="G210" s="449">
        <v>5.6477204081922555E-2</v>
      </c>
    </row>
    <row r="211" spans="1:10" s="470" customFormat="1" x14ac:dyDescent="0.2">
      <c r="A211" s="329" t="s">
        <v>1</v>
      </c>
      <c r="B211" s="287">
        <f t="shared" ref="B211:G211" si="40">B208/B207*100-100</f>
        <v>-1.7552742616033612</v>
      </c>
      <c r="C211" s="288">
        <f t="shared" si="40"/>
        <v>1.4504219409282655</v>
      </c>
      <c r="D211" s="288">
        <f t="shared" si="40"/>
        <v>4.3212570929725018</v>
      </c>
      <c r="E211" s="288">
        <f t="shared" si="40"/>
        <v>6.3818565400843852</v>
      </c>
      <c r="F211" s="444">
        <f t="shared" si="40"/>
        <v>11.050833835643957</v>
      </c>
      <c r="G211" s="291">
        <f t="shared" si="40"/>
        <v>3.916642509743312</v>
      </c>
    </row>
    <row r="212" spans="1:10" s="470" customFormat="1" ht="13.5" thickBot="1" x14ac:dyDescent="0.25">
      <c r="A212" s="227" t="s">
        <v>27</v>
      </c>
      <c r="B212" s="293">
        <f>B208-B195</f>
        <v>48.955555555555748</v>
      </c>
      <c r="C212" s="294">
        <f t="shared" ref="C212:G212" si="41">C208-C195</f>
        <v>84.375</v>
      </c>
      <c r="D212" s="294">
        <f t="shared" si="41"/>
        <v>97.41379310344837</v>
      </c>
      <c r="E212" s="294">
        <f t="shared" si="41"/>
        <v>161.25</v>
      </c>
      <c r="F212" s="445">
        <f t="shared" si="41"/>
        <v>79.047619047619264</v>
      </c>
      <c r="G212" s="298">
        <f t="shared" si="41"/>
        <v>95.976601393959754</v>
      </c>
    </row>
    <row r="213" spans="1:10" s="470" customFormat="1" x14ac:dyDescent="0.2">
      <c r="A213" s="343" t="s">
        <v>52</v>
      </c>
      <c r="B213" s="300">
        <v>247</v>
      </c>
      <c r="C213" s="301">
        <v>312</v>
      </c>
      <c r="D213" s="301">
        <v>279</v>
      </c>
      <c r="E213" s="301">
        <v>247</v>
      </c>
      <c r="F213" s="446">
        <v>210</v>
      </c>
      <c r="G213" s="366">
        <f>SUM(B213:F213)</f>
        <v>1295</v>
      </c>
      <c r="H213" s="470" t="s">
        <v>56</v>
      </c>
      <c r="I213" s="367">
        <f>G200-G213</f>
        <v>1</v>
      </c>
      <c r="J213" s="368">
        <f>I213/G200</f>
        <v>7.716049382716049E-4</v>
      </c>
    </row>
    <row r="214" spans="1:10" s="470" customFormat="1" x14ac:dyDescent="0.2">
      <c r="A214" s="343" t="s">
        <v>28</v>
      </c>
      <c r="B214" s="233">
        <v>93.5</v>
      </c>
      <c r="C214" s="469">
        <v>93</v>
      </c>
      <c r="D214" s="469">
        <v>92</v>
      </c>
      <c r="E214" s="469">
        <v>92</v>
      </c>
      <c r="F214" s="391">
        <v>92</v>
      </c>
      <c r="G214" s="237"/>
      <c r="H214" s="470" t="s">
        <v>57</v>
      </c>
      <c r="I214" s="470">
        <v>88.24</v>
      </c>
    </row>
    <row r="215" spans="1:10" s="470" customFormat="1" ht="13.5" thickBot="1" x14ac:dyDescent="0.25">
      <c r="A215" s="346" t="s">
        <v>26</v>
      </c>
      <c r="B215" s="230">
        <f>B214-B201</f>
        <v>4.5</v>
      </c>
      <c r="C215" s="231">
        <f>C214-C201</f>
        <v>4.5</v>
      </c>
      <c r="D215" s="231">
        <f>D214-D201</f>
        <v>4</v>
      </c>
      <c r="E215" s="231">
        <f>E214-E201</f>
        <v>4</v>
      </c>
      <c r="F215" s="447">
        <f>F214-F201</f>
        <v>4</v>
      </c>
      <c r="G215" s="238"/>
      <c r="H215" s="470" t="s">
        <v>26</v>
      </c>
      <c r="I215" s="470">
        <f>I214-I201</f>
        <v>3.9399999999999977</v>
      </c>
    </row>
    <row r="216" spans="1:10" x14ac:dyDescent="0.2">
      <c r="B216" s="311">
        <v>93.5</v>
      </c>
    </row>
    <row r="217" spans="1:10" ht="13.5" thickBot="1" x14ac:dyDescent="0.25"/>
    <row r="218" spans="1:10" s="474" customFormat="1" ht="13.5" thickBot="1" x14ac:dyDescent="0.25">
      <c r="A218" s="319" t="s">
        <v>106</v>
      </c>
      <c r="B218" s="597" t="s">
        <v>53</v>
      </c>
      <c r="C218" s="598"/>
      <c r="D218" s="598"/>
      <c r="E218" s="598"/>
      <c r="F218" s="599"/>
      <c r="G218" s="348" t="s">
        <v>0</v>
      </c>
    </row>
    <row r="219" spans="1:10" s="474" customFormat="1" x14ac:dyDescent="0.2">
      <c r="A219" s="227" t="s">
        <v>2</v>
      </c>
      <c r="B219" s="261">
        <v>1</v>
      </c>
      <c r="C219" s="370">
        <v>2</v>
      </c>
      <c r="D219" s="262">
        <v>3</v>
      </c>
      <c r="E219" s="351">
        <v>4</v>
      </c>
      <c r="F219" s="453">
        <v>5</v>
      </c>
      <c r="G219" s="239"/>
    </row>
    <row r="220" spans="1:10" s="474" customFormat="1" ht="14.25" x14ac:dyDescent="0.2">
      <c r="A220" s="326" t="s">
        <v>3</v>
      </c>
      <c r="B220" s="452">
        <v>2510</v>
      </c>
      <c r="C220" s="452">
        <v>2510</v>
      </c>
      <c r="D220" s="452">
        <v>2510</v>
      </c>
      <c r="E220" s="452">
        <v>2510</v>
      </c>
      <c r="F220" s="454">
        <v>2510</v>
      </c>
      <c r="G220" s="455">
        <v>2510</v>
      </c>
    </row>
    <row r="221" spans="1:10" s="474" customFormat="1" ht="14.25" x14ac:dyDescent="0.2">
      <c r="A221" s="329" t="s">
        <v>6</v>
      </c>
      <c r="B221" s="479">
        <v>2453.3333333333335</v>
      </c>
      <c r="C221" s="480">
        <v>2443.478260869565</v>
      </c>
      <c r="D221" s="480">
        <v>2544.5</v>
      </c>
      <c r="E221" s="480">
        <v>2586.1111111111113</v>
      </c>
      <c r="F221" s="481">
        <v>2660.6666666666665</v>
      </c>
      <c r="G221" s="482">
        <v>2528.8297872340427</v>
      </c>
    </row>
    <row r="222" spans="1:10" s="474" customFormat="1" ht="14.25" x14ac:dyDescent="0.2">
      <c r="A222" s="227" t="s">
        <v>7</v>
      </c>
      <c r="B222" s="359">
        <v>100</v>
      </c>
      <c r="C222" s="360">
        <v>95.652173913043484</v>
      </c>
      <c r="D222" s="361">
        <v>90</v>
      </c>
      <c r="E222" s="361">
        <v>100</v>
      </c>
      <c r="F222" s="442">
        <v>100</v>
      </c>
      <c r="G222" s="448">
        <v>91.489361702127653</v>
      </c>
    </row>
    <row r="223" spans="1:10" s="474" customFormat="1" ht="14.25" x14ac:dyDescent="0.2">
      <c r="A223" s="227" t="s">
        <v>8</v>
      </c>
      <c r="B223" s="282">
        <v>3.9472388712863987E-2</v>
      </c>
      <c r="C223" s="283">
        <v>5.683096862580201E-2</v>
      </c>
      <c r="D223" s="363">
        <v>5.3229629534920435E-2</v>
      </c>
      <c r="E223" s="363">
        <v>3.9415734515174744E-2</v>
      </c>
      <c r="F223" s="443">
        <v>4.3322178486465475E-2</v>
      </c>
      <c r="G223" s="449">
        <v>5.7106512695302841E-2</v>
      </c>
    </row>
    <row r="224" spans="1:10" s="474" customFormat="1" x14ac:dyDescent="0.2">
      <c r="A224" s="329" t="s">
        <v>1</v>
      </c>
      <c r="B224" s="287">
        <f t="shared" ref="B224:G224" si="42">B221/B220*100-100</f>
        <v>-2.2576361221779564</v>
      </c>
      <c r="C224" s="288">
        <f t="shared" si="42"/>
        <v>-2.6502684912523904</v>
      </c>
      <c r="D224" s="288">
        <f t="shared" si="42"/>
        <v>1.3745019920318668</v>
      </c>
      <c r="E224" s="288">
        <f t="shared" si="42"/>
        <v>3.0323151837096134</v>
      </c>
      <c r="F224" s="444">
        <f t="shared" si="42"/>
        <v>6.0026560424966817</v>
      </c>
      <c r="G224" s="291">
        <f t="shared" si="42"/>
        <v>0.75019072645588381</v>
      </c>
    </row>
    <row r="225" spans="1:12" s="474" customFormat="1" ht="13.5" thickBot="1" x14ac:dyDescent="0.25">
      <c r="A225" s="227" t="s">
        <v>27</v>
      </c>
      <c r="B225" s="293">
        <f>B221-B208</f>
        <v>124.93333333333339</v>
      </c>
      <c r="C225" s="294">
        <f t="shared" ref="C225:G225" si="43">C221-C208</f>
        <v>39.10326086956502</v>
      </c>
      <c r="D225" s="294">
        <f t="shared" si="43"/>
        <v>72.08620689655163</v>
      </c>
      <c r="E225" s="294">
        <f t="shared" si="43"/>
        <v>64.861111111111313</v>
      </c>
      <c r="F225" s="445">
        <f t="shared" si="43"/>
        <v>28.761904761904589</v>
      </c>
      <c r="G225" s="298">
        <f t="shared" si="43"/>
        <v>66.005359753126413</v>
      </c>
    </row>
    <row r="226" spans="1:12" s="474" customFormat="1" x14ac:dyDescent="0.2">
      <c r="A226" s="343" t="s">
        <v>52</v>
      </c>
      <c r="B226" s="300">
        <v>246</v>
      </c>
      <c r="C226" s="301">
        <v>310</v>
      </c>
      <c r="D226" s="301">
        <v>278</v>
      </c>
      <c r="E226" s="301">
        <v>246</v>
      </c>
      <c r="F226" s="446">
        <v>209</v>
      </c>
      <c r="G226" s="366">
        <f>SUM(B226:F226)</f>
        <v>1289</v>
      </c>
      <c r="H226" s="474" t="s">
        <v>56</v>
      </c>
      <c r="I226" s="367">
        <f>G213-G226</f>
        <v>6</v>
      </c>
      <c r="J226" s="368">
        <f>I226/G213</f>
        <v>4.633204633204633E-3</v>
      </c>
      <c r="K226" s="379" t="s">
        <v>109</v>
      </c>
    </row>
    <row r="227" spans="1:12" s="474" customFormat="1" x14ac:dyDescent="0.2">
      <c r="A227" s="343" t="s">
        <v>28</v>
      </c>
      <c r="B227" s="233">
        <v>99.5</v>
      </c>
      <c r="C227" s="475">
        <v>99</v>
      </c>
      <c r="D227" s="475">
        <v>98</v>
      </c>
      <c r="E227" s="475">
        <v>98</v>
      </c>
      <c r="F227" s="391">
        <v>98</v>
      </c>
      <c r="G227" s="237"/>
      <c r="H227" s="474" t="s">
        <v>57</v>
      </c>
      <c r="I227" s="474">
        <v>92.5</v>
      </c>
    </row>
    <row r="228" spans="1:12" s="474" customFormat="1" ht="13.5" thickBot="1" x14ac:dyDescent="0.25">
      <c r="A228" s="346" t="s">
        <v>26</v>
      </c>
      <c r="B228" s="230">
        <f>B227-B214</f>
        <v>6</v>
      </c>
      <c r="C228" s="231">
        <f>C227-C214</f>
        <v>6</v>
      </c>
      <c r="D228" s="231">
        <f>D227-D214</f>
        <v>6</v>
      </c>
      <c r="E228" s="231">
        <f>E227-E214</f>
        <v>6</v>
      </c>
      <c r="F228" s="447">
        <f>F227-F214</f>
        <v>6</v>
      </c>
      <c r="G228" s="238"/>
      <c r="H228" s="474" t="s">
        <v>26</v>
      </c>
      <c r="I228" s="474">
        <f>I227-I214</f>
        <v>4.2600000000000051</v>
      </c>
    </row>
    <row r="229" spans="1:12" x14ac:dyDescent="0.2">
      <c r="B229" s="311" t="s">
        <v>112</v>
      </c>
    </row>
    <row r="230" spans="1:12" ht="13.5" thickBot="1" x14ac:dyDescent="0.25"/>
    <row r="231" spans="1:12" ht="13.5" thickBot="1" x14ac:dyDescent="0.25">
      <c r="A231" s="319" t="s">
        <v>113</v>
      </c>
      <c r="B231" s="597" t="s">
        <v>53</v>
      </c>
      <c r="C231" s="598"/>
      <c r="D231" s="598"/>
      <c r="E231" s="598"/>
      <c r="F231" s="599"/>
      <c r="G231" s="348" t="s">
        <v>0</v>
      </c>
      <c r="H231" s="477"/>
      <c r="I231" s="477"/>
      <c r="J231" s="477"/>
      <c r="K231" s="311">
        <v>1</v>
      </c>
      <c r="L231" s="311">
        <v>106</v>
      </c>
    </row>
    <row r="232" spans="1:12" x14ac:dyDescent="0.2">
      <c r="A232" s="227" t="s">
        <v>2</v>
      </c>
      <c r="B232" s="261">
        <v>1</v>
      </c>
      <c r="C232" s="370">
        <v>2</v>
      </c>
      <c r="D232" s="262">
        <v>3</v>
      </c>
      <c r="E232" s="351">
        <v>4</v>
      </c>
      <c r="F232" s="453">
        <v>5</v>
      </c>
      <c r="G232" s="239"/>
      <c r="H232" s="477"/>
      <c r="I232" s="477"/>
      <c r="J232" s="477"/>
      <c r="K232" s="311">
        <v>2</v>
      </c>
      <c r="L232" s="311">
        <v>105.5</v>
      </c>
    </row>
    <row r="233" spans="1:12" ht="14.25" x14ac:dyDescent="0.2">
      <c r="A233" s="326" t="s">
        <v>3</v>
      </c>
      <c r="B233" s="452">
        <v>2650</v>
      </c>
      <c r="C233" s="452">
        <v>2650</v>
      </c>
      <c r="D233" s="452">
        <v>2650</v>
      </c>
      <c r="E233" s="452">
        <v>2650</v>
      </c>
      <c r="F233" s="454">
        <v>2650</v>
      </c>
      <c r="G233" s="455">
        <v>2650</v>
      </c>
      <c r="H233" s="477"/>
      <c r="I233" s="477"/>
      <c r="J233" s="477"/>
      <c r="K233" s="311">
        <v>3</v>
      </c>
      <c r="L233" s="311">
        <v>104.5</v>
      </c>
    </row>
    <row r="234" spans="1:12" ht="14.25" x14ac:dyDescent="0.2">
      <c r="A234" s="329" t="s">
        <v>6</v>
      </c>
      <c r="B234" s="479">
        <v>2577.69</v>
      </c>
      <c r="C234" s="480">
        <v>2613.6</v>
      </c>
      <c r="D234" s="480">
        <v>2685.5</v>
      </c>
      <c r="E234" s="480">
        <v>2653.6</v>
      </c>
      <c r="F234" s="481">
        <v>2845.22</v>
      </c>
      <c r="G234" s="482">
        <v>2668.6</v>
      </c>
      <c r="H234" s="477"/>
      <c r="I234" s="477"/>
      <c r="J234" s="477"/>
      <c r="K234" s="311">
        <v>4</v>
      </c>
      <c r="L234" s="311">
        <v>104.5</v>
      </c>
    </row>
    <row r="235" spans="1:12" ht="14.25" x14ac:dyDescent="0.2">
      <c r="A235" s="227" t="s">
        <v>7</v>
      </c>
      <c r="B235" s="359">
        <v>96.2</v>
      </c>
      <c r="C235" s="360">
        <v>97</v>
      </c>
      <c r="D235" s="361">
        <v>100</v>
      </c>
      <c r="E235" s="361">
        <v>92</v>
      </c>
      <c r="F235" s="442">
        <v>87</v>
      </c>
      <c r="G235" s="448">
        <v>90.44</v>
      </c>
      <c r="H235" s="477"/>
      <c r="I235" s="477"/>
      <c r="J235" s="477"/>
    </row>
    <row r="236" spans="1:12" ht="14.25" x14ac:dyDescent="0.2">
      <c r="A236" s="227" t="s">
        <v>8</v>
      </c>
      <c r="B236" s="282">
        <v>4.8000000000000001E-2</v>
      </c>
      <c r="C236" s="283">
        <v>6.0999999999999999E-2</v>
      </c>
      <c r="D236" s="363">
        <v>4.9000000000000002E-2</v>
      </c>
      <c r="E236" s="363">
        <v>5.8999999999999997E-2</v>
      </c>
      <c r="F236" s="443">
        <v>6.8000000000000005E-2</v>
      </c>
      <c r="G236" s="449">
        <v>6.6000000000000003E-2</v>
      </c>
      <c r="H236" s="477"/>
      <c r="I236" s="477"/>
      <c r="J236" s="477"/>
    </row>
    <row r="237" spans="1:12" x14ac:dyDescent="0.2">
      <c r="A237" s="329" t="s">
        <v>1</v>
      </c>
      <c r="B237" s="287">
        <f t="shared" ref="B237:G237" si="44">B234/B233*100-100</f>
        <v>-2.7286792452830184</v>
      </c>
      <c r="C237" s="288">
        <f t="shared" si="44"/>
        <v>-1.3735849056603797</v>
      </c>
      <c r="D237" s="288">
        <f t="shared" si="44"/>
        <v>1.3396226415094361</v>
      </c>
      <c r="E237" s="288">
        <f t="shared" si="44"/>
        <v>0.13584905660377444</v>
      </c>
      <c r="F237" s="444">
        <f t="shared" si="44"/>
        <v>7.3667924528301825</v>
      </c>
      <c r="G237" s="291">
        <f t="shared" si="44"/>
        <v>0.70188679245282515</v>
      </c>
      <c r="H237" s="477"/>
      <c r="I237" s="477"/>
      <c r="J237" s="477"/>
    </row>
    <row r="238" spans="1:12" ht="13.5" thickBot="1" x14ac:dyDescent="0.25">
      <c r="A238" s="227" t="s">
        <v>27</v>
      </c>
      <c r="B238" s="293">
        <f>B234-B221</f>
        <v>124.35666666666657</v>
      </c>
      <c r="C238" s="294">
        <f t="shared" ref="C238:G238" si="45">C234-C221</f>
        <v>170.12173913043489</v>
      </c>
      <c r="D238" s="294">
        <f t="shared" si="45"/>
        <v>141</v>
      </c>
      <c r="E238" s="294">
        <f t="shared" si="45"/>
        <v>67.488888888888596</v>
      </c>
      <c r="F238" s="445">
        <f t="shared" si="45"/>
        <v>184.55333333333328</v>
      </c>
      <c r="G238" s="298">
        <f t="shared" si="45"/>
        <v>139.77021276595724</v>
      </c>
      <c r="H238" s="477"/>
      <c r="I238" s="477"/>
      <c r="J238" s="477"/>
    </row>
    <row r="239" spans="1:12" x14ac:dyDescent="0.2">
      <c r="A239" s="343" t="s">
        <v>52</v>
      </c>
      <c r="B239" s="300">
        <v>246</v>
      </c>
      <c r="C239" s="301">
        <v>306</v>
      </c>
      <c r="D239" s="301">
        <v>274</v>
      </c>
      <c r="E239" s="301">
        <v>244</v>
      </c>
      <c r="F239" s="446">
        <v>209</v>
      </c>
      <c r="G239" s="366">
        <f>SUM(B239:F239)</f>
        <v>1279</v>
      </c>
      <c r="H239" s="477" t="s">
        <v>56</v>
      </c>
      <c r="I239" s="367">
        <f>G226-G239</f>
        <v>10</v>
      </c>
      <c r="J239" s="368">
        <f>I239/G226</f>
        <v>7.7579519006982156E-3</v>
      </c>
      <c r="K239" s="379" t="s">
        <v>114</v>
      </c>
    </row>
    <row r="240" spans="1:12" x14ac:dyDescent="0.2">
      <c r="A240" s="343" t="s">
        <v>28</v>
      </c>
      <c r="B240" s="233">
        <v>106</v>
      </c>
      <c r="C240" s="478">
        <v>105.5</v>
      </c>
      <c r="D240" s="478">
        <v>104.5</v>
      </c>
      <c r="E240" s="478">
        <v>104.5</v>
      </c>
      <c r="F240" s="391">
        <v>104.5</v>
      </c>
      <c r="G240" s="237"/>
      <c r="H240" s="477" t="s">
        <v>57</v>
      </c>
      <c r="I240" s="477">
        <v>98.01</v>
      </c>
      <c r="J240" s="477"/>
    </row>
    <row r="241" spans="1:11" ht="13.5" thickBot="1" x14ac:dyDescent="0.25">
      <c r="A241" s="346" t="s">
        <v>26</v>
      </c>
      <c r="B241" s="230">
        <f>B240-B227</f>
        <v>6.5</v>
      </c>
      <c r="C241" s="231">
        <f>C240-C227</f>
        <v>6.5</v>
      </c>
      <c r="D241" s="231">
        <f>D240-D227</f>
        <v>6.5</v>
      </c>
      <c r="E241" s="231">
        <f>E240-E227</f>
        <v>6.5</v>
      </c>
      <c r="F241" s="447">
        <f>F240-F227</f>
        <v>6.5</v>
      </c>
      <c r="G241" s="238"/>
      <c r="H241" s="477" t="s">
        <v>26</v>
      </c>
      <c r="I241" s="477">
        <f>I240-I227</f>
        <v>5.5100000000000051</v>
      </c>
      <c r="J241" s="477"/>
    </row>
    <row r="242" spans="1:11" x14ac:dyDescent="0.2">
      <c r="D242" s="311" t="s">
        <v>75</v>
      </c>
      <c r="E242" s="311" t="s">
        <v>75</v>
      </c>
    </row>
    <row r="243" spans="1:11" ht="13.5" thickBot="1" x14ac:dyDescent="0.25"/>
    <row r="244" spans="1:11" ht="13.5" thickBot="1" x14ac:dyDescent="0.25">
      <c r="A244" s="319" t="s">
        <v>115</v>
      </c>
      <c r="B244" s="597" t="s">
        <v>53</v>
      </c>
      <c r="C244" s="598"/>
      <c r="D244" s="598"/>
      <c r="E244" s="598"/>
      <c r="F244" s="599"/>
      <c r="G244" s="348" t="s">
        <v>0</v>
      </c>
      <c r="H244" s="492"/>
      <c r="I244" s="492"/>
      <c r="J244" s="492"/>
    </row>
    <row r="245" spans="1:11" x14ac:dyDescent="0.2">
      <c r="A245" s="227" t="s">
        <v>2</v>
      </c>
      <c r="B245" s="261">
        <v>1</v>
      </c>
      <c r="C245" s="370">
        <v>2</v>
      </c>
      <c r="D245" s="262">
        <v>3</v>
      </c>
      <c r="E245" s="351">
        <v>4</v>
      </c>
      <c r="F245" s="453">
        <v>5</v>
      </c>
      <c r="G245" s="239"/>
      <c r="H245" s="492"/>
      <c r="I245" s="492"/>
      <c r="J245" s="492"/>
    </row>
    <row r="246" spans="1:11" ht="14.25" x14ac:dyDescent="0.2">
      <c r="A246" s="326" t="s">
        <v>3</v>
      </c>
      <c r="B246" s="452">
        <v>2800</v>
      </c>
      <c r="C246" s="452">
        <v>2800</v>
      </c>
      <c r="D246" s="452">
        <v>2800</v>
      </c>
      <c r="E246" s="452">
        <v>2800</v>
      </c>
      <c r="F246" s="454">
        <v>2800</v>
      </c>
      <c r="G246" s="455">
        <v>2800</v>
      </c>
      <c r="H246" s="492"/>
      <c r="I246" s="492"/>
      <c r="J246" s="492"/>
    </row>
    <row r="247" spans="1:11" ht="14.25" x14ac:dyDescent="0.2">
      <c r="A247" s="329" t="s">
        <v>6</v>
      </c>
      <c r="B247" s="479">
        <v>2588.89</v>
      </c>
      <c r="C247" s="480">
        <v>2732</v>
      </c>
      <c r="D247" s="480">
        <v>2787.5</v>
      </c>
      <c r="E247" s="480">
        <v>2947.44</v>
      </c>
      <c r="F247" s="481"/>
      <c r="G247" s="482">
        <v>2795.88</v>
      </c>
      <c r="H247" s="492"/>
      <c r="I247" s="492"/>
      <c r="J247" s="492"/>
    </row>
    <row r="248" spans="1:11" ht="14.25" x14ac:dyDescent="0.2">
      <c r="A248" s="227" t="s">
        <v>7</v>
      </c>
      <c r="B248" s="359">
        <v>100</v>
      </c>
      <c r="C248" s="360">
        <v>100</v>
      </c>
      <c r="D248" s="361">
        <v>100</v>
      </c>
      <c r="E248" s="361">
        <v>100</v>
      </c>
      <c r="F248" s="442"/>
      <c r="G248" s="448">
        <v>94.96</v>
      </c>
      <c r="H248" s="492"/>
      <c r="I248" s="492"/>
      <c r="J248" s="492"/>
    </row>
    <row r="249" spans="1:11" ht="14.25" x14ac:dyDescent="0.2">
      <c r="A249" s="227" t="s">
        <v>8</v>
      </c>
      <c r="B249" s="282">
        <v>2.41E-2</v>
      </c>
      <c r="C249" s="283">
        <v>3.04E-2</v>
      </c>
      <c r="D249" s="363">
        <v>2.9100000000000001E-2</v>
      </c>
      <c r="E249" s="363">
        <v>2.9700000000000001E-2</v>
      </c>
      <c r="F249" s="443"/>
      <c r="G249" s="449">
        <v>5.2600000000000001E-2</v>
      </c>
      <c r="H249" s="492"/>
      <c r="I249" s="492"/>
      <c r="J249" s="492"/>
    </row>
    <row r="250" spans="1:11" x14ac:dyDescent="0.2">
      <c r="A250" s="329" t="s">
        <v>1</v>
      </c>
      <c r="B250" s="287">
        <f t="shared" ref="B250:G250" si="46">B247/B246*100-100</f>
        <v>-7.5396428571428658</v>
      </c>
      <c r="C250" s="288">
        <f t="shared" si="46"/>
        <v>-2.4285714285714306</v>
      </c>
      <c r="D250" s="288">
        <f t="shared" si="46"/>
        <v>-0.4464285714285694</v>
      </c>
      <c r="E250" s="288">
        <f t="shared" si="46"/>
        <v>5.2657142857142958</v>
      </c>
      <c r="F250" s="444">
        <f t="shared" si="46"/>
        <v>-100</v>
      </c>
      <c r="G250" s="291">
        <f t="shared" si="46"/>
        <v>-0.14714285714285325</v>
      </c>
      <c r="H250" s="492"/>
      <c r="I250" s="492"/>
      <c r="J250" s="492"/>
    </row>
    <row r="251" spans="1:11" ht="13.5" thickBot="1" x14ac:dyDescent="0.25">
      <c r="A251" s="227" t="s">
        <v>27</v>
      </c>
      <c r="B251" s="293">
        <f>B247-B234</f>
        <v>11.199999999999818</v>
      </c>
      <c r="C251" s="294">
        <f t="shared" ref="C251:G251" si="47">C247-C234</f>
        <v>118.40000000000009</v>
      </c>
      <c r="D251" s="294">
        <f t="shared" si="47"/>
        <v>102</v>
      </c>
      <c r="E251" s="294">
        <f t="shared" si="47"/>
        <v>293.84000000000015</v>
      </c>
      <c r="F251" s="445">
        <f t="shared" si="47"/>
        <v>-2845.22</v>
      </c>
      <c r="G251" s="298">
        <f t="shared" si="47"/>
        <v>127.2800000000002</v>
      </c>
      <c r="H251" s="492"/>
      <c r="I251" s="492"/>
      <c r="J251" s="492"/>
    </row>
    <row r="252" spans="1:11" x14ac:dyDescent="0.2">
      <c r="A252" s="343" t="s">
        <v>52</v>
      </c>
      <c r="B252" s="300">
        <v>173</v>
      </c>
      <c r="C252" s="301">
        <v>309</v>
      </c>
      <c r="D252" s="301">
        <v>308</v>
      </c>
      <c r="E252" s="301">
        <v>440</v>
      </c>
      <c r="F252" s="446"/>
      <c r="G252" s="366">
        <f>SUM(B252:F252)</f>
        <v>1230</v>
      </c>
      <c r="H252" s="492" t="s">
        <v>56</v>
      </c>
      <c r="I252" s="367">
        <f>G239-G252</f>
        <v>49</v>
      </c>
      <c r="J252" s="368">
        <f>I252/G239</f>
        <v>3.8311180609851447E-2</v>
      </c>
      <c r="K252" s="379" t="s">
        <v>116</v>
      </c>
    </row>
    <row r="253" spans="1:11" x14ac:dyDescent="0.2">
      <c r="A253" s="343" t="s">
        <v>28</v>
      </c>
      <c r="B253" s="233">
        <v>113</v>
      </c>
      <c r="C253" s="491">
        <v>112</v>
      </c>
      <c r="D253" s="491">
        <v>111</v>
      </c>
      <c r="E253" s="491">
        <v>110.5</v>
      </c>
      <c r="F253" s="391"/>
      <c r="G253" s="237"/>
      <c r="H253" s="492" t="s">
        <v>57</v>
      </c>
      <c r="I253" s="492">
        <v>104.98</v>
      </c>
      <c r="J253" s="492"/>
    </row>
    <row r="254" spans="1:11" ht="13.5" thickBot="1" x14ac:dyDescent="0.25">
      <c r="A254" s="346" t="s">
        <v>26</v>
      </c>
      <c r="B254" s="230">
        <f>B253-B240</f>
        <v>7</v>
      </c>
      <c r="C254" s="231">
        <f>C253-C240</f>
        <v>6.5</v>
      </c>
      <c r="D254" s="231">
        <f>D253-D240</f>
        <v>6.5</v>
      </c>
      <c r="E254" s="231">
        <f>E253-E240</f>
        <v>6</v>
      </c>
      <c r="F254" s="447">
        <f>F253-F240</f>
        <v>-104.5</v>
      </c>
      <c r="G254" s="238"/>
      <c r="H254" s="492" t="s">
        <v>26</v>
      </c>
      <c r="I254" s="492">
        <f>I253-I240</f>
        <v>6.9699999999999989</v>
      </c>
      <c r="J254" s="492"/>
    </row>
    <row r="256" spans="1:11" ht="13.5" thickBot="1" x14ac:dyDescent="0.25"/>
    <row r="257" spans="1:10" ht="13.5" thickBot="1" x14ac:dyDescent="0.25">
      <c r="A257" s="319" t="s">
        <v>117</v>
      </c>
      <c r="B257" s="597" t="s">
        <v>53</v>
      </c>
      <c r="C257" s="598"/>
      <c r="D257" s="598"/>
      <c r="E257" s="598"/>
      <c r="F257" s="599"/>
      <c r="G257" s="348" t="s">
        <v>0</v>
      </c>
      <c r="H257" s="494"/>
      <c r="I257" s="494"/>
      <c r="J257" s="494"/>
    </row>
    <row r="258" spans="1:10" x14ac:dyDescent="0.2">
      <c r="A258" s="227" t="s">
        <v>2</v>
      </c>
      <c r="B258" s="261">
        <v>1</v>
      </c>
      <c r="C258" s="370">
        <v>2</v>
      </c>
      <c r="D258" s="262">
        <v>3</v>
      </c>
      <c r="E258" s="351">
        <v>4</v>
      </c>
      <c r="F258" s="453">
        <v>5</v>
      </c>
      <c r="G258" s="239"/>
      <c r="H258" s="494"/>
      <c r="I258" s="494"/>
      <c r="J258" s="494"/>
    </row>
    <row r="259" spans="1:10" ht="14.25" x14ac:dyDescent="0.2">
      <c r="A259" s="326" t="s">
        <v>3</v>
      </c>
      <c r="B259" s="452">
        <v>2960</v>
      </c>
      <c r="C259" s="452">
        <v>2960</v>
      </c>
      <c r="D259" s="452">
        <v>2960</v>
      </c>
      <c r="E259" s="452">
        <v>2960</v>
      </c>
      <c r="F259" s="454">
        <v>2960</v>
      </c>
      <c r="G259" s="455">
        <v>2960</v>
      </c>
      <c r="H259" s="494"/>
      <c r="I259" s="494"/>
      <c r="J259" s="494"/>
    </row>
    <row r="260" spans="1:10" ht="14.25" x14ac:dyDescent="0.2">
      <c r="A260" s="329" t="s">
        <v>6</v>
      </c>
      <c r="B260" s="479">
        <v>2741.76</v>
      </c>
      <c r="C260" s="480">
        <v>2901.88</v>
      </c>
      <c r="D260" s="480">
        <v>2949.38</v>
      </c>
      <c r="E260" s="480">
        <v>3053.51</v>
      </c>
      <c r="F260" s="481"/>
      <c r="G260" s="482">
        <v>2948.16</v>
      </c>
      <c r="H260" s="494"/>
      <c r="I260" s="494"/>
      <c r="J260" s="494"/>
    </row>
    <row r="261" spans="1:10" ht="14.25" x14ac:dyDescent="0.2">
      <c r="A261" s="227" t="s">
        <v>7</v>
      </c>
      <c r="B261" s="359">
        <v>100</v>
      </c>
      <c r="C261" s="360">
        <v>98.44</v>
      </c>
      <c r="D261" s="361">
        <v>100</v>
      </c>
      <c r="E261" s="361">
        <v>100</v>
      </c>
      <c r="F261" s="442"/>
      <c r="G261" s="448">
        <v>94.14</v>
      </c>
      <c r="H261" s="494"/>
      <c r="I261" s="494"/>
      <c r="J261" s="494"/>
    </row>
    <row r="262" spans="1:10" ht="14.25" x14ac:dyDescent="0.2">
      <c r="A262" s="227" t="s">
        <v>8</v>
      </c>
      <c r="B262" s="282">
        <v>3.2300000000000002E-2</v>
      </c>
      <c r="C262" s="283">
        <v>3.7699999999999997E-2</v>
      </c>
      <c r="D262" s="363">
        <v>3.3799999999999997E-2</v>
      </c>
      <c r="E262" s="363">
        <v>3.9699999999999999E-2</v>
      </c>
      <c r="F262" s="443"/>
      <c r="G262" s="449">
        <v>5.0500000000000003E-2</v>
      </c>
      <c r="H262" s="494"/>
      <c r="I262" s="494"/>
      <c r="J262" s="494"/>
    </row>
    <row r="263" spans="1:10" x14ac:dyDescent="0.2">
      <c r="A263" s="329" t="s">
        <v>1</v>
      </c>
      <c r="B263" s="287">
        <f t="shared" ref="B263:G263" si="48">B260/B259*100-100</f>
        <v>-7.372972972972974</v>
      </c>
      <c r="C263" s="288">
        <f t="shared" si="48"/>
        <v>-1.9635135135135187</v>
      </c>
      <c r="D263" s="288">
        <f t="shared" si="48"/>
        <v>-0.35878378378377818</v>
      </c>
      <c r="E263" s="288">
        <f t="shared" si="48"/>
        <v>3.1591216216216225</v>
      </c>
      <c r="F263" s="444">
        <f t="shared" si="48"/>
        <v>-100</v>
      </c>
      <c r="G263" s="291">
        <f t="shared" si="48"/>
        <v>-0.40000000000000568</v>
      </c>
      <c r="H263" s="494"/>
      <c r="I263" s="494"/>
      <c r="J263" s="494"/>
    </row>
    <row r="264" spans="1:10" ht="13.5" thickBot="1" x14ac:dyDescent="0.25">
      <c r="A264" s="227" t="s">
        <v>27</v>
      </c>
      <c r="B264" s="293">
        <f>B260-B247</f>
        <v>152.87000000000035</v>
      </c>
      <c r="C264" s="294">
        <f t="shared" ref="C264:G264" si="49">C260-C247</f>
        <v>169.88000000000011</v>
      </c>
      <c r="D264" s="294">
        <f t="shared" si="49"/>
        <v>161.88000000000011</v>
      </c>
      <c r="E264" s="294">
        <f t="shared" si="49"/>
        <v>106.07000000000016</v>
      </c>
      <c r="F264" s="445">
        <f t="shared" si="49"/>
        <v>0</v>
      </c>
      <c r="G264" s="298">
        <f t="shared" si="49"/>
        <v>152.27999999999975</v>
      </c>
      <c r="H264" s="494"/>
      <c r="I264" s="494"/>
      <c r="J264" s="494"/>
    </row>
    <row r="265" spans="1:10" x14ac:dyDescent="0.2">
      <c r="A265" s="343" t="s">
        <v>52</v>
      </c>
      <c r="B265" s="300">
        <v>173</v>
      </c>
      <c r="C265" s="301">
        <v>309</v>
      </c>
      <c r="D265" s="301">
        <v>308</v>
      </c>
      <c r="E265" s="301">
        <v>440</v>
      </c>
      <c r="F265" s="446"/>
      <c r="G265" s="366">
        <f>SUM(B265:F265)</f>
        <v>1230</v>
      </c>
      <c r="H265" s="494" t="s">
        <v>56</v>
      </c>
      <c r="I265" s="367">
        <f>G252-G265</f>
        <v>0</v>
      </c>
      <c r="J265" s="368">
        <f>I265/G252</f>
        <v>0</v>
      </c>
    </row>
    <row r="266" spans="1:10" x14ac:dyDescent="0.2">
      <c r="A266" s="343" t="s">
        <v>28</v>
      </c>
      <c r="B266" s="233">
        <v>119.5</v>
      </c>
      <c r="C266" s="493">
        <v>118</v>
      </c>
      <c r="D266" s="493">
        <v>117</v>
      </c>
      <c r="E266" s="493">
        <v>117</v>
      </c>
      <c r="F266" s="391"/>
      <c r="G266" s="237"/>
      <c r="H266" s="494" t="s">
        <v>57</v>
      </c>
      <c r="I266" s="494">
        <v>111.36</v>
      </c>
      <c r="J266" s="494"/>
    </row>
    <row r="267" spans="1:10" ht="13.5" thickBot="1" x14ac:dyDescent="0.25">
      <c r="A267" s="346" t="s">
        <v>26</v>
      </c>
      <c r="B267" s="230">
        <f>B266-B253</f>
        <v>6.5</v>
      </c>
      <c r="C267" s="231">
        <f>C266-C253</f>
        <v>6</v>
      </c>
      <c r="D267" s="231">
        <f>D266-D253</f>
        <v>6</v>
      </c>
      <c r="E267" s="231">
        <f>E266-E253</f>
        <v>6.5</v>
      </c>
      <c r="F267" s="447">
        <f>F266-F253</f>
        <v>0</v>
      </c>
      <c r="G267" s="238"/>
      <c r="H267" s="494" t="s">
        <v>26</v>
      </c>
      <c r="I267" s="494">
        <f>I266-I253</f>
        <v>6.3799999999999955</v>
      </c>
      <c r="J267" s="494"/>
    </row>
    <row r="268" spans="1:10" x14ac:dyDescent="0.2">
      <c r="E268" s="311">
        <v>117</v>
      </c>
    </row>
    <row r="269" spans="1:10" ht="13.5" thickBot="1" x14ac:dyDescent="0.25"/>
    <row r="270" spans="1:10" s="496" customFormat="1" ht="13.5" thickBot="1" x14ac:dyDescent="0.25">
      <c r="A270" s="319" t="s">
        <v>118</v>
      </c>
      <c r="B270" s="597" t="s">
        <v>53</v>
      </c>
      <c r="C270" s="598"/>
      <c r="D270" s="598"/>
      <c r="E270" s="598"/>
      <c r="F270" s="599"/>
      <c r="G270" s="348" t="s">
        <v>0</v>
      </c>
    </row>
    <row r="271" spans="1:10" s="496" customFormat="1" x14ac:dyDescent="0.2">
      <c r="A271" s="227" t="s">
        <v>2</v>
      </c>
      <c r="B271" s="261">
        <v>1</v>
      </c>
      <c r="C271" s="370">
        <v>2</v>
      </c>
      <c r="D271" s="262">
        <v>3</v>
      </c>
      <c r="E271" s="351">
        <v>4</v>
      </c>
      <c r="F271" s="453">
        <v>5</v>
      </c>
      <c r="G271" s="239"/>
    </row>
    <row r="272" spans="1:10" s="496" customFormat="1" ht="14.25" x14ac:dyDescent="0.2">
      <c r="A272" s="326" t="s">
        <v>3</v>
      </c>
      <c r="B272" s="452">
        <v>3150</v>
      </c>
      <c r="C272" s="452">
        <v>3150</v>
      </c>
      <c r="D272" s="452">
        <v>3150</v>
      </c>
      <c r="E272" s="452">
        <v>3150</v>
      </c>
      <c r="F272" s="454">
        <v>3150</v>
      </c>
      <c r="G272" s="455">
        <v>3150</v>
      </c>
    </row>
    <row r="273" spans="1:16" s="496" customFormat="1" ht="14.25" x14ac:dyDescent="0.2">
      <c r="A273" s="329" t="s">
        <v>6</v>
      </c>
      <c r="B273" s="479">
        <v>2955.56</v>
      </c>
      <c r="C273" s="480">
        <v>3074.76</v>
      </c>
      <c r="D273" s="480">
        <v>3155.94</v>
      </c>
      <c r="E273" s="480">
        <v>3263.33</v>
      </c>
      <c r="F273" s="481"/>
      <c r="G273" s="482">
        <v>3146.8</v>
      </c>
    </row>
    <row r="274" spans="1:16" s="496" customFormat="1" ht="14.25" x14ac:dyDescent="0.2">
      <c r="A274" s="227" t="s">
        <v>7</v>
      </c>
      <c r="B274" s="359">
        <v>100</v>
      </c>
      <c r="C274" s="360">
        <v>98.41</v>
      </c>
      <c r="D274" s="361">
        <v>100</v>
      </c>
      <c r="E274" s="361">
        <v>94.6</v>
      </c>
      <c r="F274" s="442"/>
      <c r="G274" s="448">
        <v>92.97</v>
      </c>
    </row>
    <row r="275" spans="1:16" s="496" customFormat="1" ht="14.25" x14ac:dyDescent="0.2">
      <c r="A275" s="227" t="s">
        <v>8</v>
      </c>
      <c r="B275" s="282">
        <v>3.3700000000000001E-2</v>
      </c>
      <c r="C275" s="283">
        <v>4.1099999999999998E-2</v>
      </c>
      <c r="D275" s="363">
        <v>3.3099999999999997E-2</v>
      </c>
      <c r="E275" s="363">
        <v>4.8300000000000003E-2</v>
      </c>
      <c r="F275" s="443"/>
      <c r="G275" s="449">
        <v>5.3600000000000002E-2</v>
      </c>
    </row>
    <row r="276" spans="1:16" s="496" customFormat="1" x14ac:dyDescent="0.2">
      <c r="A276" s="329" t="s">
        <v>1</v>
      </c>
      <c r="B276" s="287">
        <f t="shared" ref="B276:G276" si="50">B273/B272*100-100</f>
        <v>-6.1726984126984235</v>
      </c>
      <c r="C276" s="288">
        <f t="shared" si="50"/>
        <v>-2.3885714285714243</v>
      </c>
      <c r="D276" s="288">
        <f t="shared" si="50"/>
        <v>0.18857142857142151</v>
      </c>
      <c r="E276" s="288">
        <f t="shared" si="50"/>
        <v>3.5977777777777646</v>
      </c>
      <c r="F276" s="444">
        <f t="shared" si="50"/>
        <v>-100</v>
      </c>
      <c r="G276" s="291">
        <f t="shared" si="50"/>
        <v>-0.10158730158728702</v>
      </c>
    </row>
    <row r="277" spans="1:16" s="496" customFormat="1" ht="13.5" thickBot="1" x14ac:dyDescent="0.25">
      <c r="A277" s="227" t="s">
        <v>27</v>
      </c>
      <c r="B277" s="293">
        <f>B273-B260</f>
        <v>213.79999999999973</v>
      </c>
      <c r="C277" s="294">
        <f t="shared" ref="C277:G277" si="51">C273-C260</f>
        <v>172.88000000000011</v>
      </c>
      <c r="D277" s="294">
        <f t="shared" si="51"/>
        <v>206.55999999999995</v>
      </c>
      <c r="E277" s="294">
        <f t="shared" si="51"/>
        <v>209.81999999999971</v>
      </c>
      <c r="F277" s="445">
        <f t="shared" si="51"/>
        <v>0</v>
      </c>
      <c r="G277" s="298">
        <f t="shared" si="51"/>
        <v>198.64000000000033</v>
      </c>
    </row>
    <row r="278" spans="1:16" s="496" customFormat="1" x14ac:dyDescent="0.2">
      <c r="A278" s="343" t="s">
        <v>52</v>
      </c>
      <c r="B278" s="300">
        <v>173</v>
      </c>
      <c r="C278" s="301">
        <v>309</v>
      </c>
      <c r="D278" s="301">
        <v>308</v>
      </c>
      <c r="E278" s="301">
        <v>440</v>
      </c>
      <c r="F278" s="446"/>
      <c r="G278" s="366">
        <f>SUM(B278:F278)</f>
        <v>1230</v>
      </c>
      <c r="H278" s="496" t="s">
        <v>56</v>
      </c>
      <c r="I278" s="367">
        <f>G265-G278</f>
        <v>0</v>
      </c>
      <c r="J278" s="368">
        <f>I278/G265</f>
        <v>0</v>
      </c>
    </row>
    <row r="279" spans="1:16" s="496" customFormat="1" x14ac:dyDescent="0.2">
      <c r="A279" s="343" t="s">
        <v>28</v>
      </c>
      <c r="B279" s="233">
        <v>124.5</v>
      </c>
      <c r="C279" s="495">
        <v>123.5</v>
      </c>
      <c r="D279" s="495">
        <v>122.5</v>
      </c>
      <c r="E279" s="495">
        <v>122.5</v>
      </c>
      <c r="F279" s="391"/>
      <c r="G279" s="237"/>
      <c r="H279" s="496" t="s">
        <v>57</v>
      </c>
      <c r="I279" s="496">
        <v>117.6</v>
      </c>
    </row>
    <row r="280" spans="1:16" s="496" customFormat="1" ht="13.5" thickBot="1" x14ac:dyDescent="0.25">
      <c r="A280" s="346" t="s">
        <v>26</v>
      </c>
      <c r="B280" s="230">
        <f>B279-B266</f>
        <v>5</v>
      </c>
      <c r="C280" s="231">
        <f>C279-C266</f>
        <v>5.5</v>
      </c>
      <c r="D280" s="231">
        <f>D279-D266</f>
        <v>5.5</v>
      </c>
      <c r="E280" s="231">
        <f>E279-E266</f>
        <v>5.5</v>
      </c>
      <c r="F280" s="447">
        <f>F279-F266</f>
        <v>0</v>
      </c>
      <c r="G280" s="238"/>
      <c r="H280" s="496" t="s">
        <v>26</v>
      </c>
      <c r="I280" s="496">
        <f>I279-I266</f>
        <v>6.2399999999999949</v>
      </c>
    </row>
    <row r="281" spans="1:16" x14ac:dyDescent="0.2">
      <c r="B281" s="311">
        <v>124.5</v>
      </c>
    </row>
    <row r="282" spans="1:16" ht="13.5" thickBot="1" x14ac:dyDescent="0.25"/>
    <row r="283" spans="1:16" s="498" customFormat="1" ht="13.5" thickBot="1" x14ac:dyDescent="0.25">
      <c r="A283" s="319" t="s">
        <v>119</v>
      </c>
      <c r="B283" s="597" t="s">
        <v>53</v>
      </c>
      <c r="C283" s="598"/>
      <c r="D283" s="598"/>
      <c r="E283" s="598"/>
      <c r="F283" s="599"/>
      <c r="G283" s="348" t="s">
        <v>0</v>
      </c>
      <c r="K283" s="625" t="s">
        <v>120</v>
      </c>
      <c r="L283" s="625"/>
      <c r="M283" s="625"/>
      <c r="N283" s="625"/>
      <c r="O283" s="625"/>
      <c r="P283" s="625"/>
    </row>
    <row r="284" spans="1:16" s="498" customFormat="1" x14ac:dyDescent="0.2">
      <c r="A284" s="227" t="s">
        <v>2</v>
      </c>
      <c r="B284" s="261">
        <v>1</v>
      </c>
      <c r="C284" s="370">
        <v>2</v>
      </c>
      <c r="D284" s="262">
        <v>3</v>
      </c>
      <c r="E284" s="351">
        <v>4</v>
      </c>
      <c r="F284" s="453">
        <v>5</v>
      </c>
      <c r="G284" s="239"/>
      <c r="K284" s="625"/>
      <c r="L284" s="625"/>
      <c r="M284" s="625"/>
      <c r="N284" s="625"/>
      <c r="O284" s="625"/>
      <c r="P284" s="625"/>
    </row>
    <row r="285" spans="1:16" s="498" customFormat="1" ht="14.25" x14ac:dyDescent="0.2">
      <c r="A285" s="326" t="s">
        <v>3</v>
      </c>
      <c r="B285" s="452">
        <v>3370</v>
      </c>
      <c r="C285" s="452">
        <v>3370</v>
      </c>
      <c r="D285" s="452">
        <v>3370</v>
      </c>
      <c r="E285" s="452">
        <v>3370</v>
      </c>
      <c r="F285" s="454">
        <v>3370</v>
      </c>
      <c r="G285" s="455">
        <v>3370</v>
      </c>
    </row>
    <row r="286" spans="1:16" s="498" customFormat="1" ht="14.25" x14ac:dyDescent="0.2">
      <c r="A286" s="329" t="s">
        <v>6</v>
      </c>
      <c r="B286" s="479">
        <v>3086.25</v>
      </c>
      <c r="C286" s="480">
        <v>3149.84</v>
      </c>
      <c r="D286" s="480">
        <v>3234.52</v>
      </c>
      <c r="E286" s="480">
        <v>3391.74</v>
      </c>
      <c r="F286" s="481"/>
      <c r="G286" s="482">
        <v>3248.28</v>
      </c>
    </row>
    <row r="287" spans="1:16" s="498" customFormat="1" ht="14.25" x14ac:dyDescent="0.2">
      <c r="A287" s="227" t="s">
        <v>7</v>
      </c>
      <c r="B287" s="359">
        <v>100</v>
      </c>
      <c r="C287" s="360">
        <v>100</v>
      </c>
      <c r="D287" s="361">
        <v>100</v>
      </c>
      <c r="E287" s="361">
        <v>94.2</v>
      </c>
      <c r="F287" s="442"/>
      <c r="G287" s="448">
        <v>93.03</v>
      </c>
    </row>
    <row r="288" spans="1:16" s="498" customFormat="1" ht="14.25" x14ac:dyDescent="0.2">
      <c r="A288" s="227" t="s">
        <v>8</v>
      </c>
      <c r="B288" s="282">
        <v>4.3299999999999998E-2</v>
      </c>
      <c r="C288" s="283">
        <v>3.7999999999999999E-2</v>
      </c>
      <c r="D288" s="363">
        <v>3.6700000000000003E-2</v>
      </c>
      <c r="E288" s="363">
        <v>5.2299999999999999E-2</v>
      </c>
      <c r="F288" s="443"/>
      <c r="G288" s="449">
        <v>5.6800000000000003E-2</v>
      </c>
    </row>
    <row r="289" spans="1:23" s="498" customFormat="1" x14ac:dyDescent="0.2">
      <c r="A289" s="329" t="s">
        <v>1</v>
      </c>
      <c r="B289" s="287">
        <f t="shared" ref="B289:G289" si="52">B286/B285*100-100</f>
        <v>-8.419881305637972</v>
      </c>
      <c r="C289" s="288">
        <f t="shared" si="52"/>
        <v>-6.5329376854599417</v>
      </c>
      <c r="D289" s="288">
        <f t="shared" si="52"/>
        <v>-4.0201780415430335</v>
      </c>
      <c r="E289" s="288">
        <f t="shared" si="52"/>
        <v>0.64510385756675248</v>
      </c>
      <c r="F289" s="444">
        <f t="shared" si="52"/>
        <v>-100</v>
      </c>
      <c r="G289" s="291">
        <f t="shared" si="52"/>
        <v>-3.611869436201772</v>
      </c>
    </row>
    <row r="290" spans="1:23" s="498" customFormat="1" ht="13.5" thickBot="1" x14ac:dyDescent="0.25">
      <c r="A290" s="227" t="s">
        <v>27</v>
      </c>
      <c r="B290" s="293">
        <f>B286-B273</f>
        <v>130.69000000000005</v>
      </c>
      <c r="C290" s="294">
        <f t="shared" ref="C290:G290" si="53">C286-C273</f>
        <v>75.079999999999927</v>
      </c>
      <c r="D290" s="294">
        <f t="shared" si="53"/>
        <v>78.579999999999927</v>
      </c>
      <c r="E290" s="294">
        <f t="shared" si="53"/>
        <v>128.40999999999985</v>
      </c>
      <c r="F290" s="445">
        <f t="shared" si="53"/>
        <v>0</v>
      </c>
      <c r="G290" s="298">
        <f t="shared" si="53"/>
        <v>101.48000000000002</v>
      </c>
    </row>
    <row r="291" spans="1:23" s="498" customFormat="1" x14ac:dyDescent="0.2">
      <c r="A291" s="343" t="s">
        <v>52</v>
      </c>
      <c r="B291" s="300">
        <v>173</v>
      </c>
      <c r="C291" s="301">
        <v>308</v>
      </c>
      <c r="D291" s="301">
        <v>308</v>
      </c>
      <c r="E291" s="301">
        <v>440</v>
      </c>
      <c r="F291" s="446"/>
      <c r="G291" s="366">
        <f>SUM(B291:F291)</f>
        <v>1229</v>
      </c>
      <c r="H291" s="498" t="s">
        <v>56</v>
      </c>
      <c r="I291" s="367">
        <f>G278-G291</f>
        <v>1</v>
      </c>
      <c r="J291" s="368">
        <f>I291/G278</f>
        <v>8.1300813008130081E-4</v>
      </c>
    </row>
    <row r="292" spans="1:23" s="498" customFormat="1" x14ac:dyDescent="0.2">
      <c r="A292" s="343" t="s">
        <v>28</v>
      </c>
      <c r="B292" s="233">
        <v>130.5</v>
      </c>
      <c r="C292" s="497">
        <v>129.5</v>
      </c>
      <c r="D292" s="497">
        <v>128.5</v>
      </c>
      <c r="E292" s="497">
        <v>128.5</v>
      </c>
      <c r="F292" s="391"/>
      <c r="G292" s="237"/>
      <c r="H292" s="498" t="s">
        <v>57</v>
      </c>
      <c r="I292" s="498">
        <v>123.05</v>
      </c>
    </row>
    <row r="293" spans="1:23" s="498" customFormat="1" ht="13.5" thickBot="1" x14ac:dyDescent="0.25">
      <c r="A293" s="346" t="s">
        <v>26</v>
      </c>
      <c r="B293" s="230">
        <f>B292-B279</f>
        <v>6</v>
      </c>
      <c r="C293" s="231">
        <f>C292-C279</f>
        <v>6</v>
      </c>
      <c r="D293" s="231">
        <f>D292-D279</f>
        <v>6</v>
      </c>
      <c r="E293" s="231">
        <f>E292-E279</f>
        <v>6</v>
      </c>
      <c r="F293" s="447">
        <f>F292-F279</f>
        <v>0</v>
      </c>
      <c r="G293" s="238"/>
      <c r="H293" s="498" t="s">
        <v>26</v>
      </c>
      <c r="I293" s="498">
        <f>I292-I279</f>
        <v>5.4500000000000028</v>
      </c>
    </row>
    <row r="295" spans="1:23" s="528" customFormat="1" x14ac:dyDescent="0.2">
      <c r="B295" s="528">
        <v>130</v>
      </c>
      <c r="C295" s="528">
        <v>130</v>
      </c>
      <c r="D295" s="528">
        <v>130</v>
      </c>
      <c r="E295" s="528">
        <v>128.5</v>
      </c>
      <c r="F295" s="528">
        <v>128.5</v>
      </c>
      <c r="G295" s="528">
        <v>129.5</v>
      </c>
      <c r="H295" s="528">
        <v>128.5</v>
      </c>
      <c r="I295" s="528">
        <v>130</v>
      </c>
      <c r="J295" s="528">
        <v>128.5</v>
      </c>
      <c r="K295" s="528">
        <v>128.5</v>
      </c>
      <c r="L295" s="528">
        <v>130</v>
      </c>
      <c r="M295" s="528">
        <v>130</v>
      </c>
      <c r="N295" s="528">
        <v>128.5</v>
      </c>
      <c r="O295" s="528">
        <v>128.5</v>
      </c>
      <c r="P295" s="528">
        <v>130</v>
      </c>
      <c r="Q295" s="528">
        <v>130</v>
      </c>
      <c r="R295" s="528">
        <v>128.5</v>
      </c>
      <c r="S295" s="528">
        <v>128.5</v>
      </c>
    </row>
    <row r="296" spans="1:23" ht="13.5" thickBot="1" x14ac:dyDescent="0.25">
      <c r="B296" s="367">
        <v>3248.28</v>
      </c>
      <c r="C296" s="367">
        <v>3248.28</v>
      </c>
      <c r="D296" s="367">
        <v>3248.28</v>
      </c>
      <c r="E296" s="367">
        <v>3248.28</v>
      </c>
      <c r="F296" s="367">
        <v>3248.28</v>
      </c>
      <c r="G296" s="367">
        <v>3248.28</v>
      </c>
      <c r="H296" s="367">
        <v>3248.28</v>
      </c>
      <c r="I296" s="367">
        <v>3248.28</v>
      </c>
      <c r="J296" s="367">
        <v>3248.28</v>
      </c>
      <c r="K296" s="367">
        <v>3248.28</v>
      </c>
      <c r="L296" s="367">
        <v>3248.28</v>
      </c>
      <c r="M296" s="367">
        <v>3248.28</v>
      </c>
      <c r="N296" s="367">
        <v>3248.28</v>
      </c>
      <c r="O296" s="367">
        <v>3248.28</v>
      </c>
      <c r="P296" s="367">
        <v>3248.28</v>
      </c>
      <c r="Q296" s="367">
        <v>3248.28</v>
      </c>
      <c r="R296" s="367">
        <v>3248.28</v>
      </c>
      <c r="S296" s="367">
        <v>3248.28</v>
      </c>
      <c r="T296" s="367">
        <v>3248.28</v>
      </c>
    </row>
    <row r="297" spans="1:23" ht="13.5" thickBot="1" x14ac:dyDescent="0.25">
      <c r="A297" s="254" t="s">
        <v>137</v>
      </c>
      <c r="B297" s="597" t="s">
        <v>53</v>
      </c>
      <c r="C297" s="598"/>
      <c r="D297" s="598"/>
      <c r="E297" s="598"/>
      <c r="F297" s="599"/>
      <c r="G297" s="597" t="s">
        <v>68</v>
      </c>
      <c r="H297" s="598"/>
      <c r="I297" s="598"/>
      <c r="J297" s="598"/>
      <c r="K297" s="599"/>
      <c r="L297" s="597" t="s">
        <v>63</v>
      </c>
      <c r="M297" s="598"/>
      <c r="N297" s="598"/>
      <c r="O297" s="599"/>
      <c r="P297" s="597" t="s">
        <v>64</v>
      </c>
      <c r="Q297" s="598"/>
      <c r="R297" s="598"/>
      <c r="S297" s="599"/>
      <c r="T297" s="316" t="s">
        <v>55</v>
      </c>
      <c r="U297" s="528"/>
      <c r="V297" s="528"/>
      <c r="W297" s="528"/>
    </row>
    <row r="298" spans="1:23" x14ac:dyDescent="0.2">
      <c r="A298" s="255" t="s">
        <v>54</v>
      </c>
      <c r="B298" s="349">
        <v>1</v>
      </c>
      <c r="C298" s="260">
        <v>2</v>
      </c>
      <c r="D298" s="403" t="s">
        <v>129</v>
      </c>
      <c r="E298" s="403">
        <v>4</v>
      </c>
      <c r="F298" s="350">
        <v>5</v>
      </c>
      <c r="G298" s="349">
        <v>1</v>
      </c>
      <c r="H298" s="260">
        <v>2</v>
      </c>
      <c r="I298" s="403" t="s">
        <v>129</v>
      </c>
      <c r="J298" s="403">
        <v>4</v>
      </c>
      <c r="K298" s="350">
        <v>5</v>
      </c>
      <c r="L298" s="349">
        <v>1</v>
      </c>
      <c r="M298" s="260" t="s">
        <v>134</v>
      </c>
      <c r="N298" s="260">
        <v>3</v>
      </c>
      <c r="O298" s="350">
        <v>4</v>
      </c>
      <c r="P298" s="259">
        <v>1</v>
      </c>
      <c r="Q298" s="259" t="s">
        <v>134</v>
      </c>
      <c r="R298" s="259">
        <v>3</v>
      </c>
      <c r="S298" s="259">
        <v>4</v>
      </c>
      <c r="T298" s="315"/>
      <c r="U298" s="528"/>
      <c r="V298" s="528"/>
      <c r="W298" s="528"/>
    </row>
    <row r="299" spans="1:23" x14ac:dyDescent="0.2">
      <c r="A299" s="255" t="s">
        <v>2</v>
      </c>
      <c r="B299" s="529"/>
      <c r="C299" s="530"/>
      <c r="D299" s="530"/>
      <c r="E299" s="530"/>
      <c r="F299" s="531"/>
      <c r="G299" s="529"/>
      <c r="H299" s="530"/>
      <c r="I299" s="530"/>
      <c r="J299" s="530"/>
      <c r="K299" s="530"/>
      <c r="L299" s="529"/>
      <c r="M299" s="530"/>
      <c r="N299" s="530"/>
      <c r="O299" s="531"/>
      <c r="P299" s="532"/>
      <c r="Q299" s="530"/>
      <c r="R299" s="530"/>
      <c r="S299" s="530"/>
      <c r="T299" s="227" t="s">
        <v>0</v>
      </c>
      <c r="U299" s="528"/>
      <c r="V299" s="528"/>
      <c r="W299" s="528"/>
    </row>
    <row r="300" spans="1:23" x14ac:dyDescent="0.2">
      <c r="A300" s="265" t="s">
        <v>3</v>
      </c>
      <c r="B300" s="266">
        <v>3560</v>
      </c>
      <c r="C300" s="267">
        <v>3560</v>
      </c>
      <c r="D300" s="389">
        <v>3560</v>
      </c>
      <c r="E300" s="389">
        <v>3560</v>
      </c>
      <c r="F300" s="268">
        <v>3560</v>
      </c>
      <c r="G300" s="269">
        <v>3560</v>
      </c>
      <c r="H300" s="267">
        <v>3560</v>
      </c>
      <c r="I300" s="267">
        <v>3560</v>
      </c>
      <c r="J300" s="267">
        <v>3560</v>
      </c>
      <c r="K300" s="267">
        <v>3560</v>
      </c>
      <c r="L300" s="266">
        <v>3560</v>
      </c>
      <c r="M300" s="267">
        <v>3560</v>
      </c>
      <c r="N300" s="267">
        <v>3560</v>
      </c>
      <c r="O300" s="268">
        <v>3560</v>
      </c>
      <c r="P300" s="269">
        <v>3560</v>
      </c>
      <c r="Q300" s="267">
        <v>3560</v>
      </c>
      <c r="R300" s="267">
        <v>3560</v>
      </c>
      <c r="S300" s="267">
        <v>3560</v>
      </c>
      <c r="T300" s="270">
        <v>3560</v>
      </c>
      <c r="U300" s="528"/>
      <c r="V300" s="528"/>
      <c r="W300" s="528"/>
    </row>
    <row r="301" spans="1:23" x14ac:dyDescent="0.2">
      <c r="A301" s="271" t="s">
        <v>6</v>
      </c>
      <c r="B301" s="272">
        <v>3373.5714285714284</v>
      </c>
      <c r="C301" s="273">
        <v>3412.8571428571427</v>
      </c>
      <c r="D301" s="330">
        <v>3425</v>
      </c>
      <c r="E301" s="330">
        <v>3507.8571428571427</v>
      </c>
      <c r="F301" s="274">
        <v>3625.3333333333335</v>
      </c>
      <c r="G301" s="275">
        <v>3378.4615384615386</v>
      </c>
      <c r="H301" s="273">
        <v>3470.7692307692309</v>
      </c>
      <c r="I301" s="273">
        <v>3325</v>
      </c>
      <c r="J301" s="273">
        <v>3469.2307692307691</v>
      </c>
      <c r="K301" s="273">
        <v>3677.6923076923076</v>
      </c>
      <c r="L301" s="272">
        <v>3330</v>
      </c>
      <c r="M301" s="273">
        <v>3230</v>
      </c>
      <c r="N301" s="273">
        <v>3547.3333333333335</v>
      </c>
      <c r="O301" s="274">
        <v>3628.125</v>
      </c>
      <c r="P301" s="275">
        <v>3431.3333333333335</v>
      </c>
      <c r="Q301" s="275">
        <v>3402.5</v>
      </c>
      <c r="R301" s="275">
        <v>3723.3333333333335</v>
      </c>
      <c r="S301" s="275">
        <v>3635.3333333333335</v>
      </c>
      <c r="T301" s="276">
        <v>3504.8148148148148</v>
      </c>
      <c r="U301" s="528"/>
      <c r="V301" s="528"/>
      <c r="W301" s="528"/>
    </row>
    <row r="302" spans="1:23" x14ac:dyDescent="0.2">
      <c r="A302" s="255" t="s">
        <v>7</v>
      </c>
      <c r="B302" s="277">
        <v>100</v>
      </c>
      <c r="C302" s="278">
        <v>100</v>
      </c>
      <c r="D302" s="333">
        <v>100</v>
      </c>
      <c r="E302" s="333">
        <v>100</v>
      </c>
      <c r="F302" s="279">
        <v>100</v>
      </c>
      <c r="G302" s="280">
        <v>100</v>
      </c>
      <c r="H302" s="278">
        <v>100</v>
      </c>
      <c r="I302" s="278">
        <v>100</v>
      </c>
      <c r="J302" s="278">
        <v>100</v>
      </c>
      <c r="K302" s="278">
        <v>92.307692307692307</v>
      </c>
      <c r="L302" s="277">
        <v>100</v>
      </c>
      <c r="M302" s="278">
        <v>100</v>
      </c>
      <c r="N302" s="278">
        <v>100</v>
      </c>
      <c r="O302" s="279">
        <v>100</v>
      </c>
      <c r="P302" s="280">
        <v>100</v>
      </c>
      <c r="Q302" s="280">
        <v>100</v>
      </c>
      <c r="R302" s="280">
        <v>100</v>
      </c>
      <c r="S302" s="280">
        <v>100</v>
      </c>
      <c r="T302" s="281">
        <v>95.370370370370367</v>
      </c>
      <c r="U302" s="528"/>
      <c r="V302" s="528"/>
      <c r="W302" s="528"/>
    </row>
    <row r="303" spans="1:23" x14ac:dyDescent="0.2">
      <c r="A303" s="255" t="s">
        <v>8</v>
      </c>
      <c r="B303" s="282">
        <v>3.0735850705112391E-2</v>
      </c>
      <c r="C303" s="283">
        <v>2.9142067521722315E-2</v>
      </c>
      <c r="D303" s="336">
        <v>3.3449457627414893E-2</v>
      </c>
      <c r="E303" s="336">
        <v>2.100887991846883E-2</v>
      </c>
      <c r="F303" s="284">
        <v>3.2401388638179957E-2</v>
      </c>
      <c r="G303" s="285">
        <v>1.5174938709424664E-2</v>
      </c>
      <c r="H303" s="283">
        <v>2.0103795160371619E-2</v>
      </c>
      <c r="I303" s="283">
        <v>3.6184088467717188E-2</v>
      </c>
      <c r="J303" s="283">
        <v>1.8696411515596454E-2</v>
      </c>
      <c r="K303" s="283">
        <v>4.7900212668973492E-2</v>
      </c>
      <c r="L303" s="282">
        <v>2.6589722067481867E-2</v>
      </c>
      <c r="M303" s="283">
        <v>2.4960550304329872E-2</v>
      </c>
      <c r="N303" s="283">
        <v>2.9912907236724774E-2</v>
      </c>
      <c r="O303" s="284">
        <v>2.6833049081107178E-2</v>
      </c>
      <c r="P303" s="285">
        <v>3.8159654003314253E-2</v>
      </c>
      <c r="Q303" s="285">
        <v>5.6394452689160213E-2</v>
      </c>
      <c r="R303" s="285">
        <v>3.4972291825649038E-2</v>
      </c>
      <c r="S303" s="285">
        <v>3.1021940882143481E-2</v>
      </c>
      <c r="T303" s="286">
        <v>4.7700789126744435E-2</v>
      </c>
      <c r="U303" s="528"/>
      <c r="V303" s="528"/>
      <c r="W303" s="528"/>
    </row>
    <row r="304" spans="1:23" x14ac:dyDescent="0.2">
      <c r="A304" s="271" t="s">
        <v>1</v>
      </c>
      <c r="B304" s="287">
        <f>B301/B300*100-100</f>
        <v>-5.2367576243980807</v>
      </c>
      <c r="C304" s="288">
        <f t="shared" ref="C304:G304" si="54">C301/C300*100-100</f>
        <v>-4.1332263242375689</v>
      </c>
      <c r="D304" s="288">
        <f t="shared" si="54"/>
        <v>-3.7921348314606718</v>
      </c>
      <c r="E304" s="288">
        <f t="shared" si="54"/>
        <v>-1.4646869983948676</v>
      </c>
      <c r="F304" s="289">
        <f t="shared" si="54"/>
        <v>1.8352059925093727</v>
      </c>
      <c r="G304" s="290">
        <f t="shared" si="54"/>
        <v>-5.0993949870354385</v>
      </c>
      <c r="H304" s="288">
        <f>H301/H300*100-100</f>
        <v>-2.5064822817631836</v>
      </c>
      <c r="I304" s="288">
        <f t="shared" ref="I304:K304" si="55">I301/I300*100-100</f>
        <v>-6.6011235955056264</v>
      </c>
      <c r="J304" s="288">
        <f t="shared" si="55"/>
        <v>-2.5496974935177263</v>
      </c>
      <c r="K304" s="288">
        <f t="shared" si="55"/>
        <v>3.3059636992221186</v>
      </c>
      <c r="L304" s="287">
        <f>L301/L300*100-100</f>
        <v>-6.460674157303373</v>
      </c>
      <c r="M304" s="288">
        <f t="shared" ref="M304:T304" si="56">M301/M300*100-100</f>
        <v>-9.2696629213483135</v>
      </c>
      <c r="N304" s="288">
        <f t="shared" si="56"/>
        <v>-0.35580524344568687</v>
      </c>
      <c r="O304" s="289">
        <f t="shared" si="56"/>
        <v>1.9136235955056264</v>
      </c>
      <c r="P304" s="290">
        <f t="shared" si="56"/>
        <v>-3.6142322097378212</v>
      </c>
      <c r="Q304" s="288">
        <f t="shared" si="56"/>
        <v>-4.4241573033707908</v>
      </c>
      <c r="R304" s="288">
        <f t="shared" si="56"/>
        <v>4.5880149812734174</v>
      </c>
      <c r="S304" s="288">
        <f t="shared" si="56"/>
        <v>2.1161048689138653</v>
      </c>
      <c r="T304" s="291">
        <f t="shared" si="56"/>
        <v>-1.5501456512692471</v>
      </c>
      <c r="U304" s="528"/>
      <c r="V304" s="528"/>
      <c r="W304" s="528"/>
    </row>
    <row r="305" spans="1:23" ht="13.5" thickBot="1" x14ac:dyDescent="0.25">
      <c r="A305" s="292" t="s">
        <v>27</v>
      </c>
      <c r="B305" s="484">
        <f>B301-B296</f>
        <v>125.29142857142824</v>
      </c>
      <c r="C305" s="485">
        <f t="shared" ref="C305:S305" si="57">C301-C296</f>
        <v>164.57714285714246</v>
      </c>
      <c r="D305" s="485">
        <f t="shared" si="57"/>
        <v>176.7199999999998</v>
      </c>
      <c r="E305" s="485">
        <f t="shared" si="57"/>
        <v>259.57714285714246</v>
      </c>
      <c r="F305" s="486">
        <f t="shared" si="57"/>
        <v>377.05333333333328</v>
      </c>
      <c r="G305" s="487">
        <f t="shared" si="57"/>
        <v>130.18153846153837</v>
      </c>
      <c r="H305" s="485">
        <f t="shared" si="57"/>
        <v>222.48923076923074</v>
      </c>
      <c r="I305" s="485">
        <f t="shared" si="57"/>
        <v>76.7199999999998</v>
      </c>
      <c r="J305" s="485">
        <f t="shared" si="57"/>
        <v>220.95076923076886</v>
      </c>
      <c r="K305" s="485">
        <f t="shared" si="57"/>
        <v>429.41230769230742</v>
      </c>
      <c r="L305" s="484">
        <f t="shared" si="57"/>
        <v>81.7199999999998</v>
      </c>
      <c r="M305" s="485">
        <f t="shared" si="57"/>
        <v>-18.2800000000002</v>
      </c>
      <c r="N305" s="485">
        <f t="shared" si="57"/>
        <v>299.05333333333328</v>
      </c>
      <c r="O305" s="486">
        <f t="shared" si="57"/>
        <v>379.8449999999998</v>
      </c>
      <c r="P305" s="488">
        <f t="shared" si="57"/>
        <v>183.05333333333328</v>
      </c>
      <c r="Q305" s="489">
        <f t="shared" si="57"/>
        <v>154.2199999999998</v>
      </c>
      <c r="R305" s="489">
        <f t="shared" si="57"/>
        <v>475.05333333333328</v>
      </c>
      <c r="S305" s="489">
        <f t="shared" si="57"/>
        <v>387.05333333333328</v>
      </c>
      <c r="T305" s="490">
        <f>T301-T296</f>
        <v>256.53481481481458</v>
      </c>
      <c r="U305" s="528"/>
      <c r="V305" s="528"/>
      <c r="W305" s="528"/>
    </row>
    <row r="306" spans="1:23" x14ac:dyDescent="0.2">
      <c r="A306" s="299" t="s">
        <v>51</v>
      </c>
      <c r="B306" s="300">
        <v>66</v>
      </c>
      <c r="C306" s="301">
        <v>66</v>
      </c>
      <c r="D306" s="301">
        <v>15</v>
      </c>
      <c r="E306" s="390">
        <v>66</v>
      </c>
      <c r="F306" s="302">
        <v>66</v>
      </c>
      <c r="G306" s="303">
        <v>66</v>
      </c>
      <c r="H306" s="301">
        <v>66</v>
      </c>
      <c r="I306" s="301">
        <v>15</v>
      </c>
      <c r="J306" s="301">
        <v>66</v>
      </c>
      <c r="K306" s="301">
        <v>66</v>
      </c>
      <c r="L306" s="300">
        <v>76</v>
      </c>
      <c r="M306" s="301">
        <v>15</v>
      </c>
      <c r="N306" s="301">
        <v>76</v>
      </c>
      <c r="O306" s="302">
        <v>76</v>
      </c>
      <c r="P306" s="303">
        <v>74</v>
      </c>
      <c r="Q306" s="303">
        <v>15</v>
      </c>
      <c r="R306" s="303">
        <v>74</v>
      </c>
      <c r="S306" s="303">
        <v>74</v>
      </c>
      <c r="T306" s="304">
        <f>SUM(B306:S306)</f>
        <v>1038</v>
      </c>
      <c r="U306" s="228" t="s">
        <v>56</v>
      </c>
      <c r="V306" s="305">
        <f>G291-T306</f>
        <v>191</v>
      </c>
      <c r="W306" s="306">
        <f>V306/G291</f>
        <v>0.15541090317331163</v>
      </c>
    </row>
    <row r="307" spans="1:23" x14ac:dyDescent="0.2">
      <c r="A307" s="307" t="s">
        <v>28</v>
      </c>
      <c r="B307" s="246">
        <v>135.5</v>
      </c>
      <c r="C307" s="244">
        <v>135.5</v>
      </c>
      <c r="D307" s="244">
        <v>135.5</v>
      </c>
      <c r="E307" s="424">
        <v>134</v>
      </c>
      <c r="F307" s="247">
        <v>133.5</v>
      </c>
      <c r="G307" s="248">
        <v>135</v>
      </c>
      <c r="H307" s="244">
        <v>134</v>
      </c>
      <c r="I307" s="244">
        <v>135.5</v>
      </c>
      <c r="J307" s="244">
        <v>134</v>
      </c>
      <c r="K307" s="244">
        <v>133.5</v>
      </c>
      <c r="L307" s="246">
        <v>135.5</v>
      </c>
      <c r="M307" s="244">
        <v>135.5</v>
      </c>
      <c r="N307" s="244">
        <v>133.5</v>
      </c>
      <c r="O307" s="247">
        <v>133.5</v>
      </c>
      <c r="P307" s="248">
        <v>135.5</v>
      </c>
      <c r="Q307" s="248">
        <v>135.5</v>
      </c>
      <c r="R307" s="248">
        <v>133.5</v>
      </c>
      <c r="S307" s="248">
        <v>133.5</v>
      </c>
      <c r="T307" s="237"/>
      <c r="U307" s="228" t="s">
        <v>57</v>
      </c>
      <c r="V307" s="228">
        <v>129.04</v>
      </c>
      <c r="W307" s="228"/>
    </row>
    <row r="308" spans="1:23" ht="13.5" thickBot="1" x14ac:dyDescent="0.25">
      <c r="A308" s="308" t="s">
        <v>26</v>
      </c>
      <c r="B308" s="249">
        <f>B307-B295</f>
        <v>5.5</v>
      </c>
      <c r="C308" s="245">
        <f t="shared" ref="C308:S308" si="58">C307-C295</f>
        <v>5.5</v>
      </c>
      <c r="D308" s="245">
        <f t="shared" si="58"/>
        <v>5.5</v>
      </c>
      <c r="E308" s="245">
        <f t="shared" si="58"/>
        <v>5.5</v>
      </c>
      <c r="F308" s="250">
        <f t="shared" si="58"/>
        <v>5</v>
      </c>
      <c r="G308" s="251">
        <f t="shared" si="58"/>
        <v>5.5</v>
      </c>
      <c r="H308" s="245">
        <f t="shared" si="58"/>
        <v>5.5</v>
      </c>
      <c r="I308" s="245">
        <f t="shared" si="58"/>
        <v>5.5</v>
      </c>
      <c r="J308" s="245">
        <f t="shared" si="58"/>
        <v>5.5</v>
      </c>
      <c r="K308" s="245">
        <f t="shared" si="58"/>
        <v>5</v>
      </c>
      <c r="L308" s="249">
        <f t="shared" si="58"/>
        <v>5.5</v>
      </c>
      <c r="M308" s="245">
        <f t="shared" si="58"/>
        <v>5.5</v>
      </c>
      <c r="N308" s="245">
        <f t="shared" si="58"/>
        <v>5</v>
      </c>
      <c r="O308" s="250">
        <f t="shared" si="58"/>
        <v>5</v>
      </c>
      <c r="P308" s="251">
        <f t="shared" si="58"/>
        <v>5.5</v>
      </c>
      <c r="Q308" s="245">
        <f t="shared" si="58"/>
        <v>5.5</v>
      </c>
      <c r="R308" s="245">
        <f t="shared" si="58"/>
        <v>5</v>
      </c>
      <c r="S308" s="245">
        <f t="shared" si="58"/>
        <v>5</v>
      </c>
      <c r="T308" s="238"/>
      <c r="U308" s="228" t="s">
        <v>26</v>
      </c>
      <c r="V308" s="431">
        <f>V307-I292</f>
        <v>5.9899999999999949</v>
      </c>
      <c r="W308" s="228"/>
    </row>
    <row r="310" spans="1:23" ht="13.5" thickBot="1" x14ac:dyDescent="0.25"/>
    <row r="311" spans="1:23" s="534" customFormat="1" ht="13.5" thickBot="1" x14ac:dyDescent="0.25">
      <c r="A311" s="254" t="s">
        <v>140</v>
      </c>
      <c r="B311" s="597" t="s">
        <v>53</v>
      </c>
      <c r="C311" s="598"/>
      <c r="D311" s="598"/>
      <c r="E311" s="598"/>
      <c r="F311" s="599"/>
      <c r="G311" s="597" t="s">
        <v>68</v>
      </c>
      <c r="H311" s="598"/>
      <c r="I311" s="598"/>
      <c r="J311" s="598"/>
      <c r="K311" s="599"/>
      <c r="L311" s="597" t="s">
        <v>63</v>
      </c>
      <c r="M311" s="598"/>
      <c r="N311" s="598"/>
      <c r="O311" s="599"/>
      <c r="P311" s="597" t="s">
        <v>64</v>
      </c>
      <c r="Q311" s="598"/>
      <c r="R311" s="598"/>
      <c r="S311" s="599"/>
      <c r="T311" s="316" t="s">
        <v>55</v>
      </c>
    </row>
    <row r="312" spans="1:23" s="534" customFormat="1" x14ac:dyDescent="0.2">
      <c r="A312" s="255" t="s">
        <v>54</v>
      </c>
      <c r="B312" s="349">
        <v>1</v>
      </c>
      <c r="C312" s="260">
        <v>2</v>
      </c>
      <c r="D312" s="403" t="s">
        <v>129</v>
      </c>
      <c r="E312" s="403">
        <v>4</v>
      </c>
      <c r="F312" s="350">
        <v>5</v>
      </c>
      <c r="G312" s="349">
        <v>1</v>
      </c>
      <c r="H312" s="260">
        <v>2</v>
      </c>
      <c r="I312" s="403" t="s">
        <v>129</v>
      </c>
      <c r="J312" s="403">
        <v>4</v>
      </c>
      <c r="K312" s="350">
        <v>5</v>
      </c>
      <c r="L312" s="349">
        <v>1</v>
      </c>
      <c r="M312" s="260" t="s">
        <v>134</v>
      </c>
      <c r="N312" s="260">
        <v>3</v>
      </c>
      <c r="O312" s="350">
        <v>4</v>
      </c>
      <c r="P312" s="259">
        <v>1</v>
      </c>
      <c r="Q312" s="259" t="s">
        <v>134</v>
      </c>
      <c r="R312" s="259">
        <v>3</v>
      </c>
      <c r="S312" s="259">
        <v>4</v>
      </c>
      <c r="T312" s="315"/>
    </row>
    <row r="313" spans="1:23" s="534" customFormat="1" x14ac:dyDescent="0.2">
      <c r="A313" s="265" t="s">
        <v>3</v>
      </c>
      <c r="B313" s="266">
        <v>3720</v>
      </c>
      <c r="C313" s="267">
        <v>3720</v>
      </c>
      <c r="D313" s="389">
        <v>3720</v>
      </c>
      <c r="E313" s="389">
        <v>3720</v>
      </c>
      <c r="F313" s="268">
        <v>3720</v>
      </c>
      <c r="G313" s="269">
        <v>3720</v>
      </c>
      <c r="H313" s="267">
        <v>3720</v>
      </c>
      <c r="I313" s="267">
        <v>3720</v>
      </c>
      <c r="J313" s="267">
        <v>3720</v>
      </c>
      <c r="K313" s="267">
        <v>3720</v>
      </c>
      <c r="L313" s="266">
        <v>3720</v>
      </c>
      <c r="M313" s="267">
        <v>3720</v>
      </c>
      <c r="N313" s="267">
        <v>3720</v>
      </c>
      <c r="O313" s="268">
        <v>3720</v>
      </c>
      <c r="P313" s="269">
        <v>3720</v>
      </c>
      <c r="Q313" s="267">
        <v>3720</v>
      </c>
      <c r="R313" s="267">
        <v>3720</v>
      </c>
      <c r="S313" s="267">
        <v>3720</v>
      </c>
      <c r="T313" s="270">
        <v>3720</v>
      </c>
    </row>
    <row r="314" spans="1:23" s="534" customFormat="1" x14ac:dyDescent="0.2">
      <c r="A314" s="271" t="s">
        <v>6</v>
      </c>
      <c r="B314" s="272">
        <v>3651.6666666666665</v>
      </c>
      <c r="C314" s="273">
        <v>3643.0769230769229</v>
      </c>
      <c r="D314" s="330">
        <v>3691.25</v>
      </c>
      <c r="E314" s="330">
        <v>3710</v>
      </c>
      <c r="F314" s="274">
        <v>3931.4285714285716</v>
      </c>
      <c r="G314" s="275">
        <v>3615.8333333333335</v>
      </c>
      <c r="H314" s="273">
        <v>3699.3333333333335</v>
      </c>
      <c r="I314" s="273">
        <v>3617.5</v>
      </c>
      <c r="J314" s="273">
        <v>3655.8333333333335</v>
      </c>
      <c r="K314" s="273">
        <v>3877.3333333333335</v>
      </c>
      <c r="L314" s="272">
        <v>3561.1764705882351</v>
      </c>
      <c r="M314" s="273">
        <v>3533.75</v>
      </c>
      <c r="N314" s="273">
        <v>3755.3333333333335</v>
      </c>
      <c r="O314" s="274">
        <v>3820.6666666666665</v>
      </c>
      <c r="P314" s="275">
        <v>3561.3333333333335</v>
      </c>
      <c r="Q314" s="275">
        <v>3718.75</v>
      </c>
      <c r="R314" s="275">
        <v>3844</v>
      </c>
      <c r="S314" s="275">
        <v>4059.3333333333335</v>
      </c>
      <c r="T314" s="276">
        <v>3730.4347826086955</v>
      </c>
    </row>
    <row r="315" spans="1:23" s="534" customFormat="1" x14ac:dyDescent="0.2">
      <c r="A315" s="255" t="s">
        <v>7</v>
      </c>
      <c r="B315" s="277">
        <v>91.666666666666671</v>
      </c>
      <c r="C315" s="278">
        <v>100</v>
      </c>
      <c r="D315" s="333">
        <v>100</v>
      </c>
      <c r="E315" s="333">
        <v>100</v>
      </c>
      <c r="F315" s="279">
        <v>92.857142857142861</v>
      </c>
      <c r="G315" s="280">
        <v>100</v>
      </c>
      <c r="H315" s="278">
        <v>100</v>
      </c>
      <c r="I315" s="278">
        <v>100</v>
      </c>
      <c r="J315" s="278">
        <v>100</v>
      </c>
      <c r="K315" s="278">
        <v>100</v>
      </c>
      <c r="L315" s="277">
        <v>100</v>
      </c>
      <c r="M315" s="278">
        <v>100</v>
      </c>
      <c r="N315" s="278">
        <v>100</v>
      </c>
      <c r="O315" s="279">
        <v>100</v>
      </c>
      <c r="P315" s="280">
        <v>100</v>
      </c>
      <c r="Q315" s="280">
        <v>100</v>
      </c>
      <c r="R315" s="280">
        <v>100</v>
      </c>
      <c r="S315" s="280">
        <v>93.333333333333329</v>
      </c>
      <c r="T315" s="281">
        <v>93.478260869565219</v>
      </c>
    </row>
    <row r="316" spans="1:23" s="534" customFormat="1" x14ac:dyDescent="0.2">
      <c r="A316" s="255" t="s">
        <v>8</v>
      </c>
      <c r="B316" s="282">
        <v>5.16432416546024E-2</v>
      </c>
      <c r="C316" s="283">
        <v>3.7286723065277576E-2</v>
      </c>
      <c r="D316" s="336">
        <v>3.4863340625131863E-2</v>
      </c>
      <c r="E316" s="336">
        <v>2.7222385278603985E-2</v>
      </c>
      <c r="F316" s="284">
        <v>8.9175835266003645E-2</v>
      </c>
      <c r="G316" s="285">
        <v>4.0148399058628388E-2</v>
      </c>
      <c r="H316" s="283">
        <v>2.8393645545116915E-2</v>
      </c>
      <c r="I316" s="283">
        <v>3.3251172698602373E-2</v>
      </c>
      <c r="J316" s="283">
        <v>3.083514849050217E-2</v>
      </c>
      <c r="K316" s="283">
        <v>4.5306623222522532E-2</v>
      </c>
      <c r="L316" s="282">
        <v>3.062297285923031E-2</v>
      </c>
      <c r="M316" s="283">
        <v>3.0146174838362485E-2</v>
      </c>
      <c r="N316" s="283">
        <v>3.0868989788970271E-2</v>
      </c>
      <c r="O316" s="284">
        <v>4.9026304181011643E-2</v>
      </c>
      <c r="P316" s="285">
        <v>3.4433853265672838E-2</v>
      </c>
      <c r="Q316" s="285">
        <v>2.3305052788790522E-2</v>
      </c>
      <c r="R316" s="285">
        <v>2.8095733610822061E-2</v>
      </c>
      <c r="S316" s="285">
        <v>6.9697260007979933E-2</v>
      </c>
      <c r="T316" s="286">
        <v>5.8835810239578012E-2</v>
      </c>
    </row>
    <row r="317" spans="1:23" s="534" customFormat="1" x14ac:dyDescent="0.2">
      <c r="A317" s="271" t="s">
        <v>1</v>
      </c>
      <c r="B317" s="287">
        <f>B314/B313*100-100</f>
        <v>-1.8369175627240111</v>
      </c>
      <c r="C317" s="288">
        <f t="shared" ref="C317:G317" si="59">C314/C313*100-100</f>
        <v>-2.0678246484698235</v>
      </c>
      <c r="D317" s="288">
        <f t="shared" si="59"/>
        <v>-0.77284946236558483</v>
      </c>
      <c r="E317" s="288">
        <f t="shared" si="59"/>
        <v>-0.26881720430107237</v>
      </c>
      <c r="F317" s="289">
        <f t="shared" si="59"/>
        <v>5.6835637480798766</v>
      </c>
      <c r="G317" s="290">
        <f t="shared" si="59"/>
        <v>-2.8001792114695263</v>
      </c>
      <c r="H317" s="288">
        <f>H314/H313*100-100</f>
        <v>-0.55555555555555713</v>
      </c>
      <c r="I317" s="288">
        <f t="shared" ref="I317:K317" si="60">I314/I313*100-100</f>
        <v>-2.7553763440860308</v>
      </c>
      <c r="J317" s="288">
        <f t="shared" si="60"/>
        <v>-1.7249103942652368</v>
      </c>
      <c r="K317" s="288">
        <f t="shared" si="60"/>
        <v>4.2293906810035935</v>
      </c>
      <c r="L317" s="287">
        <f>L314/L313*100-100</f>
        <v>-4.2694497153700155</v>
      </c>
      <c r="M317" s="288">
        <f t="shared" ref="M317:T317" si="61">M314/M313*100-100</f>
        <v>-5.0067204301075208</v>
      </c>
      <c r="N317" s="288">
        <f t="shared" si="61"/>
        <v>0.94982078853047369</v>
      </c>
      <c r="O317" s="289">
        <f t="shared" si="61"/>
        <v>2.7060931899641503</v>
      </c>
      <c r="P317" s="290">
        <f t="shared" si="61"/>
        <v>-4.2652329749103899</v>
      </c>
      <c r="Q317" s="288">
        <f t="shared" si="61"/>
        <v>-3.3602150537632269E-2</v>
      </c>
      <c r="R317" s="288">
        <f t="shared" si="61"/>
        <v>3.3333333333333428</v>
      </c>
      <c r="S317" s="288">
        <f t="shared" si="61"/>
        <v>9.1218637992831475</v>
      </c>
      <c r="T317" s="291">
        <f t="shared" si="61"/>
        <v>0.2805049088359084</v>
      </c>
    </row>
    <row r="318" spans="1:23" s="534" customFormat="1" ht="13.5" thickBot="1" x14ac:dyDescent="0.25">
      <c r="A318" s="292" t="s">
        <v>27</v>
      </c>
      <c r="B318" s="484">
        <f t="shared" ref="B318:T318" si="62">B314-B301</f>
        <v>278.09523809523807</v>
      </c>
      <c r="C318" s="485">
        <f t="shared" si="62"/>
        <v>230.2197802197802</v>
      </c>
      <c r="D318" s="485">
        <f t="shared" si="62"/>
        <v>266.25</v>
      </c>
      <c r="E318" s="485">
        <f t="shared" si="62"/>
        <v>202.14285714285734</v>
      </c>
      <c r="F318" s="486">
        <f t="shared" si="62"/>
        <v>306.09523809523807</v>
      </c>
      <c r="G318" s="487">
        <f t="shared" si="62"/>
        <v>237.37179487179492</v>
      </c>
      <c r="H318" s="485">
        <f t="shared" si="62"/>
        <v>228.56410256410254</v>
      </c>
      <c r="I318" s="485">
        <f t="shared" si="62"/>
        <v>292.5</v>
      </c>
      <c r="J318" s="485">
        <f t="shared" si="62"/>
        <v>186.60256410256443</v>
      </c>
      <c r="K318" s="485">
        <f t="shared" si="62"/>
        <v>199.64102564102586</v>
      </c>
      <c r="L318" s="484">
        <f t="shared" si="62"/>
        <v>231.17647058823513</v>
      </c>
      <c r="M318" s="485">
        <f t="shared" si="62"/>
        <v>303.75</v>
      </c>
      <c r="N318" s="485">
        <f t="shared" si="62"/>
        <v>208</v>
      </c>
      <c r="O318" s="486">
        <f t="shared" si="62"/>
        <v>192.54166666666652</v>
      </c>
      <c r="P318" s="488">
        <f t="shared" si="62"/>
        <v>130</v>
      </c>
      <c r="Q318" s="489">
        <f t="shared" si="62"/>
        <v>316.25</v>
      </c>
      <c r="R318" s="489">
        <f t="shared" si="62"/>
        <v>120.66666666666652</v>
      </c>
      <c r="S318" s="489">
        <f t="shared" si="62"/>
        <v>424</v>
      </c>
      <c r="T318" s="490">
        <f t="shared" si="62"/>
        <v>225.61996779388073</v>
      </c>
    </row>
    <row r="319" spans="1:23" s="534" customFormat="1" x14ac:dyDescent="0.2">
      <c r="A319" s="299" t="s">
        <v>51</v>
      </c>
      <c r="B319" s="300">
        <v>65</v>
      </c>
      <c r="C319" s="301">
        <v>63</v>
      </c>
      <c r="D319" s="301">
        <v>15</v>
      </c>
      <c r="E319" s="390">
        <v>63</v>
      </c>
      <c r="F319" s="302">
        <v>73</v>
      </c>
      <c r="G319" s="303">
        <v>61</v>
      </c>
      <c r="H319" s="301">
        <v>65</v>
      </c>
      <c r="I319" s="301">
        <v>15</v>
      </c>
      <c r="J319" s="301">
        <v>65</v>
      </c>
      <c r="K319" s="301">
        <v>73</v>
      </c>
      <c r="L319" s="300">
        <v>76</v>
      </c>
      <c r="M319" s="301">
        <v>15</v>
      </c>
      <c r="N319" s="301">
        <v>76</v>
      </c>
      <c r="O319" s="302">
        <v>76</v>
      </c>
      <c r="P319" s="303">
        <v>74</v>
      </c>
      <c r="Q319" s="303">
        <v>15</v>
      </c>
      <c r="R319" s="303">
        <v>74</v>
      </c>
      <c r="S319" s="303">
        <v>74</v>
      </c>
      <c r="T319" s="304">
        <f>SUM(B319:S319)</f>
        <v>1038</v>
      </c>
      <c r="U319" s="228" t="s">
        <v>56</v>
      </c>
      <c r="V319" s="305">
        <f>T306-T319</f>
        <v>0</v>
      </c>
      <c r="W319" s="306">
        <f>V319/T306</f>
        <v>0</v>
      </c>
    </row>
    <row r="320" spans="1:23" s="534" customFormat="1" x14ac:dyDescent="0.2">
      <c r="A320" s="307" t="s">
        <v>28</v>
      </c>
      <c r="B320" s="246">
        <v>138.5</v>
      </c>
      <c r="C320" s="244">
        <v>138.5</v>
      </c>
      <c r="D320" s="244">
        <v>138.5</v>
      </c>
      <c r="E320" s="424">
        <v>137</v>
      </c>
      <c r="F320" s="247">
        <v>136</v>
      </c>
      <c r="G320" s="248">
        <v>138</v>
      </c>
      <c r="H320" s="244">
        <v>137</v>
      </c>
      <c r="I320" s="244">
        <v>138.5</v>
      </c>
      <c r="J320" s="244">
        <v>137</v>
      </c>
      <c r="K320" s="244">
        <v>136</v>
      </c>
      <c r="L320" s="246">
        <v>138.5</v>
      </c>
      <c r="M320" s="244">
        <v>138.5</v>
      </c>
      <c r="N320" s="244">
        <v>136</v>
      </c>
      <c r="O320" s="247">
        <v>136</v>
      </c>
      <c r="P320" s="248">
        <v>138.5</v>
      </c>
      <c r="Q320" s="248">
        <v>138.5</v>
      </c>
      <c r="R320" s="248">
        <v>136.5</v>
      </c>
      <c r="S320" s="248">
        <v>136</v>
      </c>
      <c r="T320" s="237"/>
      <c r="U320" s="228" t="s">
        <v>57</v>
      </c>
      <c r="V320" s="228">
        <v>134.38</v>
      </c>
      <c r="W320" s="228"/>
    </row>
    <row r="321" spans="1:23" s="534" customFormat="1" ht="13.5" thickBot="1" x14ac:dyDescent="0.25">
      <c r="A321" s="308" t="s">
        <v>26</v>
      </c>
      <c r="B321" s="249">
        <f t="shared" ref="B321:S321" si="63">B320-B307</f>
        <v>3</v>
      </c>
      <c r="C321" s="245">
        <f t="shared" si="63"/>
        <v>3</v>
      </c>
      <c r="D321" s="245">
        <f t="shared" si="63"/>
        <v>3</v>
      </c>
      <c r="E321" s="245">
        <f t="shared" si="63"/>
        <v>3</v>
      </c>
      <c r="F321" s="250">
        <f t="shared" si="63"/>
        <v>2.5</v>
      </c>
      <c r="G321" s="251">
        <f t="shared" si="63"/>
        <v>3</v>
      </c>
      <c r="H321" s="245">
        <f t="shared" si="63"/>
        <v>3</v>
      </c>
      <c r="I321" s="245">
        <f t="shared" si="63"/>
        <v>3</v>
      </c>
      <c r="J321" s="245">
        <f t="shared" si="63"/>
        <v>3</v>
      </c>
      <c r="K321" s="245">
        <f t="shared" si="63"/>
        <v>2.5</v>
      </c>
      <c r="L321" s="249">
        <f t="shared" si="63"/>
        <v>3</v>
      </c>
      <c r="M321" s="245">
        <f t="shared" si="63"/>
        <v>3</v>
      </c>
      <c r="N321" s="245">
        <f t="shared" si="63"/>
        <v>2.5</v>
      </c>
      <c r="O321" s="250">
        <f t="shared" si="63"/>
        <v>2.5</v>
      </c>
      <c r="P321" s="251">
        <f t="shared" si="63"/>
        <v>3</v>
      </c>
      <c r="Q321" s="245">
        <f t="shared" si="63"/>
        <v>3</v>
      </c>
      <c r="R321" s="245">
        <f t="shared" si="63"/>
        <v>3</v>
      </c>
      <c r="S321" s="245">
        <f t="shared" si="63"/>
        <v>2.5</v>
      </c>
      <c r="T321" s="238"/>
      <c r="U321" s="228" t="s">
        <v>26</v>
      </c>
      <c r="V321" s="431">
        <f>V320-V307</f>
        <v>5.3400000000000034</v>
      </c>
      <c r="W321" s="228"/>
    </row>
    <row r="322" spans="1:23" x14ac:dyDescent="0.2">
      <c r="N322" s="311">
        <v>136</v>
      </c>
      <c r="R322" s="311">
        <v>136.5</v>
      </c>
      <c r="S322" s="311" t="s">
        <v>112</v>
      </c>
    </row>
    <row r="323" spans="1:23" ht="13.5" thickBot="1" x14ac:dyDescent="0.25"/>
    <row r="324" spans="1:23" s="540" customFormat="1" ht="13.5" thickBot="1" x14ac:dyDescent="0.25">
      <c r="A324" s="254" t="s">
        <v>142</v>
      </c>
      <c r="B324" s="597" t="s">
        <v>53</v>
      </c>
      <c r="C324" s="598"/>
      <c r="D324" s="598"/>
      <c r="E324" s="598"/>
      <c r="F324" s="599"/>
      <c r="G324" s="597" t="s">
        <v>68</v>
      </c>
      <c r="H324" s="598"/>
      <c r="I324" s="598"/>
      <c r="J324" s="598"/>
      <c r="K324" s="599"/>
      <c r="L324" s="597" t="s">
        <v>63</v>
      </c>
      <c r="M324" s="598"/>
      <c r="N324" s="598"/>
      <c r="O324" s="599"/>
      <c r="P324" s="597" t="s">
        <v>64</v>
      </c>
      <c r="Q324" s="598"/>
      <c r="R324" s="598"/>
      <c r="S324" s="599"/>
      <c r="T324" s="316" t="s">
        <v>55</v>
      </c>
    </row>
    <row r="325" spans="1:23" s="540" customFormat="1" x14ac:dyDescent="0.2">
      <c r="A325" s="255" t="s">
        <v>54</v>
      </c>
      <c r="B325" s="349">
        <v>1</v>
      </c>
      <c r="C325" s="260">
        <v>2</v>
      </c>
      <c r="D325" s="403" t="s">
        <v>129</v>
      </c>
      <c r="E325" s="403">
        <v>4</v>
      </c>
      <c r="F325" s="350">
        <v>5</v>
      </c>
      <c r="G325" s="349">
        <v>1</v>
      </c>
      <c r="H325" s="260">
        <v>2</v>
      </c>
      <c r="I325" s="403" t="s">
        <v>129</v>
      </c>
      <c r="J325" s="403">
        <v>4</v>
      </c>
      <c r="K325" s="350">
        <v>5</v>
      </c>
      <c r="L325" s="349">
        <v>1</v>
      </c>
      <c r="M325" s="260" t="s">
        <v>134</v>
      </c>
      <c r="N325" s="260">
        <v>3</v>
      </c>
      <c r="O325" s="350">
        <v>4</v>
      </c>
      <c r="P325" s="259">
        <v>1</v>
      </c>
      <c r="Q325" s="259" t="s">
        <v>134</v>
      </c>
      <c r="R325" s="259">
        <v>3</v>
      </c>
      <c r="S325" s="259">
        <v>4</v>
      </c>
      <c r="T325" s="315"/>
    </row>
    <row r="326" spans="1:23" s="540" customFormat="1" x14ac:dyDescent="0.2">
      <c r="A326" s="265" t="s">
        <v>3</v>
      </c>
      <c r="B326" s="266">
        <v>3850</v>
      </c>
      <c r="C326" s="267">
        <v>3850</v>
      </c>
      <c r="D326" s="389">
        <v>3850</v>
      </c>
      <c r="E326" s="389">
        <v>3850</v>
      </c>
      <c r="F326" s="268">
        <v>3850</v>
      </c>
      <c r="G326" s="269">
        <v>3850</v>
      </c>
      <c r="H326" s="267">
        <v>3850</v>
      </c>
      <c r="I326" s="267">
        <v>3850</v>
      </c>
      <c r="J326" s="267">
        <v>3850</v>
      </c>
      <c r="K326" s="267">
        <v>3850</v>
      </c>
      <c r="L326" s="266">
        <v>3850</v>
      </c>
      <c r="M326" s="267">
        <v>3850</v>
      </c>
      <c r="N326" s="267">
        <v>3850</v>
      </c>
      <c r="O326" s="268">
        <v>3850</v>
      </c>
      <c r="P326" s="269">
        <v>3850</v>
      </c>
      <c r="Q326" s="267">
        <v>3850</v>
      </c>
      <c r="R326" s="267">
        <v>3850</v>
      </c>
      <c r="S326" s="267">
        <v>3850</v>
      </c>
      <c r="T326" s="270">
        <v>3850</v>
      </c>
    </row>
    <row r="327" spans="1:23" s="540" customFormat="1" x14ac:dyDescent="0.2">
      <c r="A327" s="271" t="s">
        <v>6</v>
      </c>
      <c r="B327" s="272">
        <v>3767.6923076923076</v>
      </c>
      <c r="C327" s="273">
        <v>3816.1538461538462</v>
      </c>
      <c r="D327" s="330">
        <v>3700</v>
      </c>
      <c r="E327" s="330">
        <v>3850.8333333333335</v>
      </c>
      <c r="F327" s="274">
        <v>4103.0769230769229</v>
      </c>
      <c r="G327" s="275">
        <v>3773.8461538461538</v>
      </c>
      <c r="H327" s="273">
        <v>3931.5384615384614</v>
      </c>
      <c r="I327" s="273">
        <v>3644.2857142857142</v>
      </c>
      <c r="J327" s="273">
        <v>3890</v>
      </c>
      <c r="K327" s="273">
        <v>3941.4285714285716</v>
      </c>
      <c r="L327" s="272">
        <v>3790.7142857142858</v>
      </c>
      <c r="M327" s="273">
        <v>3662</v>
      </c>
      <c r="N327" s="273">
        <v>3846</v>
      </c>
      <c r="O327" s="274">
        <v>3985.3333333333335</v>
      </c>
      <c r="P327" s="275">
        <v>3719.2857142857142</v>
      </c>
      <c r="Q327" s="275">
        <v>3785</v>
      </c>
      <c r="R327" s="275">
        <v>3895.3333333333335</v>
      </c>
      <c r="S327" s="275">
        <v>3813.5714285714284</v>
      </c>
      <c r="T327" s="276">
        <v>3847.0506912442397</v>
      </c>
    </row>
    <row r="328" spans="1:23" s="540" customFormat="1" x14ac:dyDescent="0.2">
      <c r="A328" s="255" t="s">
        <v>7</v>
      </c>
      <c r="B328" s="277">
        <v>100</v>
      </c>
      <c r="C328" s="278">
        <v>100</v>
      </c>
      <c r="D328" s="333">
        <v>100</v>
      </c>
      <c r="E328" s="333">
        <v>100</v>
      </c>
      <c r="F328" s="279">
        <v>100</v>
      </c>
      <c r="G328" s="280">
        <v>100</v>
      </c>
      <c r="H328" s="278">
        <v>100</v>
      </c>
      <c r="I328" s="278">
        <v>100</v>
      </c>
      <c r="J328" s="278">
        <v>100</v>
      </c>
      <c r="K328" s="278">
        <v>100</v>
      </c>
      <c r="L328" s="277">
        <v>100</v>
      </c>
      <c r="M328" s="278">
        <v>100</v>
      </c>
      <c r="N328" s="278">
        <v>100</v>
      </c>
      <c r="O328" s="279">
        <v>100</v>
      </c>
      <c r="P328" s="280">
        <v>100</v>
      </c>
      <c r="Q328" s="280">
        <v>100</v>
      </c>
      <c r="R328" s="280">
        <v>100</v>
      </c>
      <c r="S328" s="280">
        <v>100</v>
      </c>
      <c r="T328" s="281">
        <v>96.774193548387103</v>
      </c>
    </row>
    <row r="329" spans="1:23" s="540" customFormat="1" x14ac:dyDescent="0.2">
      <c r="A329" s="255" t="s">
        <v>8</v>
      </c>
      <c r="B329" s="282">
        <v>2.7664164452356303E-2</v>
      </c>
      <c r="C329" s="283">
        <v>4.4642682101088016E-2</v>
      </c>
      <c r="D329" s="336">
        <v>2.2380504627319598E-2</v>
      </c>
      <c r="E329" s="336">
        <v>3.9928035581911124E-2</v>
      </c>
      <c r="F329" s="284">
        <v>5.0215730162079565E-2</v>
      </c>
      <c r="G329" s="285">
        <v>2.2304478990862853E-2</v>
      </c>
      <c r="H329" s="283">
        <v>2.9542176853528383E-2</v>
      </c>
      <c r="I329" s="283">
        <v>2.5943382372049961E-2</v>
      </c>
      <c r="J329" s="283">
        <v>3.7518045036828859E-2</v>
      </c>
      <c r="K329" s="283">
        <v>2.9367411234439839E-2</v>
      </c>
      <c r="L329" s="282">
        <v>2.7113683974259721E-2</v>
      </c>
      <c r="M329" s="283">
        <v>1.4796523412500345E-2</v>
      </c>
      <c r="N329" s="283">
        <v>3.1884244700346502E-2</v>
      </c>
      <c r="O329" s="284">
        <v>3.7452051696113819E-2</v>
      </c>
      <c r="P329" s="285">
        <v>2.8823374341855255E-2</v>
      </c>
      <c r="Q329" s="285">
        <v>4.4673898399310241E-2</v>
      </c>
      <c r="R329" s="285">
        <v>3.842042346767225E-2</v>
      </c>
      <c r="S329" s="285">
        <v>3.4908905571382272E-2</v>
      </c>
      <c r="T329" s="286">
        <v>4.4502196738242406E-2</v>
      </c>
    </row>
    <row r="330" spans="1:23" s="540" customFormat="1" x14ac:dyDescent="0.2">
      <c r="A330" s="271" t="s">
        <v>1</v>
      </c>
      <c r="B330" s="287">
        <f>B327/B326*100-100</f>
        <v>-2.137862137862129</v>
      </c>
      <c r="C330" s="288">
        <f t="shared" ref="C330:G330" si="64">C327/C326*100-100</f>
        <v>-0.879120879120876</v>
      </c>
      <c r="D330" s="288">
        <f t="shared" si="64"/>
        <v>-3.8961038961038952</v>
      </c>
      <c r="E330" s="288">
        <f t="shared" si="64"/>
        <v>2.1645021645028351E-2</v>
      </c>
      <c r="F330" s="289">
        <f t="shared" si="64"/>
        <v>6.5734265734265591</v>
      </c>
      <c r="G330" s="290">
        <f t="shared" si="64"/>
        <v>-1.9780219780219852</v>
      </c>
      <c r="H330" s="288">
        <f>H327/H326*100-100</f>
        <v>2.1178821178821039</v>
      </c>
      <c r="I330" s="288">
        <f t="shared" ref="I330:K330" si="65">I327/I326*100-100</f>
        <v>-5.3432282003710583</v>
      </c>
      <c r="J330" s="288">
        <f t="shared" si="65"/>
        <v>1.038961038961034</v>
      </c>
      <c r="K330" s="288">
        <f t="shared" si="65"/>
        <v>2.3747680890538163</v>
      </c>
      <c r="L330" s="287">
        <f>L327/L326*100-100</f>
        <v>-1.5398886827458256</v>
      </c>
      <c r="M330" s="288">
        <f t="shared" ref="M330:T330" si="66">M327/M326*100-100</f>
        <v>-4.8831168831168839</v>
      </c>
      <c r="N330" s="288">
        <f t="shared" si="66"/>
        <v>-0.10389610389610482</v>
      </c>
      <c r="O330" s="289">
        <f t="shared" si="66"/>
        <v>3.5151515151515156</v>
      </c>
      <c r="P330" s="290">
        <f t="shared" si="66"/>
        <v>-3.3951762523191036</v>
      </c>
      <c r="Q330" s="288">
        <f t="shared" si="66"/>
        <v>-1.6883116883116855</v>
      </c>
      <c r="R330" s="288">
        <f t="shared" si="66"/>
        <v>1.1774891774891927</v>
      </c>
      <c r="S330" s="288">
        <f t="shared" si="66"/>
        <v>-0.94619666048238571</v>
      </c>
      <c r="T330" s="291">
        <f t="shared" si="66"/>
        <v>-7.6605422227544295E-2</v>
      </c>
    </row>
    <row r="331" spans="1:23" s="540" customFormat="1" ht="13.5" thickBot="1" x14ac:dyDescent="0.25">
      <c r="A331" s="292" t="s">
        <v>27</v>
      </c>
      <c r="B331" s="484">
        <f t="shared" ref="B331:T331" si="67">B327-B314</f>
        <v>116.02564102564111</v>
      </c>
      <c r="C331" s="485">
        <f t="shared" si="67"/>
        <v>173.07692307692332</v>
      </c>
      <c r="D331" s="485">
        <f t="shared" si="67"/>
        <v>8.75</v>
      </c>
      <c r="E331" s="485">
        <f t="shared" si="67"/>
        <v>140.83333333333348</v>
      </c>
      <c r="F331" s="486">
        <f t="shared" si="67"/>
        <v>171.64835164835131</v>
      </c>
      <c r="G331" s="487">
        <f t="shared" si="67"/>
        <v>158.01282051282033</v>
      </c>
      <c r="H331" s="485">
        <f t="shared" si="67"/>
        <v>232.20512820512795</v>
      </c>
      <c r="I331" s="485">
        <f t="shared" si="67"/>
        <v>26.785714285714221</v>
      </c>
      <c r="J331" s="485">
        <f t="shared" si="67"/>
        <v>234.16666666666652</v>
      </c>
      <c r="K331" s="485">
        <f t="shared" si="67"/>
        <v>64.095238095238074</v>
      </c>
      <c r="L331" s="484">
        <f t="shared" si="67"/>
        <v>229.53781512605065</v>
      </c>
      <c r="M331" s="485">
        <f t="shared" si="67"/>
        <v>128.25</v>
      </c>
      <c r="N331" s="485">
        <f t="shared" si="67"/>
        <v>90.666666666666515</v>
      </c>
      <c r="O331" s="486">
        <f t="shared" si="67"/>
        <v>164.66666666666697</v>
      </c>
      <c r="P331" s="488">
        <f t="shared" si="67"/>
        <v>157.95238095238074</v>
      </c>
      <c r="Q331" s="489">
        <f t="shared" si="67"/>
        <v>66.25</v>
      </c>
      <c r="R331" s="489">
        <f t="shared" si="67"/>
        <v>51.333333333333485</v>
      </c>
      <c r="S331" s="489">
        <f t="shared" si="67"/>
        <v>-245.76190476190504</v>
      </c>
      <c r="T331" s="490">
        <f t="shared" si="67"/>
        <v>116.6159086355442</v>
      </c>
    </row>
    <row r="332" spans="1:23" s="540" customFormat="1" x14ac:dyDescent="0.2">
      <c r="A332" s="299" t="s">
        <v>51</v>
      </c>
      <c r="B332" s="300">
        <v>65</v>
      </c>
      <c r="C332" s="301">
        <v>63</v>
      </c>
      <c r="D332" s="301">
        <v>15</v>
      </c>
      <c r="E332" s="390">
        <v>63</v>
      </c>
      <c r="F332" s="302">
        <v>73</v>
      </c>
      <c r="G332" s="303">
        <v>61</v>
      </c>
      <c r="H332" s="301">
        <v>65</v>
      </c>
      <c r="I332" s="301">
        <v>15</v>
      </c>
      <c r="J332" s="301">
        <v>65</v>
      </c>
      <c r="K332" s="301">
        <v>73</v>
      </c>
      <c r="L332" s="300">
        <v>76</v>
      </c>
      <c r="M332" s="301">
        <v>15</v>
      </c>
      <c r="N332" s="301">
        <v>76</v>
      </c>
      <c r="O332" s="302">
        <v>76</v>
      </c>
      <c r="P332" s="303">
        <v>74</v>
      </c>
      <c r="Q332" s="303">
        <v>15</v>
      </c>
      <c r="R332" s="303">
        <v>74</v>
      </c>
      <c r="S332" s="303">
        <v>74</v>
      </c>
      <c r="T332" s="304">
        <f>SUM(B332:S332)</f>
        <v>1038</v>
      </c>
      <c r="U332" s="228" t="s">
        <v>56</v>
      </c>
      <c r="V332" s="305">
        <f>T319-T332</f>
        <v>0</v>
      </c>
      <c r="W332" s="306">
        <f>V332/T319</f>
        <v>0</v>
      </c>
    </row>
    <row r="333" spans="1:23" s="540" customFormat="1" x14ac:dyDescent="0.2">
      <c r="A333" s="307" t="s">
        <v>28</v>
      </c>
      <c r="B333" s="246">
        <v>141</v>
      </c>
      <c r="C333" s="244">
        <v>141</v>
      </c>
      <c r="D333" s="244">
        <v>141</v>
      </c>
      <c r="E333" s="424">
        <v>139.5</v>
      </c>
      <c r="F333" s="247">
        <v>138.5</v>
      </c>
      <c r="G333" s="248">
        <v>140.5</v>
      </c>
      <c r="H333" s="244">
        <v>139.5</v>
      </c>
      <c r="I333" s="244">
        <v>141</v>
      </c>
      <c r="J333" s="244">
        <v>139.5</v>
      </c>
      <c r="K333" s="244">
        <v>139</v>
      </c>
      <c r="L333" s="246">
        <v>141</v>
      </c>
      <c r="M333" s="244">
        <v>141</v>
      </c>
      <c r="N333" s="244">
        <v>138.5</v>
      </c>
      <c r="O333" s="247">
        <v>138.5</v>
      </c>
      <c r="P333" s="248">
        <v>141</v>
      </c>
      <c r="Q333" s="248">
        <v>141</v>
      </c>
      <c r="R333" s="248">
        <v>139.5</v>
      </c>
      <c r="S333" s="248">
        <v>139</v>
      </c>
      <c r="T333" s="237"/>
      <c r="U333" s="228" t="s">
        <v>57</v>
      </c>
      <c r="V333" s="228">
        <v>137.19999999999999</v>
      </c>
      <c r="W333" s="228"/>
    </row>
    <row r="334" spans="1:23" s="540" customFormat="1" ht="13.5" thickBot="1" x14ac:dyDescent="0.25">
      <c r="A334" s="308" t="s">
        <v>26</v>
      </c>
      <c r="B334" s="249">
        <f t="shared" ref="B334:S334" si="68">B333-B320</f>
        <v>2.5</v>
      </c>
      <c r="C334" s="245">
        <f t="shared" si="68"/>
        <v>2.5</v>
      </c>
      <c r="D334" s="245">
        <f t="shared" si="68"/>
        <v>2.5</v>
      </c>
      <c r="E334" s="245">
        <f t="shared" si="68"/>
        <v>2.5</v>
      </c>
      <c r="F334" s="250">
        <f t="shared" si="68"/>
        <v>2.5</v>
      </c>
      <c r="G334" s="251">
        <f t="shared" si="68"/>
        <v>2.5</v>
      </c>
      <c r="H334" s="245">
        <f t="shared" si="68"/>
        <v>2.5</v>
      </c>
      <c r="I334" s="245">
        <f t="shared" si="68"/>
        <v>2.5</v>
      </c>
      <c r="J334" s="245">
        <f t="shared" si="68"/>
        <v>2.5</v>
      </c>
      <c r="K334" s="245">
        <f t="shared" si="68"/>
        <v>3</v>
      </c>
      <c r="L334" s="249">
        <f t="shared" si="68"/>
        <v>2.5</v>
      </c>
      <c r="M334" s="245">
        <f t="shared" si="68"/>
        <v>2.5</v>
      </c>
      <c r="N334" s="245">
        <f t="shared" si="68"/>
        <v>2.5</v>
      </c>
      <c r="O334" s="250">
        <f t="shared" si="68"/>
        <v>2.5</v>
      </c>
      <c r="P334" s="251">
        <f t="shared" si="68"/>
        <v>2.5</v>
      </c>
      <c r="Q334" s="245">
        <f t="shared" si="68"/>
        <v>2.5</v>
      </c>
      <c r="R334" s="245">
        <f t="shared" si="68"/>
        <v>3</v>
      </c>
      <c r="S334" s="245">
        <f t="shared" si="68"/>
        <v>3</v>
      </c>
      <c r="T334" s="238"/>
      <c r="U334" s="228" t="s">
        <v>26</v>
      </c>
      <c r="V334" s="431">
        <f>V333-V320</f>
        <v>2.8199999999999932</v>
      </c>
      <c r="W334" s="228"/>
    </row>
    <row r="335" spans="1:23" x14ac:dyDescent="0.2">
      <c r="B335" s="311">
        <v>141</v>
      </c>
      <c r="C335" s="311">
        <v>141</v>
      </c>
      <c r="D335" s="311">
        <v>141</v>
      </c>
      <c r="E335" s="311">
        <v>139.5</v>
      </c>
      <c r="F335" s="311">
        <v>138.5</v>
      </c>
      <c r="G335" s="311">
        <v>140.5</v>
      </c>
      <c r="H335" s="311">
        <v>139.5</v>
      </c>
      <c r="I335" s="311">
        <v>141</v>
      </c>
      <c r="J335" s="311">
        <v>139.5</v>
      </c>
      <c r="L335" s="311">
        <v>141</v>
      </c>
      <c r="M335" s="311">
        <v>141</v>
      </c>
      <c r="N335" s="311">
        <v>138.5</v>
      </c>
      <c r="O335" s="311">
        <v>138.5</v>
      </c>
      <c r="P335" s="311">
        <v>141</v>
      </c>
      <c r="Q335" s="311">
        <v>141</v>
      </c>
    </row>
    <row r="336" spans="1:23" ht="13.5" thickBot="1" x14ac:dyDescent="0.25">
      <c r="C336" s="543"/>
      <c r="D336" s="543"/>
      <c r="E336" s="543"/>
      <c r="F336" s="543"/>
      <c r="G336" s="543"/>
      <c r="H336" s="543"/>
      <c r="I336" s="543"/>
      <c r="J336" s="543"/>
      <c r="K336" s="543"/>
      <c r="L336" s="543"/>
      <c r="M336" s="543"/>
      <c r="N336" s="543"/>
      <c r="O336" s="543"/>
      <c r="P336" s="543"/>
      <c r="Q336" s="543"/>
      <c r="R336" s="543"/>
      <c r="S336" s="543"/>
    </row>
    <row r="337" spans="1:23" s="545" customFormat="1" ht="13.5" thickBot="1" x14ac:dyDescent="0.25">
      <c r="A337" s="254" t="s">
        <v>144</v>
      </c>
      <c r="B337" s="597" t="s">
        <v>53</v>
      </c>
      <c r="C337" s="598"/>
      <c r="D337" s="598"/>
      <c r="E337" s="598"/>
      <c r="F337" s="599"/>
      <c r="G337" s="597" t="s">
        <v>68</v>
      </c>
      <c r="H337" s="598"/>
      <c r="I337" s="598"/>
      <c r="J337" s="598"/>
      <c r="K337" s="599"/>
      <c r="L337" s="597" t="s">
        <v>63</v>
      </c>
      <c r="M337" s="598"/>
      <c r="N337" s="598"/>
      <c r="O337" s="599"/>
      <c r="P337" s="597" t="s">
        <v>64</v>
      </c>
      <c r="Q337" s="598"/>
      <c r="R337" s="598"/>
      <c r="S337" s="599"/>
      <c r="T337" s="316" t="s">
        <v>55</v>
      </c>
    </row>
    <row r="338" spans="1:23" s="545" customFormat="1" x14ac:dyDescent="0.2">
      <c r="A338" s="255" t="s">
        <v>54</v>
      </c>
      <c r="B338" s="349">
        <v>1</v>
      </c>
      <c r="C338" s="260">
        <v>2</v>
      </c>
      <c r="D338" s="403" t="s">
        <v>129</v>
      </c>
      <c r="E338" s="403">
        <v>4</v>
      </c>
      <c r="F338" s="350">
        <v>5</v>
      </c>
      <c r="G338" s="349">
        <v>1</v>
      </c>
      <c r="H338" s="260">
        <v>2</v>
      </c>
      <c r="I338" s="403" t="s">
        <v>129</v>
      </c>
      <c r="J338" s="403">
        <v>4</v>
      </c>
      <c r="K338" s="350">
        <v>5</v>
      </c>
      <c r="L338" s="349">
        <v>1</v>
      </c>
      <c r="M338" s="260" t="s">
        <v>134</v>
      </c>
      <c r="N338" s="260">
        <v>3</v>
      </c>
      <c r="O338" s="350">
        <v>4</v>
      </c>
      <c r="P338" s="259">
        <v>1</v>
      </c>
      <c r="Q338" s="259" t="s">
        <v>134</v>
      </c>
      <c r="R338" s="259">
        <v>3</v>
      </c>
      <c r="S338" s="259">
        <v>4</v>
      </c>
      <c r="T338" s="315"/>
    </row>
    <row r="339" spans="1:23" s="545" customFormat="1" x14ac:dyDescent="0.2">
      <c r="A339" s="265" t="s">
        <v>3</v>
      </c>
      <c r="B339" s="266">
        <v>3940</v>
      </c>
      <c r="C339" s="267">
        <v>3940</v>
      </c>
      <c r="D339" s="389">
        <v>3940</v>
      </c>
      <c r="E339" s="389">
        <v>3940</v>
      </c>
      <c r="F339" s="268">
        <v>3940</v>
      </c>
      <c r="G339" s="269">
        <v>3940</v>
      </c>
      <c r="H339" s="267">
        <v>3940</v>
      </c>
      <c r="I339" s="267">
        <v>3940</v>
      </c>
      <c r="J339" s="267">
        <v>3940</v>
      </c>
      <c r="K339" s="267">
        <v>3940</v>
      </c>
      <c r="L339" s="266">
        <v>3940</v>
      </c>
      <c r="M339" s="267">
        <v>3940</v>
      </c>
      <c r="N339" s="267">
        <v>3940</v>
      </c>
      <c r="O339" s="268">
        <v>3940</v>
      </c>
      <c r="P339" s="269">
        <v>3940</v>
      </c>
      <c r="Q339" s="267">
        <v>3940</v>
      </c>
      <c r="R339" s="267">
        <v>3940</v>
      </c>
      <c r="S339" s="267">
        <v>3940</v>
      </c>
      <c r="T339" s="270">
        <v>3940</v>
      </c>
    </row>
    <row r="340" spans="1:23" s="545" customFormat="1" x14ac:dyDescent="0.2">
      <c r="A340" s="271" t="s">
        <v>6</v>
      </c>
      <c r="B340" s="272">
        <v>3812.3076923076924</v>
      </c>
      <c r="C340" s="273">
        <v>3864.2857142857142</v>
      </c>
      <c r="D340" s="330">
        <v>3855</v>
      </c>
      <c r="E340" s="330">
        <v>3913.0769230769229</v>
      </c>
      <c r="F340" s="274">
        <v>4030.7142857142858</v>
      </c>
      <c r="G340" s="275">
        <v>3863.8461538461538</v>
      </c>
      <c r="H340" s="273">
        <v>3996.9230769230771</v>
      </c>
      <c r="I340" s="273">
        <v>3792.5</v>
      </c>
      <c r="J340" s="273">
        <v>4033.0769230769229</v>
      </c>
      <c r="K340" s="273">
        <v>3992.6666666666665</v>
      </c>
      <c r="L340" s="272">
        <v>3845</v>
      </c>
      <c r="M340" s="273">
        <v>3701.6666666666665</v>
      </c>
      <c r="N340" s="273">
        <v>4054</v>
      </c>
      <c r="O340" s="274">
        <v>4072.6666666666665</v>
      </c>
      <c r="P340" s="275">
        <v>3752.6666666666665</v>
      </c>
      <c r="Q340" s="275">
        <v>3881.6666666666665</v>
      </c>
      <c r="R340" s="275">
        <v>4042.8571428571427</v>
      </c>
      <c r="S340" s="275">
        <v>3977.3333333333335</v>
      </c>
      <c r="T340" s="276">
        <v>3934.4444444444443</v>
      </c>
    </row>
    <row r="341" spans="1:23" s="545" customFormat="1" x14ac:dyDescent="0.2">
      <c r="A341" s="255" t="s">
        <v>7</v>
      </c>
      <c r="B341" s="277">
        <v>100</v>
      </c>
      <c r="C341" s="278">
        <v>100</v>
      </c>
      <c r="D341" s="333">
        <v>100</v>
      </c>
      <c r="E341" s="333">
        <v>100</v>
      </c>
      <c r="F341" s="279">
        <v>100</v>
      </c>
      <c r="G341" s="280">
        <v>100</v>
      </c>
      <c r="H341" s="278">
        <v>100</v>
      </c>
      <c r="I341" s="278">
        <v>100</v>
      </c>
      <c r="J341" s="278">
        <v>100</v>
      </c>
      <c r="K341" s="278">
        <v>93.333333333333329</v>
      </c>
      <c r="L341" s="277">
        <v>100</v>
      </c>
      <c r="M341" s="278">
        <v>100</v>
      </c>
      <c r="N341" s="278">
        <v>100</v>
      </c>
      <c r="O341" s="279">
        <v>86.666666666666671</v>
      </c>
      <c r="P341" s="280">
        <v>100</v>
      </c>
      <c r="Q341" s="280">
        <v>100</v>
      </c>
      <c r="R341" s="280">
        <v>92.857142857142861</v>
      </c>
      <c r="S341" s="280">
        <v>100</v>
      </c>
      <c r="T341" s="281">
        <v>93.518518518518519</v>
      </c>
    </row>
    <row r="342" spans="1:23" s="545" customFormat="1" x14ac:dyDescent="0.2">
      <c r="A342" s="255" t="s">
        <v>8</v>
      </c>
      <c r="B342" s="282">
        <v>2.1804841682323734E-2</v>
      </c>
      <c r="C342" s="283">
        <v>4.8980225198487728E-2</v>
      </c>
      <c r="D342" s="336">
        <v>3.4340343177363751E-2</v>
      </c>
      <c r="E342" s="336">
        <v>3.5430151817278314E-2</v>
      </c>
      <c r="F342" s="284">
        <v>4.7142377275902918E-2</v>
      </c>
      <c r="G342" s="285">
        <v>4.4021476605580763E-2</v>
      </c>
      <c r="H342" s="283">
        <v>4.3989504287389382E-2</v>
      </c>
      <c r="I342" s="283">
        <v>1.0931525347249177E-2</v>
      </c>
      <c r="J342" s="283">
        <v>2.3389190036627483E-2</v>
      </c>
      <c r="K342" s="283">
        <v>5.2197091535419141E-2</v>
      </c>
      <c r="L342" s="282">
        <v>4.3738089776182203E-2</v>
      </c>
      <c r="M342" s="283">
        <v>4.2754563440745817E-2</v>
      </c>
      <c r="N342" s="283">
        <v>4.9969594087936442E-2</v>
      </c>
      <c r="O342" s="284">
        <v>6.2487826180447868E-2</v>
      </c>
      <c r="P342" s="285">
        <v>5.0480527152495305E-2</v>
      </c>
      <c r="Q342" s="285">
        <v>4.8617369995872017E-2</v>
      </c>
      <c r="R342" s="285">
        <v>6.0864634555623937E-2</v>
      </c>
      <c r="S342" s="285">
        <v>4.3889923522653897E-2</v>
      </c>
      <c r="T342" s="286">
        <v>5.3579254969812744E-2</v>
      </c>
    </row>
    <row r="343" spans="1:23" s="545" customFormat="1" x14ac:dyDescent="0.2">
      <c r="A343" s="271" t="s">
        <v>1</v>
      </c>
      <c r="B343" s="287">
        <f>B340/B339*100-100</f>
        <v>-3.2409215150331931</v>
      </c>
      <c r="C343" s="288">
        <f t="shared" ref="C343:G343" si="69">C340/C339*100-100</f>
        <v>-1.9216823785351664</v>
      </c>
      <c r="D343" s="288">
        <f t="shared" si="69"/>
        <v>-2.1573604060913709</v>
      </c>
      <c r="E343" s="288">
        <f t="shared" si="69"/>
        <v>-0.6833268254588063</v>
      </c>
      <c r="F343" s="289">
        <f t="shared" si="69"/>
        <v>2.3023930384336495</v>
      </c>
      <c r="G343" s="290">
        <f t="shared" si="69"/>
        <v>-1.9328387348691933</v>
      </c>
      <c r="H343" s="288">
        <f>H340/H339*100-100</f>
        <v>1.4447481452557724</v>
      </c>
      <c r="I343" s="288">
        <f t="shared" ref="I343:K343" si="70">I340/I339*100-100</f>
        <v>-3.7436548223350314</v>
      </c>
      <c r="J343" s="288">
        <f t="shared" si="70"/>
        <v>2.3623584537290014</v>
      </c>
      <c r="K343" s="288">
        <f t="shared" si="70"/>
        <v>1.3367174280879794</v>
      </c>
      <c r="L343" s="287">
        <f>L340/L339*100-100</f>
        <v>-2.4111675126903549</v>
      </c>
      <c r="M343" s="288">
        <f t="shared" ref="M343:T343" si="71">M340/M339*100-100</f>
        <v>-6.0490693739424728</v>
      </c>
      <c r="N343" s="288">
        <f t="shared" si="71"/>
        <v>2.8934010152284344</v>
      </c>
      <c r="O343" s="289">
        <f t="shared" si="71"/>
        <v>3.3671742808798655</v>
      </c>
      <c r="P343" s="290">
        <f t="shared" si="71"/>
        <v>-4.7546531302876502</v>
      </c>
      <c r="Q343" s="288">
        <f t="shared" si="71"/>
        <v>-1.480541455160747</v>
      </c>
      <c r="R343" s="288">
        <f t="shared" si="71"/>
        <v>2.610587382160972</v>
      </c>
      <c r="S343" s="288">
        <f t="shared" si="71"/>
        <v>0.94754653130289057</v>
      </c>
      <c r="T343" s="291">
        <f t="shared" si="71"/>
        <v>-0.14100394811055139</v>
      </c>
    </row>
    <row r="344" spans="1:23" s="545" customFormat="1" ht="13.5" thickBot="1" x14ac:dyDescent="0.25">
      <c r="A344" s="292" t="s">
        <v>27</v>
      </c>
      <c r="B344" s="484">
        <f t="shared" ref="B344:T344" si="72">B340-B327</f>
        <v>44.615384615384755</v>
      </c>
      <c r="C344" s="485">
        <f t="shared" si="72"/>
        <v>48.131868131868032</v>
      </c>
      <c r="D344" s="485">
        <f t="shared" si="72"/>
        <v>155</v>
      </c>
      <c r="E344" s="485">
        <f t="shared" si="72"/>
        <v>62.243589743589382</v>
      </c>
      <c r="F344" s="486">
        <f t="shared" si="72"/>
        <v>-72.362637362637088</v>
      </c>
      <c r="G344" s="487">
        <f t="shared" si="72"/>
        <v>90</v>
      </c>
      <c r="H344" s="485">
        <f t="shared" si="72"/>
        <v>65.384615384615699</v>
      </c>
      <c r="I344" s="485">
        <f t="shared" si="72"/>
        <v>148.21428571428578</v>
      </c>
      <c r="J344" s="485">
        <f t="shared" si="72"/>
        <v>143.07692307692287</v>
      </c>
      <c r="K344" s="485">
        <f t="shared" si="72"/>
        <v>51.238095238094957</v>
      </c>
      <c r="L344" s="484">
        <f t="shared" si="72"/>
        <v>54.285714285714221</v>
      </c>
      <c r="M344" s="485">
        <f t="shared" si="72"/>
        <v>39.666666666666515</v>
      </c>
      <c r="N344" s="485">
        <f t="shared" si="72"/>
        <v>208</v>
      </c>
      <c r="O344" s="486">
        <f t="shared" si="72"/>
        <v>87.33333333333303</v>
      </c>
      <c r="P344" s="488">
        <f t="shared" si="72"/>
        <v>33.380952380952294</v>
      </c>
      <c r="Q344" s="489">
        <f t="shared" si="72"/>
        <v>96.666666666666515</v>
      </c>
      <c r="R344" s="489">
        <f t="shared" si="72"/>
        <v>147.52380952380918</v>
      </c>
      <c r="S344" s="489">
        <f t="shared" si="72"/>
        <v>163.76190476190504</v>
      </c>
      <c r="T344" s="490">
        <f t="shared" si="72"/>
        <v>87.393753200204628</v>
      </c>
    </row>
    <row r="345" spans="1:23" s="545" customFormat="1" x14ac:dyDescent="0.2">
      <c r="A345" s="299" t="s">
        <v>51</v>
      </c>
      <c r="B345" s="300">
        <v>65</v>
      </c>
      <c r="C345" s="301">
        <v>62</v>
      </c>
      <c r="D345" s="301">
        <v>15</v>
      </c>
      <c r="E345" s="390">
        <v>63</v>
      </c>
      <c r="F345" s="302">
        <v>72</v>
      </c>
      <c r="G345" s="303">
        <v>61</v>
      </c>
      <c r="H345" s="301">
        <v>65</v>
      </c>
      <c r="I345" s="301">
        <v>15</v>
      </c>
      <c r="J345" s="301">
        <v>65</v>
      </c>
      <c r="K345" s="301">
        <v>73</v>
      </c>
      <c r="L345" s="300">
        <v>76</v>
      </c>
      <c r="M345" s="301">
        <v>15</v>
      </c>
      <c r="N345" s="301">
        <v>76</v>
      </c>
      <c r="O345" s="302">
        <v>76</v>
      </c>
      <c r="P345" s="303">
        <v>74</v>
      </c>
      <c r="Q345" s="303">
        <v>15</v>
      </c>
      <c r="R345" s="303">
        <v>74</v>
      </c>
      <c r="S345" s="303">
        <v>74</v>
      </c>
      <c r="T345" s="304">
        <f>SUM(B345:S345)</f>
        <v>1036</v>
      </c>
      <c r="U345" s="228" t="s">
        <v>56</v>
      </c>
      <c r="V345" s="305">
        <f>T332-T345</f>
        <v>2</v>
      </c>
      <c r="W345" s="306">
        <f>V345/T332</f>
        <v>1.9267822736030828E-3</v>
      </c>
    </row>
    <row r="346" spans="1:23" s="545" customFormat="1" x14ac:dyDescent="0.2">
      <c r="A346" s="307" t="s">
        <v>28</v>
      </c>
      <c r="B346" s="246">
        <v>143.5</v>
      </c>
      <c r="C346" s="244">
        <v>143.5</v>
      </c>
      <c r="D346" s="244">
        <v>143.5</v>
      </c>
      <c r="E346" s="424">
        <v>142</v>
      </c>
      <c r="F346" s="247">
        <v>141</v>
      </c>
      <c r="G346" s="248">
        <v>143</v>
      </c>
      <c r="H346" s="244">
        <v>142</v>
      </c>
      <c r="I346" s="244">
        <v>143.5</v>
      </c>
      <c r="J346" s="244">
        <v>141.5</v>
      </c>
      <c r="K346" s="244">
        <v>141.5</v>
      </c>
      <c r="L346" s="246">
        <v>143.5</v>
      </c>
      <c r="M346" s="244">
        <v>143.5</v>
      </c>
      <c r="N346" s="244">
        <v>140.5</v>
      </c>
      <c r="O346" s="247">
        <v>140.5</v>
      </c>
      <c r="P346" s="248">
        <v>143.5</v>
      </c>
      <c r="Q346" s="248">
        <v>143.5</v>
      </c>
      <c r="R346" s="248">
        <v>141.5</v>
      </c>
      <c r="S346" s="248">
        <v>141.5</v>
      </c>
      <c r="T346" s="237"/>
      <c r="U346" s="228" t="s">
        <v>57</v>
      </c>
      <c r="V346" s="228">
        <v>139.77000000000001</v>
      </c>
      <c r="W346" s="228"/>
    </row>
    <row r="347" spans="1:23" s="545" customFormat="1" ht="13.5" thickBot="1" x14ac:dyDescent="0.25">
      <c r="A347" s="308" t="s">
        <v>26</v>
      </c>
      <c r="B347" s="249">
        <f t="shared" ref="B347:S347" si="73">B346-B333</f>
        <v>2.5</v>
      </c>
      <c r="C347" s="245">
        <f t="shared" si="73"/>
        <v>2.5</v>
      </c>
      <c r="D347" s="245">
        <f t="shared" si="73"/>
        <v>2.5</v>
      </c>
      <c r="E347" s="245">
        <f t="shared" si="73"/>
        <v>2.5</v>
      </c>
      <c r="F347" s="250">
        <f t="shared" si="73"/>
        <v>2.5</v>
      </c>
      <c r="G347" s="251">
        <f t="shared" si="73"/>
        <v>2.5</v>
      </c>
      <c r="H347" s="245">
        <f t="shared" si="73"/>
        <v>2.5</v>
      </c>
      <c r="I347" s="245">
        <f t="shared" si="73"/>
        <v>2.5</v>
      </c>
      <c r="J347" s="245">
        <f t="shared" si="73"/>
        <v>2</v>
      </c>
      <c r="K347" s="245">
        <f t="shared" si="73"/>
        <v>2.5</v>
      </c>
      <c r="L347" s="249">
        <f t="shared" si="73"/>
        <v>2.5</v>
      </c>
      <c r="M347" s="245">
        <f t="shared" si="73"/>
        <v>2.5</v>
      </c>
      <c r="N347" s="245">
        <f t="shared" si="73"/>
        <v>2</v>
      </c>
      <c r="O347" s="250">
        <f t="shared" si="73"/>
        <v>2</v>
      </c>
      <c r="P347" s="251">
        <f t="shared" si="73"/>
        <v>2.5</v>
      </c>
      <c r="Q347" s="245">
        <f t="shared" si="73"/>
        <v>2.5</v>
      </c>
      <c r="R347" s="245">
        <f t="shared" si="73"/>
        <v>2</v>
      </c>
      <c r="S347" s="245">
        <f t="shared" si="73"/>
        <v>2.5</v>
      </c>
      <c r="T347" s="238"/>
      <c r="U347" s="228" t="s">
        <v>26</v>
      </c>
      <c r="V347" s="431">
        <f>V346-V333</f>
        <v>2.5700000000000216</v>
      </c>
      <c r="W347" s="228"/>
    </row>
    <row r="348" spans="1:23" x14ac:dyDescent="0.2">
      <c r="C348" s="546"/>
      <c r="D348" s="546"/>
      <c r="E348" s="546"/>
      <c r="F348" s="546"/>
      <c r="G348" s="546">
        <v>143</v>
      </c>
      <c r="H348" s="546"/>
      <c r="I348" s="546"/>
      <c r="J348" s="546"/>
      <c r="K348" s="546"/>
      <c r="L348" s="546"/>
      <c r="M348" s="546"/>
      <c r="N348" s="546"/>
      <c r="O348" s="546"/>
      <c r="P348" s="546"/>
      <c r="Q348" s="546"/>
      <c r="R348" s="546"/>
      <c r="S348" s="546"/>
    </row>
    <row r="349" spans="1:23" ht="13.5" thickBot="1" x14ac:dyDescent="0.25"/>
    <row r="350" spans="1:23" s="549" customFormat="1" ht="13.5" thickBot="1" x14ac:dyDescent="0.25">
      <c r="A350" s="254" t="s">
        <v>146</v>
      </c>
      <c r="B350" s="597" t="s">
        <v>53</v>
      </c>
      <c r="C350" s="598"/>
      <c r="D350" s="598"/>
      <c r="E350" s="598"/>
      <c r="F350" s="599"/>
      <c r="G350" s="597" t="s">
        <v>68</v>
      </c>
      <c r="H350" s="598"/>
      <c r="I350" s="598"/>
      <c r="J350" s="598"/>
      <c r="K350" s="599"/>
      <c r="L350" s="597" t="s">
        <v>63</v>
      </c>
      <c r="M350" s="598"/>
      <c r="N350" s="598"/>
      <c r="O350" s="599"/>
      <c r="P350" s="597" t="s">
        <v>64</v>
      </c>
      <c r="Q350" s="598"/>
      <c r="R350" s="598"/>
      <c r="S350" s="599"/>
      <c r="T350" s="316" t="s">
        <v>55</v>
      </c>
    </row>
    <row r="351" spans="1:23" s="549" customFormat="1" x14ac:dyDescent="0.2">
      <c r="A351" s="255" t="s">
        <v>54</v>
      </c>
      <c r="B351" s="349">
        <v>1</v>
      </c>
      <c r="C351" s="260">
        <v>2</v>
      </c>
      <c r="D351" s="403" t="s">
        <v>129</v>
      </c>
      <c r="E351" s="403">
        <v>4</v>
      </c>
      <c r="F351" s="350">
        <v>5</v>
      </c>
      <c r="G351" s="349">
        <v>1</v>
      </c>
      <c r="H351" s="260">
        <v>2</v>
      </c>
      <c r="I351" s="403" t="s">
        <v>129</v>
      </c>
      <c r="J351" s="403">
        <v>4</v>
      </c>
      <c r="K351" s="350">
        <v>5</v>
      </c>
      <c r="L351" s="349">
        <v>1</v>
      </c>
      <c r="M351" s="260" t="s">
        <v>134</v>
      </c>
      <c r="N351" s="260">
        <v>3</v>
      </c>
      <c r="O351" s="350">
        <v>4</v>
      </c>
      <c r="P351" s="259">
        <v>1</v>
      </c>
      <c r="Q351" s="259" t="s">
        <v>134</v>
      </c>
      <c r="R351" s="259">
        <v>3</v>
      </c>
      <c r="S351" s="259">
        <v>4</v>
      </c>
      <c r="T351" s="315"/>
    </row>
    <row r="352" spans="1:23" s="549" customFormat="1" x14ac:dyDescent="0.2">
      <c r="A352" s="265" t="s">
        <v>3</v>
      </c>
      <c r="B352" s="266">
        <v>4010</v>
      </c>
      <c r="C352" s="267">
        <v>4010</v>
      </c>
      <c r="D352" s="389">
        <v>4010</v>
      </c>
      <c r="E352" s="389">
        <v>4010</v>
      </c>
      <c r="F352" s="268">
        <v>4010</v>
      </c>
      <c r="G352" s="269">
        <v>4010</v>
      </c>
      <c r="H352" s="267">
        <v>4010</v>
      </c>
      <c r="I352" s="267">
        <v>4010</v>
      </c>
      <c r="J352" s="267">
        <v>4010</v>
      </c>
      <c r="K352" s="267">
        <v>4010</v>
      </c>
      <c r="L352" s="266">
        <v>4010</v>
      </c>
      <c r="M352" s="267">
        <v>4010</v>
      </c>
      <c r="N352" s="267">
        <v>4010</v>
      </c>
      <c r="O352" s="268">
        <v>4010</v>
      </c>
      <c r="P352" s="269">
        <v>4010</v>
      </c>
      <c r="Q352" s="267">
        <v>4010</v>
      </c>
      <c r="R352" s="267">
        <v>4010</v>
      </c>
      <c r="S352" s="267">
        <v>4010</v>
      </c>
      <c r="T352" s="270">
        <v>4010</v>
      </c>
    </row>
    <row r="353" spans="1:23" s="549" customFormat="1" x14ac:dyDescent="0.2">
      <c r="A353" s="271" t="s">
        <v>6</v>
      </c>
      <c r="B353" s="272">
        <v>3932</v>
      </c>
      <c r="C353" s="273">
        <v>4060</v>
      </c>
      <c r="D353" s="330">
        <v>3890</v>
      </c>
      <c r="E353" s="330">
        <v>4046</v>
      </c>
      <c r="F353" s="274">
        <v>4152.666666666667</v>
      </c>
      <c r="G353" s="275">
        <v>3924.2857142857142</v>
      </c>
      <c r="H353" s="273">
        <v>4037.8571428571427</v>
      </c>
      <c r="I353" s="273">
        <v>4042</v>
      </c>
      <c r="J353" s="273">
        <v>4053.3333333333335</v>
      </c>
      <c r="K353" s="273">
        <v>4056.6666666666665</v>
      </c>
      <c r="L353" s="272">
        <v>3940</v>
      </c>
      <c r="M353" s="273">
        <v>3782.8571428571427</v>
      </c>
      <c r="N353" s="273">
        <v>4159.333333333333</v>
      </c>
      <c r="O353" s="274">
        <v>4039.2857142857142</v>
      </c>
      <c r="P353" s="275">
        <v>3885.3333333333335</v>
      </c>
      <c r="Q353" s="275">
        <v>4043.3333333333335</v>
      </c>
      <c r="R353" s="275">
        <v>4221.333333333333</v>
      </c>
      <c r="S353" s="275">
        <v>4211.25</v>
      </c>
      <c r="T353" s="276">
        <v>4040.608695652174</v>
      </c>
    </row>
    <row r="354" spans="1:23" s="549" customFormat="1" x14ac:dyDescent="0.2">
      <c r="A354" s="255" t="s">
        <v>7</v>
      </c>
      <c r="B354" s="277">
        <v>100</v>
      </c>
      <c r="C354" s="278">
        <v>100</v>
      </c>
      <c r="D354" s="333">
        <v>100</v>
      </c>
      <c r="E354" s="333">
        <v>100</v>
      </c>
      <c r="F354" s="279">
        <v>100</v>
      </c>
      <c r="G354" s="280">
        <v>100</v>
      </c>
      <c r="H354" s="278">
        <v>100</v>
      </c>
      <c r="I354" s="278">
        <v>100</v>
      </c>
      <c r="J354" s="278">
        <v>100</v>
      </c>
      <c r="K354" s="278">
        <v>86.666666666666671</v>
      </c>
      <c r="L354" s="277">
        <v>100</v>
      </c>
      <c r="M354" s="278">
        <v>100</v>
      </c>
      <c r="N354" s="278">
        <v>93.333333333333329</v>
      </c>
      <c r="O354" s="279">
        <v>92.857142857142861</v>
      </c>
      <c r="P354" s="280">
        <v>100</v>
      </c>
      <c r="Q354" s="280">
        <v>100</v>
      </c>
      <c r="R354" s="280">
        <v>93.333333333333329</v>
      </c>
      <c r="S354" s="280">
        <v>87.5</v>
      </c>
      <c r="T354" s="281">
        <v>93.913043478260875</v>
      </c>
    </row>
    <row r="355" spans="1:23" s="549" customFormat="1" x14ac:dyDescent="0.2">
      <c r="A355" s="255" t="s">
        <v>8</v>
      </c>
      <c r="B355" s="282">
        <v>4.5154180597412302E-2</v>
      </c>
      <c r="C355" s="283">
        <v>2.685261650716244E-2</v>
      </c>
      <c r="D355" s="336">
        <v>4.9741435979219838E-2</v>
      </c>
      <c r="E355" s="336">
        <v>4.5149876116537542E-2</v>
      </c>
      <c r="F355" s="284">
        <v>4.3483367526415302E-2</v>
      </c>
      <c r="G355" s="285">
        <v>3.9131483760205914E-2</v>
      </c>
      <c r="H355" s="283">
        <v>4.0523366201099739E-2</v>
      </c>
      <c r="I355" s="283">
        <v>3.2612087191062011E-2</v>
      </c>
      <c r="J355" s="283">
        <v>3.5668423139799982E-2</v>
      </c>
      <c r="K355" s="283">
        <v>6.326926975164289E-2</v>
      </c>
      <c r="L355" s="282">
        <v>3.2037387865924687E-2</v>
      </c>
      <c r="M355" s="283">
        <v>2.0753220036303734E-2</v>
      </c>
      <c r="N355" s="283">
        <v>6.1943172358879826E-2</v>
      </c>
      <c r="O355" s="284">
        <v>5.0359393996466981E-2</v>
      </c>
      <c r="P355" s="285">
        <v>3.9043137002959763E-2</v>
      </c>
      <c r="Q355" s="285">
        <v>3.4703322637837999E-2</v>
      </c>
      <c r="R355" s="285">
        <v>6.0134281735447E-2</v>
      </c>
      <c r="S355" s="285">
        <v>6.4764109209459186E-2</v>
      </c>
      <c r="T355" s="286">
        <v>5.4644763240947337E-2</v>
      </c>
    </row>
    <row r="356" spans="1:23" s="549" customFormat="1" x14ac:dyDescent="0.2">
      <c r="A356" s="271" t="s">
        <v>1</v>
      </c>
      <c r="B356" s="287">
        <f>B353/B352*100-100</f>
        <v>-1.94513715710724</v>
      </c>
      <c r="C356" s="288">
        <f t="shared" ref="C356:G356" si="74">C353/C352*100-100</f>
        <v>1.2468827930174626</v>
      </c>
      <c r="D356" s="288">
        <f t="shared" si="74"/>
        <v>-2.9925187032418989</v>
      </c>
      <c r="E356" s="288">
        <f t="shared" si="74"/>
        <v>0.89775561097256684</v>
      </c>
      <c r="F356" s="289">
        <f t="shared" si="74"/>
        <v>3.5577722360764739</v>
      </c>
      <c r="G356" s="290">
        <f t="shared" si="74"/>
        <v>-2.1375133594584952</v>
      </c>
      <c r="H356" s="288">
        <f>H353/H352*100-100</f>
        <v>0.69469184182399601</v>
      </c>
      <c r="I356" s="288">
        <f t="shared" ref="I356:K356" si="75">I353/I352*100-100</f>
        <v>0.79800498753117211</v>
      </c>
      <c r="J356" s="288">
        <f t="shared" si="75"/>
        <v>1.0806317539484525</v>
      </c>
      <c r="K356" s="288">
        <f t="shared" si="75"/>
        <v>1.1637572734829433</v>
      </c>
      <c r="L356" s="287">
        <f>L353/L352*100-100</f>
        <v>-1.7456359102244363</v>
      </c>
      <c r="M356" s="288">
        <f t="shared" ref="M356:T356" si="76">M353/M352*100-100</f>
        <v>-5.664410402565025</v>
      </c>
      <c r="N356" s="288">
        <f t="shared" si="76"/>
        <v>3.7240232751454698</v>
      </c>
      <c r="O356" s="289">
        <f t="shared" si="76"/>
        <v>0.73031706448165323</v>
      </c>
      <c r="P356" s="290">
        <f t="shared" si="76"/>
        <v>-3.1088944305901975</v>
      </c>
      <c r="Q356" s="288">
        <f t="shared" si="76"/>
        <v>0.83125519534496561</v>
      </c>
      <c r="R356" s="288">
        <f t="shared" si="76"/>
        <v>5.2701579384871025</v>
      </c>
      <c r="S356" s="288">
        <f t="shared" si="76"/>
        <v>5.0187032418952668</v>
      </c>
      <c r="T356" s="291">
        <f t="shared" si="76"/>
        <v>0.76330911850807581</v>
      </c>
    </row>
    <row r="357" spans="1:23" s="549" customFormat="1" ht="13.5" thickBot="1" x14ac:dyDescent="0.25">
      <c r="A357" s="292" t="s">
        <v>27</v>
      </c>
      <c r="B357" s="484">
        <f t="shared" ref="B357:T357" si="77">B353-B340</f>
        <v>119.69230769230762</v>
      </c>
      <c r="C357" s="485">
        <f t="shared" si="77"/>
        <v>195.71428571428578</v>
      </c>
      <c r="D357" s="485">
        <f t="shared" si="77"/>
        <v>35</v>
      </c>
      <c r="E357" s="485">
        <f t="shared" si="77"/>
        <v>132.92307692307713</v>
      </c>
      <c r="F357" s="486">
        <f t="shared" si="77"/>
        <v>121.95238095238119</v>
      </c>
      <c r="G357" s="487">
        <f t="shared" si="77"/>
        <v>60.43956043956041</v>
      </c>
      <c r="H357" s="485">
        <f t="shared" si="77"/>
        <v>40.934065934065529</v>
      </c>
      <c r="I357" s="485">
        <f t="shared" si="77"/>
        <v>249.5</v>
      </c>
      <c r="J357" s="485">
        <f t="shared" si="77"/>
        <v>20.256410256410618</v>
      </c>
      <c r="K357" s="485">
        <f t="shared" si="77"/>
        <v>64</v>
      </c>
      <c r="L357" s="484">
        <f t="shared" si="77"/>
        <v>95</v>
      </c>
      <c r="M357" s="485">
        <f t="shared" si="77"/>
        <v>81.190476190476147</v>
      </c>
      <c r="N357" s="485">
        <f t="shared" si="77"/>
        <v>105.33333333333303</v>
      </c>
      <c r="O357" s="486">
        <f t="shared" si="77"/>
        <v>-33.380952380952294</v>
      </c>
      <c r="P357" s="488">
        <f t="shared" si="77"/>
        <v>132.66666666666697</v>
      </c>
      <c r="Q357" s="489">
        <f t="shared" si="77"/>
        <v>161.66666666666697</v>
      </c>
      <c r="R357" s="489">
        <f t="shared" si="77"/>
        <v>178.47619047619037</v>
      </c>
      <c r="S357" s="489">
        <f t="shared" si="77"/>
        <v>233.91666666666652</v>
      </c>
      <c r="T357" s="490">
        <f t="shared" si="77"/>
        <v>106.16425120772965</v>
      </c>
    </row>
    <row r="358" spans="1:23" s="549" customFormat="1" x14ac:dyDescent="0.2">
      <c r="A358" s="299" t="s">
        <v>51</v>
      </c>
      <c r="B358" s="300">
        <v>65</v>
      </c>
      <c r="C358" s="301">
        <v>62</v>
      </c>
      <c r="D358" s="301">
        <v>15</v>
      </c>
      <c r="E358" s="390">
        <v>63</v>
      </c>
      <c r="F358" s="302">
        <v>72</v>
      </c>
      <c r="G358" s="303">
        <v>61</v>
      </c>
      <c r="H358" s="301">
        <v>65</v>
      </c>
      <c r="I358" s="301">
        <v>15</v>
      </c>
      <c r="J358" s="301">
        <v>65</v>
      </c>
      <c r="K358" s="301">
        <v>73</v>
      </c>
      <c r="L358" s="300">
        <v>76</v>
      </c>
      <c r="M358" s="301">
        <v>15</v>
      </c>
      <c r="N358" s="301">
        <v>76</v>
      </c>
      <c r="O358" s="302">
        <v>76</v>
      </c>
      <c r="P358" s="303">
        <v>74</v>
      </c>
      <c r="Q358" s="303">
        <v>15</v>
      </c>
      <c r="R358" s="303">
        <v>74</v>
      </c>
      <c r="S358" s="303">
        <v>74</v>
      </c>
      <c r="T358" s="304">
        <f>SUM(B358:S358)</f>
        <v>1036</v>
      </c>
      <c r="U358" s="228" t="s">
        <v>56</v>
      </c>
      <c r="V358" s="305">
        <f>T345-T358</f>
        <v>0</v>
      </c>
      <c r="W358" s="306">
        <f>V358/T345</f>
        <v>0</v>
      </c>
    </row>
    <row r="359" spans="1:23" s="549" customFormat="1" x14ac:dyDescent="0.2">
      <c r="A359" s="307" t="s">
        <v>28</v>
      </c>
      <c r="B359" s="246">
        <v>145</v>
      </c>
      <c r="C359" s="244">
        <v>145</v>
      </c>
      <c r="D359" s="244">
        <v>145</v>
      </c>
      <c r="E359" s="424">
        <v>143.5</v>
      </c>
      <c r="F359" s="247">
        <v>142.5</v>
      </c>
      <c r="G359" s="248">
        <v>145</v>
      </c>
      <c r="H359" s="244">
        <v>143.5</v>
      </c>
      <c r="I359" s="244">
        <v>145</v>
      </c>
      <c r="J359" s="244">
        <v>143</v>
      </c>
      <c r="K359" s="244">
        <v>143</v>
      </c>
      <c r="L359" s="246">
        <v>145</v>
      </c>
      <c r="M359" s="244">
        <v>145</v>
      </c>
      <c r="N359" s="244">
        <v>142</v>
      </c>
      <c r="O359" s="247">
        <v>142.5</v>
      </c>
      <c r="P359" s="248">
        <v>145</v>
      </c>
      <c r="Q359" s="248">
        <v>145</v>
      </c>
      <c r="R359" s="248">
        <v>143</v>
      </c>
      <c r="S359" s="248">
        <v>143</v>
      </c>
      <c r="T359" s="237"/>
      <c r="U359" s="228" t="s">
        <v>57</v>
      </c>
      <c r="V359" s="228">
        <v>142.16999999999999</v>
      </c>
      <c r="W359" s="228"/>
    </row>
    <row r="360" spans="1:23" s="549" customFormat="1" ht="13.5" thickBot="1" x14ac:dyDescent="0.25">
      <c r="A360" s="308" t="s">
        <v>26</v>
      </c>
      <c r="B360" s="249">
        <f t="shared" ref="B360:S360" si="78">B359-B346</f>
        <v>1.5</v>
      </c>
      <c r="C360" s="245">
        <f t="shared" si="78"/>
        <v>1.5</v>
      </c>
      <c r="D360" s="245">
        <f t="shared" si="78"/>
        <v>1.5</v>
      </c>
      <c r="E360" s="245">
        <f t="shared" si="78"/>
        <v>1.5</v>
      </c>
      <c r="F360" s="250">
        <f t="shared" si="78"/>
        <v>1.5</v>
      </c>
      <c r="G360" s="251">
        <f t="shared" si="78"/>
        <v>2</v>
      </c>
      <c r="H360" s="245">
        <f t="shared" si="78"/>
        <v>1.5</v>
      </c>
      <c r="I360" s="245">
        <f t="shared" si="78"/>
        <v>1.5</v>
      </c>
      <c r="J360" s="245">
        <f t="shared" si="78"/>
        <v>1.5</v>
      </c>
      <c r="K360" s="245">
        <f t="shared" si="78"/>
        <v>1.5</v>
      </c>
      <c r="L360" s="249">
        <f t="shared" si="78"/>
        <v>1.5</v>
      </c>
      <c r="M360" s="245">
        <f t="shared" si="78"/>
        <v>1.5</v>
      </c>
      <c r="N360" s="245">
        <f t="shared" si="78"/>
        <v>1.5</v>
      </c>
      <c r="O360" s="250">
        <f t="shared" si="78"/>
        <v>2</v>
      </c>
      <c r="P360" s="251">
        <f t="shared" si="78"/>
        <v>1.5</v>
      </c>
      <c r="Q360" s="245">
        <f t="shared" si="78"/>
        <v>1.5</v>
      </c>
      <c r="R360" s="245">
        <f t="shared" si="78"/>
        <v>1.5</v>
      </c>
      <c r="S360" s="245">
        <f t="shared" si="78"/>
        <v>1.5</v>
      </c>
      <c r="T360" s="238"/>
      <c r="U360" s="228" t="s">
        <v>26</v>
      </c>
      <c r="V360" s="431">
        <f>V359-V346</f>
        <v>2.3999999999999773</v>
      </c>
      <c r="W360" s="228"/>
    </row>
    <row r="361" spans="1:23" x14ac:dyDescent="0.2">
      <c r="C361" s="551"/>
      <c r="D361" s="551">
        <v>145</v>
      </c>
      <c r="E361" s="551"/>
      <c r="F361" s="551"/>
      <c r="G361" s="551"/>
      <c r="H361" s="551"/>
      <c r="I361" s="551"/>
      <c r="J361" s="551"/>
      <c r="K361" s="551"/>
      <c r="L361" s="551"/>
      <c r="M361" s="551">
        <v>145</v>
      </c>
      <c r="N361" s="551"/>
      <c r="O361" s="551"/>
      <c r="P361" s="551">
        <v>145</v>
      </c>
      <c r="Q361" s="551"/>
      <c r="R361" s="551"/>
      <c r="S361" s="551"/>
    </row>
    <row r="362" spans="1:23" ht="13.5" thickBot="1" x14ac:dyDescent="0.25"/>
    <row r="363" spans="1:23" s="552" customFormat="1" ht="13.5" thickBot="1" x14ac:dyDescent="0.25">
      <c r="A363" s="254" t="s">
        <v>147</v>
      </c>
      <c r="B363" s="597" t="s">
        <v>53</v>
      </c>
      <c r="C363" s="598"/>
      <c r="D363" s="598"/>
      <c r="E363" s="598"/>
      <c r="F363" s="599"/>
      <c r="G363" s="597" t="s">
        <v>68</v>
      </c>
      <c r="H363" s="598"/>
      <c r="I363" s="598"/>
      <c r="J363" s="598"/>
      <c r="K363" s="599"/>
      <c r="L363" s="597" t="s">
        <v>63</v>
      </c>
      <c r="M363" s="598"/>
      <c r="N363" s="598"/>
      <c r="O363" s="599"/>
      <c r="P363" s="597" t="s">
        <v>64</v>
      </c>
      <c r="Q363" s="598"/>
      <c r="R363" s="598"/>
      <c r="S363" s="599"/>
      <c r="T363" s="316" t="s">
        <v>55</v>
      </c>
    </row>
    <row r="364" spans="1:23" s="552" customFormat="1" x14ac:dyDescent="0.2">
      <c r="A364" s="255" t="s">
        <v>54</v>
      </c>
      <c r="B364" s="349">
        <v>1</v>
      </c>
      <c r="C364" s="260">
        <v>2</v>
      </c>
      <c r="D364" s="403" t="s">
        <v>129</v>
      </c>
      <c r="E364" s="403">
        <v>4</v>
      </c>
      <c r="F364" s="350">
        <v>5</v>
      </c>
      <c r="G364" s="349">
        <v>1</v>
      </c>
      <c r="H364" s="260">
        <v>2</v>
      </c>
      <c r="I364" s="403" t="s">
        <v>129</v>
      </c>
      <c r="J364" s="403">
        <v>4</v>
      </c>
      <c r="K364" s="350">
        <v>5</v>
      </c>
      <c r="L364" s="349">
        <v>1</v>
      </c>
      <c r="M364" s="260" t="s">
        <v>134</v>
      </c>
      <c r="N364" s="260">
        <v>3</v>
      </c>
      <c r="O364" s="350">
        <v>4</v>
      </c>
      <c r="P364" s="259">
        <v>1</v>
      </c>
      <c r="Q364" s="259" t="s">
        <v>134</v>
      </c>
      <c r="R364" s="259">
        <v>3</v>
      </c>
      <c r="S364" s="259">
        <v>4</v>
      </c>
      <c r="T364" s="315"/>
    </row>
    <row r="365" spans="1:23" s="552" customFormat="1" x14ac:dyDescent="0.2">
      <c r="A365" s="265" t="s">
        <v>3</v>
      </c>
      <c r="B365" s="266">
        <v>4070</v>
      </c>
      <c r="C365" s="267">
        <v>4070</v>
      </c>
      <c r="D365" s="389">
        <v>4070</v>
      </c>
      <c r="E365" s="389">
        <v>4070</v>
      </c>
      <c r="F365" s="268">
        <v>4070</v>
      </c>
      <c r="G365" s="269">
        <v>4070</v>
      </c>
      <c r="H365" s="267">
        <v>4070</v>
      </c>
      <c r="I365" s="267">
        <v>4070</v>
      </c>
      <c r="J365" s="267">
        <v>4070</v>
      </c>
      <c r="K365" s="267">
        <v>4070</v>
      </c>
      <c r="L365" s="266">
        <v>4070</v>
      </c>
      <c r="M365" s="267">
        <v>4070</v>
      </c>
      <c r="N365" s="267">
        <v>4070</v>
      </c>
      <c r="O365" s="268">
        <v>4070</v>
      </c>
      <c r="P365" s="269">
        <v>4070</v>
      </c>
      <c r="Q365" s="267">
        <v>4070</v>
      </c>
      <c r="R365" s="267">
        <v>4070</v>
      </c>
      <c r="S365" s="267">
        <v>4070</v>
      </c>
      <c r="T365" s="270">
        <v>4070</v>
      </c>
    </row>
    <row r="366" spans="1:23" s="552" customFormat="1" x14ac:dyDescent="0.2">
      <c r="A366" s="271" t="s">
        <v>6</v>
      </c>
      <c r="B366" s="272">
        <v>4094</v>
      </c>
      <c r="C366" s="273">
        <v>4109.333333333333</v>
      </c>
      <c r="D366" s="330">
        <v>4060</v>
      </c>
      <c r="E366" s="330">
        <v>4101.333333333333</v>
      </c>
      <c r="F366" s="274">
        <v>4431.333333333333</v>
      </c>
      <c r="G366" s="275">
        <v>4197.333333333333</v>
      </c>
      <c r="H366" s="273">
        <v>4228.666666666667</v>
      </c>
      <c r="I366" s="273">
        <v>4058</v>
      </c>
      <c r="J366" s="273">
        <v>4204.666666666667</v>
      </c>
      <c r="K366" s="273">
        <v>4279.333333333333</v>
      </c>
      <c r="L366" s="272">
        <v>4036.25</v>
      </c>
      <c r="M366" s="273">
        <v>4005</v>
      </c>
      <c r="N366" s="273">
        <v>4230</v>
      </c>
      <c r="O366" s="274">
        <v>4212.5</v>
      </c>
      <c r="P366" s="275">
        <v>4054</v>
      </c>
      <c r="Q366" s="275">
        <v>4283.333333333333</v>
      </c>
      <c r="R366" s="275">
        <v>4306</v>
      </c>
      <c r="S366" s="275">
        <v>4099.375</v>
      </c>
      <c r="T366" s="276">
        <v>4177.6470588235297</v>
      </c>
    </row>
    <row r="367" spans="1:23" s="552" customFormat="1" x14ac:dyDescent="0.2">
      <c r="A367" s="255" t="s">
        <v>7</v>
      </c>
      <c r="B367" s="277">
        <v>100</v>
      </c>
      <c r="C367" s="278">
        <v>100</v>
      </c>
      <c r="D367" s="333">
        <v>80</v>
      </c>
      <c r="E367" s="333">
        <v>100</v>
      </c>
      <c r="F367" s="279">
        <v>93.333333333333329</v>
      </c>
      <c r="G367" s="280">
        <v>100</v>
      </c>
      <c r="H367" s="278">
        <v>100</v>
      </c>
      <c r="I367" s="278">
        <v>100</v>
      </c>
      <c r="J367" s="278">
        <v>100</v>
      </c>
      <c r="K367" s="278">
        <v>93.333333333333329</v>
      </c>
      <c r="L367" s="277">
        <v>100</v>
      </c>
      <c r="M367" s="278">
        <v>100</v>
      </c>
      <c r="N367" s="278">
        <v>100</v>
      </c>
      <c r="O367" s="279">
        <v>100</v>
      </c>
      <c r="P367" s="280">
        <v>93.333333333333329</v>
      </c>
      <c r="Q367" s="280">
        <v>100</v>
      </c>
      <c r="R367" s="280">
        <v>93.333333333333329</v>
      </c>
      <c r="S367" s="280">
        <v>100</v>
      </c>
      <c r="T367" s="281">
        <v>94.537815126050418</v>
      </c>
    </row>
    <row r="368" spans="1:23" s="552" customFormat="1" x14ac:dyDescent="0.2">
      <c r="A368" s="255" t="s">
        <v>8</v>
      </c>
      <c r="B368" s="282">
        <v>4.3928768239113521E-2</v>
      </c>
      <c r="C368" s="283">
        <v>3.9564068417522497E-2</v>
      </c>
      <c r="D368" s="336">
        <v>6.1782904808327675E-2</v>
      </c>
      <c r="E368" s="336">
        <v>5.4932344328195694E-2</v>
      </c>
      <c r="F368" s="284">
        <v>5.5868357322216976E-2</v>
      </c>
      <c r="G368" s="285">
        <v>3.8479740493986073E-2</v>
      </c>
      <c r="H368" s="283">
        <v>4.6652298358417298E-2</v>
      </c>
      <c r="I368" s="283">
        <v>5.3818171295095904E-2</v>
      </c>
      <c r="J368" s="283">
        <v>4.1792136357132394E-2</v>
      </c>
      <c r="K368" s="283">
        <v>5.5793680880466073E-2</v>
      </c>
      <c r="L368" s="282">
        <v>3.7367817048988762E-2</v>
      </c>
      <c r="M368" s="283">
        <v>2.581785662795855E-2</v>
      </c>
      <c r="N368" s="283">
        <v>4.432860513790722E-2</v>
      </c>
      <c r="O368" s="284">
        <v>5.2758942961300757E-2</v>
      </c>
      <c r="P368" s="285">
        <v>6.0754965296754053E-2</v>
      </c>
      <c r="Q368" s="285">
        <v>4.185005341556032E-2</v>
      </c>
      <c r="R368" s="285">
        <v>5.0481231924396956E-2</v>
      </c>
      <c r="S368" s="285">
        <v>5.3510345790171478E-2</v>
      </c>
      <c r="T368" s="286">
        <v>5.5176961088924385E-2</v>
      </c>
    </row>
    <row r="369" spans="1:23" s="552" customFormat="1" x14ac:dyDescent="0.2">
      <c r="A369" s="271" t="s">
        <v>1</v>
      </c>
      <c r="B369" s="287">
        <f>B366/B365*100-100</f>
        <v>0.58968058968058301</v>
      </c>
      <c r="C369" s="288">
        <f t="shared" ref="C369:G369" si="79">C366/C365*100-100</f>
        <v>0.96642096642096931</v>
      </c>
      <c r="D369" s="288">
        <f t="shared" si="79"/>
        <v>-0.24570024570024884</v>
      </c>
      <c r="E369" s="288">
        <f t="shared" si="79"/>
        <v>0.76986076986077023</v>
      </c>
      <c r="F369" s="289">
        <f t="shared" si="79"/>
        <v>8.8779688779688826</v>
      </c>
      <c r="G369" s="290">
        <f t="shared" si="79"/>
        <v>3.1285831285831307</v>
      </c>
      <c r="H369" s="288">
        <f>H366/H365*100-100</f>
        <v>3.8984438984439151</v>
      </c>
      <c r="I369" s="288">
        <f t="shared" ref="I369:K369" si="80">I366/I365*100-100</f>
        <v>-0.29484029484029861</v>
      </c>
      <c r="J369" s="288">
        <f t="shared" si="80"/>
        <v>3.3087633087633037</v>
      </c>
      <c r="K369" s="288">
        <f t="shared" si="80"/>
        <v>5.1433251433251428</v>
      </c>
      <c r="L369" s="287">
        <f>L366/L365*100-100</f>
        <v>-0.82923832923832208</v>
      </c>
      <c r="M369" s="288">
        <f t="shared" ref="M369:T369" si="81">M366/M365*100-100</f>
        <v>-1.5970515970516033</v>
      </c>
      <c r="N369" s="288">
        <f t="shared" si="81"/>
        <v>3.9312039312039389</v>
      </c>
      <c r="O369" s="289">
        <f t="shared" si="81"/>
        <v>3.5012285012284963</v>
      </c>
      <c r="P369" s="290">
        <f t="shared" si="81"/>
        <v>-0.39312039312039815</v>
      </c>
      <c r="Q369" s="288">
        <f t="shared" si="81"/>
        <v>5.2416052416052423</v>
      </c>
      <c r="R369" s="288">
        <f t="shared" si="81"/>
        <v>5.7985257985258016</v>
      </c>
      <c r="S369" s="288">
        <f t="shared" si="81"/>
        <v>0.72174447174447209</v>
      </c>
      <c r="T369" s="291">
        <f t="shared" si="81"/>
        <v>2.6448908801850024</v>
      </c>
    </row>
    <row r="370" spans="1:23" s="552" customFormat="1" ht="13.5" thickBot="1" x14ac:dyDescent="0.25">
      <c r="A370" s="292" t="s">
        <v>27</v>
      </c>
      <c r="B370" s="484">
        <f t="shared" ref="B370:T370" si="82">B366-B353</f>
        <v>162</v>
      </c>
      <c r="C370" s="485">
        <f t="shared" si="82"/>
        <v>49.33333333333303</v>
      </c>
      <c r="D370" s="485">
        <f t="shared" si="82"/>
        <v>170</v>
      </c>
      <c r="E370" s="485">
        <f t="shared" si="82"/>
        <v>55.33333333333303</v>
      </c>
      <c r="F370" s="486">
        <f t="shared" si="82"/>
        <v>278.66666666666606</v>
      </c>
      <c r="G370" s="487">
        <f t="shared" si="82"/>
        <v>273.04761904761881</v>
      </c>
      <c r="H370" s="485">
        <f t="shared" si="82"/>
        <v>190.80952380952431</v>
      </c>
      <c r="I370" s="485">
        <f t="shared" si="82"/>
        <v>16</v>
      </c>
      <c r="J370" s="485">
        <f t="shared" si="82"/>
        <v>151.33333333333348</v>
      </c>
      <c r="K370" s="485">
        <f t="shared" si="82"/>
        <v>222.66666666666652</v>
      </c>
      <c r="L370" s="484">
        <f t="shared" si="82"/>
        <v>96.25</v>
      </c>
      <c r="M370" s="485">
        <f t="shared" si="82"/>
        <v>222.14285714285734</v>
      </c>
      <c r="N370" s="485">
        <f t="shared" si="82"/>
        <v>70.66666666666697</v>
      </c>
      <c r="O370" s="486">
        <f t="shared" si="82"/>
        <v>173.21428571428578</v>
      </c>
      <c r="P370" s="488">
        <f t="shared" si="82"/>
        <v>168.66666666666652</v>
      </c>
      <c r="Q370" s="489">
        <f t="shared" si="82"/>
        <v>239.99999999999955</v>
      </c>
      <c r="R370" s="489">
        <f t="shared" si="82"/>
        <v>84.66666666666697</v>
      </c>
      <c r="S370" s="489">
        <f t="shared" si="82"/>
        <v>-111.875</v>
      </c>
      <c r="T370" s="490">
        <f t="shared" si="82"/>
        <v>137.03836317135574</v>
      </c>
    </row>
    <row r="371" spans="1:23" s="552" customFormat="1" x14ac:dyDescent="0.2">
      <c r="A371" s="299" t="s">
        <v>51</v>
      </c>
      <c r="B371" s="300">
        <v>65</v>
      </c>
      <c r="C371" s="301">
        <v>61</v>
      </c>
      <c r="D371" s="301">
        <v>15</v>
      </c>
      <c r="E371" s="390">
        <v>63</v>
      </c>
      <c r="F371" s="302">
        <v>72</v>
      </c>
      <c r="G371" s="303">
        <v>61</v>
      </c>
      <c r="H371" s="301">
        <v>65</v>
      </c>
      <c r="I371" s="301">
        <v>15</v>
      </c>
      <c r="J371" s="301">
        <v>65</v>
      </c>
      <c r="K371" s="301">
        <v>73</v>
      </c>
      <c r="L371" s="300">
        <v>76</v>
      </c>
      <c r="M371" s="301">
        <v>15</v>
      </c>
      <c r="N371" s="301">
        <v>76</v>
      </c>
      <c r="O371" s="302">
        <v>76</v>
      </c>
      <c r="P371" s="303">
        <v>74</v>
      </c>
      <c r="Q371" s="303">
        <v>15</v>
      </c>
      <c r="R371" s="303">
        <v>74</v>
      </c>
      <c r="S371" s="303">
        <v>74</v>
      </c>
      <c r="T371" s="304">
        <f>SUM(B371:S371)</f>
        <v>1035</v>
      </c>
      <c r="U371" s="228" t="s">
        <v>56</v>
      </c>
      <c r="V371" s="305">
        <f>T358-T371</f>
        <v>1</v>
      </c>
      <c r="W371" s="306">
        <f>V371/T358</f>
        <v>9.6525096525096527E-4</v>
      </c>
    </row>
    <row r="372" spans="1:23" s="552" customFormat="1" x14ac:dyDescent="0.2">
      <c r="A372" s="307" t="s">
        <v>28</v>
      </c>
      <c r="B372" s="246">
        <v>146</v>
      </c>
      <c r="C372" s="244">
        <v>146</v>
      </c>
      <c r="D372" s="244">
        <v>146</v>
      </c>
      <c r="E372" s="424">
        <v>144.5</v>
      </c>
      <c r="F372" s="247">
        <v>143.5</v>
      </c>
      <c r="G372" s="248">
        <v>146</v>
      </c>
      <c r="H372" s="244">
        <v>144.5</v>
      </c>
      <c r="I372" s="244">
        <v>146</v>
      </c>
      <c r="J372" s="244">
        <v>144</v>
      </c>
      <c r="K372" s="244">
        <v>144</v>
      </c>
      <c r="L372" s="246">
        <v>146</v>
      </c>
      <c r="M372" s="244">
        <v>146</v>
      </c>
      <c r="N372" s="244">
        <v>143</v>
      </c>
      <c r="O372" s="247">
        <v>143.5</v>
      </c>
      <c r="P372" s="248">
        <v>146</v>
      </c>
      <c r="Q372" s="248">
        <v>146</v>
      </c>
      <c r="R372" s="248">
        <v>144</v>
      </c>
      <c r="S372" s="248">
        <v>144</v>
      </c>
      <c r="T372" s="237"/>
      <c r="U372" s="228" t="s">
        <v>57</v>
      </c>
      <c r="V372" s="228">
        <v>143.66</v>
      </c>
      <c r="W372" s="228"/>
    </row>
    <row r="373" spans="1:23" s="552" customFormat="1" ht="13.5" thickBot="1" x14ac:dyDescent="0.25">
      <c r="A373" s="308" t="s">
        <v>26</v>
      </c>
      <c r="B373" s="249">
        <f t="shared" ref="B373:S373" si="83">B372-B359</f>
        <v>1</v>
      </c>
      <c r="C373" s="245">
        <f t="shared" si="83"/>
        <v>1</v>
      </c>
      <c r="D373" s="245">
        <f t="shared" si="83"/>
        <v>1</v>
      </c>
      <c r="E373" s="245">
        <f t="shared" si="83"/>
        <v>1</v>
      </c>
      <c r="F373" s="250">
        <f t="shared" si="83"/>
        <v>1</v>
      </c>
      <c r="G373" s="251">
        <f t="shared" si="83"/>
        <v>1</v>
      </c>
      <c r="H373" s="245">
        <f t="shared" si="83"/>
        <v>1</v>
      </c>
      <c r="I373" s="245">
        <f t="shared" si="83"/>
        <v>1</v>
      </c>
      <c r="J373" s="245">
        <f t="shared" si="83"/>
        <v>1</v>
      </c>
      <c r="K373" s="245">
        <f t="shared" si="83"/>
        <v>1</v>
      </c>
      <c r="L373" s="249">
        <f t="shared" si="83"/>
        <v>1</v>
      </c>
      <c r="M373" s="245">
        <f t="shared" si="83"/>
        <v>1</v>
      </c>
      <c r="N373" s="245">
        <f t="shared" si="83"/>
        <v>1</v>
      </c>
      <c r="O373" s="250">
        <f t="shared" si="83"/>
        <v>1</v>
      </c>
      <c r="P373" s="251">
        <f t="shared" si="83"/>
        <v>1</v>
      </c>
      <c r="Q373" s="245">
        <f t="shared" si="83"/>
        <v>1</v>
      </c>
      <c r="R373" s="245">
        <f t="shared" si="83"/>
        <v>1</v>
      </c>
      <c r="S373" s="245">
        <f t="shared" si="83"/>
        <v>1</v>
      </c>
      <c r="T373" s="238"/>
      <c r="U373" s="228" t="s">
        <v>26</v>
      </c>
      <c r="V373" s="431">
        <f>V372-V359</f>
        <v>1.4900000000000091</v>
      </c>
      <c r="W373" s="228"/>
    </row>
    <row r="374" spans="1:23" x14ac:dyDescent="0.2">
      <c r="D374" s="552"/>
      <c r="E374" s="552"/>
      <c r="F374" s="552"/>
      <c r="G374" s="552"/>
      <c r="H374" s="552"/>
      <c r="I374" s="552"/>
      <c r="J374" s="552"/>
      <c r="K374" s="552"/>
      <c r="L374" s="552"/>
      <c r="M374" s="552"/>
      <c r="N374" s="552"/>
      <c r="O374" s="552"/>
      <c r="P374" s="552"/>
      <c r="Q374" s="552" t="s">
        <v>75</v>
      </c>
      <c r="R374" s="552"/>
      <c r="S374" s="552"/>
    </row>
    <row r="375" spans="1:23" ht="13.5" thickBot="1" x14ac:dyDescent="0.25"/>
    <row r="376" spans="1:23" s="554" customFormat="1" ht="13.5" thickBot="1" x14ac:dyDescent="0.25">
      <c r="A376" s="254" t="s">
        <v>148</v>
      </c>
      <c r="B376" s="597" t="s">
        <v>53</v>
      </c>
      <c r="C376" s="598"/>
      <c r="D376" s="598"/>
      <c r="E376" s="598"/>
      <c r="F376" s="599"/>
      <c r="G376" s="597" t="s">
        <v>68</v>
      </c>
      <c r="H376" s="598"/>
      <c r="I376" s="598"/>
      <c r="J376" s="598"/>
      <c r="K376" s="599"/>
      <c r="L376" s="597" t="s">
        <v>63</v>
      </c>
      <c r="M376" s="598"/>
      <c r="N376" s="598"/>
      <c r="O376" s="599"/>
      <c r="P376" s="597" t="s">
        <v>64</v>
      </c>
      <c r="Q376" s="598"/>
      <c r="R376" s="598"/>
      <c r="S376" s="599"/>
      <c r="T376" s="316" t="s">
        <v>55</v>
      </c>
    </row>
    <row r="377" spans="1:23" s="554" customFormat="1" x14ac:dyDescent="0.2">
      <c r="A377" s="255" t="s">
        <v>54</v>
      </c>
      <c r="B377" s="349">
        <v>1</v>
      </c>
      <c r="C377" s="260">
        <v>2</v>
      </c>
      <c r="D377" s="403" t="s">
        <v>129</v>
      </c>
      <c r="E377" s="403">
        <v>4</v>
      </c>
      <c r="F377" s="350">
        <v>5</v>
      </c>
      <c r="G377" s="349">
        <v>1</v>
      </c>
      <c r="H377" s="260">
        <v>2</v>
      </c>
      <c r="I377" s="403" t="s">
        <v>129</v>
      </c>
      <c r="J377" s="403">
        <v>4</v>
      </c>
      <c r="K377" s="350">
        <v>5</v>
      </c>
      <c r="L377" s="349">
        <v>1</v>
      </c>
      <c r="M377" s="260" t="s">
        <v>134</v>
      </c>
      <c r="N377" s="260">
        <v>3</v>
      </c>
      <c r="O377" s="350">
        <v>4</v>
      </c>
      <c r="P377" s="259">
        <v>1</v>
      </c>
      <c r="Q377" s="259" t="s">
        <v>134</v>
      </c>
      <c r="R377" s="259">
        <v>3</v>
      </c>
      <c r="S377" s="259">
        <v>4</v>
      </c>
      <c r="T377" s="315"/>
    </row>
    <row r="378" spans="1:23" s="554" customFormat="1" x14ac:dyDescent="0.2">
      <c r="A378" s="265" t="s">
        <v>3</v>
      </c>
      <c r="B378" s="266">
        <v>4120</v>
      </c>
      <c r="C378" s="267">
        <v>4120</v>
      </c>
      <c r="D378" s="389">
        <v>4120</v>
      </c>
      <c r="E378" s="389">
        <v>4120</v>
      </c>
      <c r="F378" s="268">
        <v>4120</v>
      </c>
      <c r="G378" s="269">
        <v>4120</v>
      </c>
      <c r="H378" s="267">
        <v>4120</v>
      </c>
      <c r="I378" s="267">
        <v>4120</v>
      </c>
      <c r="J378" s="267">
        <v>4120</v>
      </c>
      <c r="K378" s="267">
        <v>4120</v>
      </c>
      <c r="L378" s="266">
        <v>4120</v>
      </c>
      <c r="M378" s="267">
        <v>4120</v>
      </c>
      <c r="N378" s="267">
        <v>4120</v>
      </c>
      <c r="O378" s="268">
        <v>4120</v>
      </c>
      <c r="P378" s="269">
        <v>4120</v>
      </c>
      <c r="Q378" s="267">
        <v>4120</v>
      </c>
      <c r="R378" s="267">
        <v>4120</v>
      </c>
      <c r="S378" s="267">
        <v>4120</v>
      </c>
      <c r="T378" s="270">
        <v>4120</v>
      </c>
    </row>
    <row r="379" spans="1:23" s="554" customFormat="1" x14ac:dyDescent="0.2">
      <c r="A379" s="271" t="s">
        <v>6</v>
      </c>
      <c r="B379" s="272">
        <v>4198.666666666667</v>
      </c>
      <c r="C379" s="273">
        <v>4420.666666666667</v>
      </c>
      <c r="D379" s="330">
        <v>4192</v>
      </c>
      <c r="E379" s="330">
        <v>4287.333333333333</v>
      </c>
      <c r="F379" s="274">
        <v>4362</v>
      </c>
      <c r="G379" s="275">
        <v>4232</v>
      </c>
      <c r="H379" s="273">
        <v>4208</v>
      </c>
      <c r="I379" s="273">
        <v>4286</v>
      </c>
      <c r="J379" s="273">
        <v>4230.666666666667</v>
      </c>
      <c r="K379" s="273">
        <v>4408.666666666667</v>
      </c>
      <c r="L379" s="272">
        <v>4132.666666666667</v>
      </c>
      <c r="M379" s="273">
        <v>4006.6666666666665</v>
      </c>
      <c r="N379" s="273">
        <v>4284</v>
      </c>
      <c r="O379" s="274">
        <v>4372</v>
      </c>
      <c r="P379" s="275">
        <v>4126.666666666667</v>
      </c>
      <c r="Q379" s="275">
        <v>4330</v>
      </c>
      <c r="R379" s="275">
        <v>4228.125</v>
      </c>
      <c r="S379" s="275">
        <v>4206.666666666667</v>
      </c>
      <c r="T379" s="276">
        <v>4257.6724137931033</v>
      </c>
    </row>
    <row r="380" spans="1:23" s="554" customFormat="1" x14ac:dyDescent="0.2">
      <c r="A380" s="255" t="s">
        <v>7</v>
      </c>
      <c r="B380" s="277">
        <v>100</v>
      </c>
      <c r="C380" s="278">
        <v>93.333333333333329</v>
      </c>
      <c r="D380" s="333">
        <v>80</v>
      </c>
      <c r="E380" s="333">
        <v>100</v>
      </c>
      <c r="F380" s="279">
        <v>100</v>
      </c>
      <c r="G380" s="280">
        <v>100</v>
      </c>
      <c r="H380" s="278">
        <v>100</v>
      </c>
      <c r="I380" s="278">
        <v>80</v>
      </c>
      <c r="J380" s="278">
        <v>100</v>
      </c>
      <c r="K380" s="278">
        <v>93.333333333333329</v>
      </c>
      <c r="L380" s="277">
        <v>93.333333333333329</v>
      </c>
      <c r="M380" s="278">
        <v>100</v>
      </c>
      <c r="N380" s="278">
        <v>100</v>
      </c>
      <c r="O380" s="279">
        <v>100</v>
      </c>
      <c r="P380" s="280">
        <v>80</v>
      </c>
      <c r="Q380" s="280">
        <v>100</v>
      </c>
      <c r="R380" s="280">
        <v>87.5</v>
      </c>
      <c r="S380" s="280">
        <v>80</v>
      </c>
      <c r="T380" s="281">
        <v>93.534482758620683</v>
      </c>
    </row>
    <row r="381" spans="1:23" s="554" customFormat="1" x14ac:dyDescent="0.2">
      <c r="A381" s="255" t="s">
        <v>8</v>
      </c>
      <c r="B381" s="282">
        <v>5.3961102637268173E-2</v>
      </c>
      <c r="C381" s="283">
        <v>5.3788375280939091E-2</v>
      </c>
      <c r="D381" s="336">
        <v>5.791206545054299E-2</v>
      </c>
      <c r="E381" s="336">
        <v>4.4398084208515112E-2</v>
      </c>
      <c r="F381" s="284">
        <v>6.2572112275954078E-2</v>
      </c>
      <c r="G381" s="285">
        <v>2.8239629288338449E-2</v>
      </c>
      <c r="H381" s="283">
        <v>3.983332098813111E-2</v>
      </c>
      <c r="I381" s="283">
        <v>6.2459478793288392E-2</v>
      </c>
      <c r="J381" s="283">
        <v>5.2460984427168005E-2</v>
      </c>
      <c r="K381" s="283">
        <v>4.4044488320901541E-2</v>
      </c>
      <c r="L381" s="282">
        <v>5.2714665631231464E-2</v>
      </c>
      <c r="M381" s="283">
        <v>2.116155963723157E-2</v>
      </c>
      <c r="N381" s="283">
        <v>4.9427702668047302E-2</v>
      </c>
      <c r="O381" s="284">
        <v>3.0836778675851269E-2</v>
      </c>
      <c r="P381" s="285">
        <v>6.2019552328336468E-2</v>
      </c>
      <c r="Q381" s="285">
        <v>4.1519085550566708E-2</v>
      </c>
      <c r="R381" s="285">
        <v>7.1538454216504718E-2</v>
      </c>
      <c r="S381" s="285">
        <v>6.487952294915629E-2</v>
      </c>
      <c r="T381" s="286">
        <v>5.6668668201026368E-2</v>
      </c>
    </row>
    <row r="382" spans="1:23" s="554" customFormat="1" x14ac:dyDescent="0.2">
      <c r="A382" s="271" t="s">
        <v>1</v>
      </c>
      <c r="B382" s="287">
        <f>B379/B378*100-100</f>
        <v>1.9093851132686126</v>
      </c>
      <c r="C382" s="288">
        <f t="shared" ref="C382:G382" si="84">C379/C378*100-100</f>
        <v>7.2977346278317157</v>
      </c>
      <c r="D382" s="288">
        <f t="shared" si="84"/>
        <v>1.7475728155339709</v>
      </c>
      <c r="E382" s="288">
        <f t="shared" si="84"/>
        <v>4.0614886731391522</v>
      </c>
      <c r="F382" s="289">
        <f t="shared" si="84"/>
        <v>5.8737864077669855</v>
      </c>
      <c r="G382" s="290">
        <f t="shared" si="84"/>
        <v>2.7184466019417357</v>
      </c>
      <c r="H382" s="288">
        <f>H379/H378*100-100</f>
        <v>2.1359223300970882</v>
      </c>
      <c r="I382" s="288">
        <f t="shared" ref="I382:K382" si="85">I379/I378*100-100</f>
        <v>4.0291262135922352</v>
      </c>
      <c r="J382" s="288">
        <f t="shared" si="85"/>
        <v>2.686084142394833</v>
      </c>
      <c r="K382" s="288">
        <f t="shared" si="85"/>
        <v>7.0064724919093919</v>
      </c>
      <c r="L382" s="287">
        <f>L379/L378*100-100</f>
        <v>0.30744336569578934</v>
      </c>
      <c r="M382" s="288">
        <f t="shared" ref="M382:T382" si="86">M379/M378*100-100</f>
        <v>-2.7508090614886811</v>
      </c>
      <c r="N382" s="288">
        <f t="shared" si="86"/>
        <v>3.9805825242718527</v>
      </c>
      <c r="O382" s="289">
        <f t="shared" si="86"/>
        <v>6.1165048543689409</v>
      </c>
      <c r="P382" s="290">
        <f t="shared" si="86"/>
        <v>0.16181229773464167</v>
      </c>
      <c r="Q382" s="288">
        <f t="shared" si="86"/>
        <v>5.0970873786407793</v>
      </c>
      <c r="R382" s="288">
        <f t="shared" si="86"/>
        <v>2.6243932038834998</v>
      </c>
      <c r="S382" s="288">
        <f t="shared" si="86"/>
        <v>2.1035598705501712</v>
      </c>
      <c r="T382" s="291">
        <f t="shared" si="86"/>
        <v>3.3415634415801918</v>
      </c>
    </row>
    <row r="383" spans="1:23" s="554" customFormat="1" ht="13.5" thickBot="1" x14ac:dyDescent="0.25">
      <c r="A383" s="292" t="s">
        <v>27</v>
      </c>
      <c r="B383" s="484">
        <f t="shared" ref="B383:T383" si="87">B379-B366</f>
        <v>104.66666666666697</v>
      </c>
      <c r="C383" s="485">
        <f t="shared" si="87"/>
        <v>311.33333333333394</v>
      </c>
      <c r="D383" s="485">
        <f t="shared" si="87"/>
        <v>132</v>
      </c>
      <c r="E383" s="485">
        <f t="shared" si="87"/>
        <v>186</v>
      </c>
      <c r="F383" s="486">
        <f t="shared" si="87"/>
        <v>-69.33333333333303</v>
      </c>
      <c r="G383" s="487">
        <f t="shared" si="87"/>
        <v>34.66666666666697</v>
      </c>
      <c r="H383" s="485">
        <f t="shared" si="87"/>
        <v>-20.66666666666697</v>
      </c>
      <c r="I383" s="485">
        <f t="shared" si="87"/>
        <v>228</v>
      </c>
      <c r="J383" s="485">
        <f t="shared" si="87"/>
        <v>26</v>
      </c>
      <c r="K383" s="485">
        <f t="shared" si="87"/>
        <v>129.33333333333394</v>
      </c>
      <c r="L383" s="484">
        <f t="shared" si="87"/>
        <v>96.41666666666697</v>
      </c>
      <c r="M383" s="485">
        <f t="shared" si="87"/>
        <v>1.6666666666665151</v>
      </c>
      <c r="N383" s="485">
        <f t="shared" si="87"/>
        <v>54</v>
      </c>
      <c r="O383" s="486">
        <f t="shared" si="87"/>
        <v>159.5</v>
      </c>
      <c r="P383" s="488">
        <f t="shared" si="87"/>
        <v>72.66666666666697</v>
      </c>
      <c r="Q383" s="489">
        <f t="shared" si="87"/>
        <v>46.66666666666697</v>
      </c>
      <c r="R383" s="489">
        <f t="shared" si="87"/>
        <v>-77.875</v>
      </c>
      <c r="S383" s="489">
        <f t="shared" si="87"/>
        <v>107.29166666666697</v>
      </c>
      <c r="T383" s="490">
        <f t="shared" si="87"/>
        <v>80.025354969573527</v>
      </c>
    </row>
    <row r="384" spans="1:23" s="554" customFormat="1" x14ac:dyDescent="0.2">
      <c r="A384" s="299" t="s">
        <v>51</v>
      </c>
      <c r="B384" s="300">
        <v>65</v>
      </c>
      <c r="C384" s="301">
        <v>61</v>
      </c>
      <c r="D384" s="301">
        <v>14</v>
      </c>
      <c r="E384" s="390">
        <v>63</v>
      </c>
      <c r="F384" s="302">
        <v>72</v>
      </c>
      <c r="G384" s="303">
        <v>61</v>
      </c>
      <c r="H384" s="301">
        <v>65</v>
      </c>
      <c r="I384" s="301">
        <v>15</v>
      </c>
      <c r="J384" s="301">
        <v>65</v>
      </c>
      <c r="K384" s="301">
        <v>73</v>
      </c>
      <c r="L384" s="300">
        <v>76</v>
      </c>
      <c r="M384" s="301">
        <v>14</v>
      </c>
      <c r="N384" s="301">
        <v>76</v>
      </c>
      <c r="O384" s="302">
        <v>74</v>
      </c>
      <c r="P384" s="303">
        <v>74</v>
      </c>
      <c r="Q384" s="303">
        <v>15</v>
      </c>
      <c r="R384" s="303">
        <v>74</v>
      </c>
      <c r="S384" s="303">
        <v>74</v>
      </c>
      <c r="T384" s="304">
        <f>SUM(B384:S384)</f>
        <v>1031</v>
      </c>
      <c r="U384" s="228" t="s">
        <v>56</v>
      </c>
      <c r="V384" s="305">
        <f>T371-T384</f>
        <v>4</v>
      </c>
      <c r="W384" s="306">
        <f>V384/T371</f>
        <v>3.8647342995169081E-3</v>
      </c>
    </row>
    <row r="385" spans="1:23" s="554" customFormat="1" x14ac:dyDescent="0.2">
      <c r="A385" s="307" t="s">
        <v>28</v>
      </c>
      <c r="B385" s="246">
        <v>147</v>
      </c>
      <c r="C385" s="244">
        <v>147</v>
      </c>
      <c r="D385" s="244">
        <v>147</v>
      </c>
      <c r="E385" s="424">
        <v>145.5</v>
      </c>
      <c r="F385" s="247">
        <v>144.5</v>
      </c>
      <c r="G385" s="248">
        <v>147</v>
      </c>
      <c r="H385" s="244">
        <v>145.5</v>
      </c>
      <c r="I385" s="244">
        <v>147</v>
      </c>
      <c r="J385" s="244">
        <v>145</v>
      </c>
      <c r="K385" s="244">
        <v>145</v>
      </c>
      <c r="L385" s="246">
        <v>147</v>
      </c>
      <c r="M385" s="244">
        <v>147</v>
      </c>
      <c r="N385" s="244">
        <v>144</v>
      </c>
      <c r="O385" s="247">
        <v>144.5</v>
      </c>
      <c r="P385" s="248">
        <v>147</v>
      </c>
      <c r="Q385" s="248">
        <v>147</v>
      </c>
      <c r="R385" s="248">
        <v>145</v>
      </c>
      <c r="S385" s="248">
        <v>145</v>
      </c>
      <c r="T385" s="237"/>
      <c r="U385" s="228" t="s">
        <v>57</v>
      </c>
      <c r="V385" s="228">
        <v>144.65</v>
      </c>
      <c r="W385" s="228"/>
    </row>
    <row r="386" spans="1:23" s="554" customFormat="1" ht="13.5" thickBot="1" x14ac:dyDescent="0.25">
      <c r="A386" s="308" t="s">
        <v>26</v>
      </c>
      <c r="B386" s="249">
        <f t="shared" ref="B386:S386" si="88">B385-B372</f>
        <v>1</v>
      </c>
      <c r="C386" s="245">
        <f t="shared" si="88"/>
        <v>1</v>
      </c>
      <c r="D386" s="245">
        <f t="shared" si="88"/>
        <v>1</v>
      </c>
      <c r="E386" s="245">
        <f t="shared" si="88"/>
        <v>1</v>
      </c>
      <c r="F386" s="250">
        <f t="shared" si="88"/>
        <v>1</v>
      </c>
      <c r="G386" s="251">
        <f t="shared" si="88"/>
        <v>1</v>
      </c>
      <c r="H386" s="245">
        <f t="shared" si="88"/>
        <v>1</v>
      </c>
      <c r="I386" s="245">
        <f t="shared" si="88"/>
        <v>1</v>
      </c>
      <c r="J386" s="245">
        <f t="shared" si="88"/>
        <v>1</v>
      </c>
      <c r="K386" s="245">
        <f t="shared" si="88"/>
        <v>1</v>
      </c>
      <c r="L386" s="249">
        <f t="shared" si="88"/>
        <v>1</v>
      </c>
      <c r="M386" s="245">
        <f t="shared" si="88"/>
        <v>1</v>
      </c>
      <c r="N386" s="245">
        <f t="shared" si="88"/>
        <v>1</v>
      </c>
      <c r="O386" s="250">
        <f t="shared" si="88"/>
        <v>1</v>
      </c>
      <c r="P386" s="251">
        <f t="shared" si="88"/>
        <v>1</v>
      </c>
      <c r="Q386" s="245">
        <f t="shared" si="88"/>
        <v>1</v>
      </c>
      <c r="R386" s="245">
        <f t="shared" si="88"/>
        <v>1</v>
      </c>
      <c r="S386" s="245">
        <f t="shared" si="88"/>
        <v>1</v>
      </c>
      <c r="T386" s="238"/>
      <c r="U386" s="228" t="s">
        <v>26</v>
      </c>
      <c r="V386" s="431">
        <f>V385-V372</f>
        <v>0.99000000000000909</v>
      </c>
      <c r="W386" s="228"/>
    </row>
    <row r="387" spans="1:23" x14ac:dyDescent="0.2">
      <c r="C387" s="556"/>
      <c r="D387" s="556"/>
      <c r="E387" s="556"/>
      <c r="F387" s="556"/>
      <c r="G387" s="556"/>
      <c r="H387" s="556"/>
      <c r="I387" s="556"/>
      <c r="J387" s="556"/>
      <c r="K387" s="556"/>
      <c r="L387" s="556"/>
      <c r="M387" s="556"/>
      <c r="N387" s="556"/>
      <c r="O387" s="556"/>
      <c r="P387" s="556"/>
      <c r="Q387" s="556"/>
      <c r="R387" s="556"/>
      <c r="S387" s="556"/>
    </row>
    <row r="388" spans="1:23" ht="13.5" thickBot="1" x14ac:dyDescent="0.25"/>
    <row r="389" spans="1:23" s="557" customFormat="1" ht="13.5" thickBot="1" x14ac:dyDescent="0.25">
      <c r="A389" s="254" t="s">
        <v>149</v>
      </c>
      <c r="B389" s="597" t="s">
        <v>53</v>
      </c>
      <c r="C389" s="598"/>
      <c r="D389" s="598"/>
      <c r="E389" s="598"/>
      <c r="F389" s="599"/>
      <c r="G389" s="597" t="s">
        <v>68</v>
      </c>
      <c r="H389" s="598"/>
      <c r="I389" s="598"/>
      <c r="J389" s="598"/>
      <c r="K389" s="599"/>
      <c r="L389" s="597" t="s">
        <v>63</v>
      </c>
      <c r="M389" s="598"/>
      <c r="N389" s="598"/>
      <c r="O389" s="599"/>
      <c r="P389" s="597" t="s">
        <v>64</v>
      </c>
      <c r="Q389" s="598"/>
      <c r="R389" s="598"/>
      <c r="S389" s="599"/>
      <c r="T389" s="316" t="s">
        <v>55</v>
      </c>
    </row>
    <row r="390" spans="1:23" s="557" customFormat="1" x14ac:dyDescent="0.2">
      <c r="A390" s="255" t="s">
        <v>54</v>
      </c>
      <c r="B390" s="349">
        <v>1</v>
      </c>
      <c r="C390" s="260">
        <v>2</v>
      </c>
      <c r="D390" s="403" t="s">
        <v>129</v>
      </c>
      <c r="E390" s="403">
        <v>4</v>
      </c>
      <c r="F390" s="350">
        <v>5</v>
      </c>
      <c r="G390" s="349">
        <v>1</v>
      </c>
      <c r="H390" s="260">
        <v>2</v>
      </c>
      <c r="I390" s="403" t="s">
        <v>129</v>
      </c>
      <c r="J390" s="403">
        <v>4</v>
      </c>
      <c r="K390" s="350">
        <v>5</v>
      </c>
      <c r="L390" s="349">
        <v>1</v>
      </c>
      <c r="M390" s="260" t="s">
        <v>134</v>
      </c>
      <c r="N390" s="260">
        <v>3</v>
      </c>
      <c r="O390" s="350">
        <v>4</v>
      </c>
      <c r="P390" s="259">
        <v>1</v>
      </c>
      <c r="Q390" s="259" t="s">
        <v>134</v>
      </c>
      <c r="R390" s="259">
        <v>3</v>
      </c>
      <c r="S390" s="259">
        <v>4</v>
      </c>
      <c r="T390" s="315"/>
    </row>
    <row r="391" spans="1:23" s="557" customFormat="1" x14ac:dyDescent="0.2">
      <c r="A391" s="265" t="s">
        <v>3</v>
      </c>
      <c r="B391" s="266">
        <v>4160</v>
      </c>
      <c r="C391" s="267">
        <v>4160</v>
      </c>
      <c r="D391" s="389">
        <v>4160</v>
      </c>
      <c r="E391" s="389">
        <v>4160</v>
      </c>
      <c r="F391" s="268">
        <v>4160</v>
      </c>
      <c r="G391" s="269">
        <v>4160</v>
      </c>
      <c r="H391" s="267">
        <v>4160</v>
      </c>
      <c r="I391" s="267">
        <v>4160</v>
      </c>
      <c r="J391" s="267">
        <v>4160</v>
      </c>
      <c r="K391" s="267">
        <v>4160</v>
      </c>
      <c r="L391" s="266">
        <v>4160</v>
      </c>
      <c r="M391" s="267">
        <v>4160</v>
      </c>
      <c r="N391" s="267">
        <v>4160</v>
      </c>
      <c r="O391" s="268">
        <v>4160</v>
      </c>
      <c r="P391" s="269">
        <v>4160</v>
      </c>
      <c r="Q391" s="267">
        <v>4160</v>
      </c>
      <c r="R391" s="267">
        <v>4160</v>
      </c>
      <c r="S391" s="267">
        <v>4160</v>
      </c>
      <c r="T391" s="270">
        <v>4160</v>
      </c>
    </row>
    <row r="392" spans="1:23" s="557" customFormat="1" x14ac:dyDescent="0.2">
      <c r="A392" s="271" t="s">
        <v>6</v>
      </c>
      <c r="B392" s="272">
        <v>4258</v>
      </c>
      <c r="C392" s="273">
        <v>4281.333333333333</v>
      </c>
      <c r="D392" s="330">
        <v>4184</v>
      </c>
      <c r="E392" s="330">
        <v>4353.333333333333</v>
      </c>
      <c r="F392" s="274">
        <v>4448.125</v>
      </c>
      <c r="G392" s="275">
        <v>4315.333333333333</v>
      </c>
      <c r="H392" s="273">
        <v>4352.666666666667</v>
      </c>
      <c r="I392" s="273">
        <v>4424</v>
      </c>
      <c r="J392" s="273">
        <v>4316.666666666667</v>
      </c>
      <c r="K392" s="273">
        <v>4380</v>
      </c>
      <c r="L392" s="272">
        <v>4290.588235294118</v>
      </c>
      <c r="M392" s="273">
        <v>4283.333333333333</v>
      </c>
      <c r="N392" s="273">
        <v>4396</v>
      </c>
      <c r="O392" s="274">
        <v>4413.75</v>
      </c>
      <c r="P392" s="275">
        <v>4302.1428571428569</v>
      </c>
      <c r="Q392" s="275">
        <v>4561.666666666667</v>
      </c>
      <c r="R392" s="275">
        <v>4438.666666666667</v>
      </c>
      <c r="S392" s="275">
        <v>4296</v>
      </c>
      <c r="T392" s="276">
        <v>4348.333333333333</v>
      </c>
    </row>
    <row r="393" spans="1:23" s="557" customFormat="1" x14ac:dyDescent="0.2">
      <c r="A393" s="255" t="s">
        <v>7</v>
      </c>
      <c r="B393" s="277">
        <v>100</v>
      </c>
      <c r="C393" s="278">
        <v>100</v>
      </c>
      <c r="D393" s="333">
        <v>100</v>
      </c>
      <c r="E393" s="333">
        <v>93.333333333333329</v>
      </c>
      <c r="F393" s="279">
        <v>93.75</v>
      </c>
      <c r="G393" s="280">
        <v>86.666666666666671</v>
      </c>
      <c r="H393" s="278">
        <v>86.666666666666671</v>
      </c>
      <c r="I393" s="278">
        <v>100</v>
      </c>
      <c r="J393" s="278">
        <v>80</v>
      </c>
      <c r="K393" s="278">
        <v>92.857142857142861</v>
      </c>
      <c r="L393" s="277">
        <v>88.235294117647058</v>
      </c>
      <c r="M393" s="278">
        <v>100</v>
      </c>
      <c r="N393" s="278">
        <v>93.333333333333329</v>
      </c>
      <c r="O393" s="279">
        <v>87.5</v>
      </c>
      <c r="P393" s="280">
        <v>78.571428571428569</v>
      </c>
      <c r="Q393" s="280">
        <v>100</v>
      </c>
      <c r="R393" s="280">
        <v>93.333333333333329</v>
      </c>
      <c r="S393" s="280">
        <v>93.333333333333329</v>
      </c>
      <c r="T393" s="281">
        <v>91.025641025641022</v>
      </c>
    </row>
    <row r="394" spans="1:23" s="557" customFormat="1" x14ac:dyDescent="0.2">
      <c r="A394" s="255" t="s">
        <v>8</v>
      </c>
      <c r="B394" s="282">
        <v>3.2533012973283912E-2</v>
      </c>
      <c r="C394" s="283">
        <v>3.8473199537984122E-2</v>
      </c>
      <c r="D394" s="336">
        <v>6.0720629094456663E-2</v>
      </c>
      <c r="E394" s="336">
        <v>5.13622188627611E-2</v>
      </c>
      <c r="F394" s="284">
        <v>5.6389848297074122E-2</v>
      </c>
      <c r="G394" s="285">
        <v>5.8897374455157296E-2</v>
      </c>
      <c r="H394" s="283">
        <v>6.1580974765686927E-2</v>
      </c>
      <c r="I394" s="283">
        <v>3.5899786068882139E-2</v>
      </c>
      <c r="J394" s="283">
        <v>6.0484569509343188E-2</v>
      </c>
      <c r="K394" s="283">
        <v>5.9910147468917513E-2</v>
      </c>
      <c r="L394" s="282">
        <v>5.9820106715347335E-2</v>
      </c>
      <c r="M394" s="283">
        <v>5.1761211356624905E-2</v>
      </c>
      <c r="N394" s="283">
        <v>4.941282614153035E-2</v>
      </c>
      <c r="O394" s="284">
        <v>6.6826389210444398E-2</v>
      </c>
      <c r="P394" s="285">
        <v>8.8742957111339948E-2</v>
      </c>
      <c r="Q394" s="285">
        <v>3.1702524814811298E-2</v>
      </c>
      <c r="R394" s="285">
        <v>4.944048147187418E-2</v>
      </c>
      <c r="S394" s="285">
        <v>7.0125600091794485E-2</v>
      </c>
      <c r="T394" s="286">
        <v>5.9961467895470251E-2</v>
      </c>
    </row>
    <row r="395" spans="1:23" s="557" customFormat="1" x14ac:dyDescent="0.2">
      <c r="A395" s="271" t="s">
        <v>1</v>
      </c>
      <c r="B395" s="287">
        <f>B392/B391*100-100</f>
        <v>2.3557692307692264</v>
      </c>
      <c r="C395" s="288">
        <f t="shared" ref="C395:G395" si="89">C392/C391*100-100</f>
        <v>2.9166666666666572</v>
      </c>
      <c r="D395" s="288">
        <f t="shared" si="89"/>
        <v>0.5769230769230802</v>
      </c>
      <c r="E395" s="288">
        <f t="shared" si="89"/>
        <v>4.6474358974358836</v>
      </c>
      <c r="F395" s="289">
        <f t="shared" si="89"/>
        <v>6.9260817307692264</v>
      </c>
      <c r="G395" s="290">
        <f t="shared" si="89"/>
        <v>3.7339743589743506</v>
      </c>
      <c r="H395" s="288">
        <f>H392/H391*100-100</f>
        <v>4.6314102564102768</v>
      </c>
      <c r="I395" s="288">
        <f t="shared" ref="I395:K395" si="90">I392/I391*100-100</f>
        <v>6.3461538461538396</v>
      </c>
      <c r="J395" s="288">
        <f t="shared" si="90"/>
        <v>3.7660256410256352</v>
      </c>
      <c r="K395" s="288">
        <f t="shared" si="90"/>
        <v>5.2884615384615472</v>
      </c>
      <c r="L395" s="287">
        <f>L392/L391*100-100</f>
        <v>3.1391402714932184</v>
      </c>
      <c r="M395" s="288">
        <f t="shared" ref="M395:T395" si="91">M392/M391*100-100</f>
        <v>2.9647435897435912</v>
      </c>
      <c r="N395" s="288">
        <f t="shared" si="91"/>
        <v>5.6730769230769198</v>
      </c>
      <c r="O395" s="565">
        <f t="shared" si="91"/>
        <v>6.0997596153846274</v>
      </c>
      <c r="P395" s="290">
        <f t="shared" si="91"/>
        <v>3.4168956043955916</v>
      </c>
      <c r="Q395" s="288">
        <f t="shared" si="91"/>
        <v>9.6554487179487296</v>
      </c>
      <c r="R395" s="288">
        <f t="shared" si="91"/>
        <v>6.6987179487179418</v>
      </c>
      <c r="S395" s="288">
        <f t="shared" si="91"/>
        <v>3.2692307692307736</v>
      </c>
      <c r="T395" s="291">
        <f t="shared" si="91"/>
        <v>4.5272435897435912</v>
      </c>
    </row>
    <row r="396" spans="1:23" s="557" customFormat="1" ht="13.5" thickBot="1" x14ac:dyDescent="0.25">
      <c r="A396" s="292" t="s">
        <v>27</v>
      </c>
      <c r="B396" s="484">
        <f t="shared" ref="B396:T396" si="92">B392-B379</f>
        <v>59.33333333333303</v>
      </c>
      <c r="C396" s="485">
        <f t="shared" si="92"/>
        <v>-139.33333333333394</v>
      </c>
      <c r="D396" s="485">
        <f t="shared" si="92"/>
        <v>-8</v>
      </c>
      <c r="E396" s="485">
        <f t="shared" si="92"/>
        <v>66</v>
      </c>
      <c r="F396" s="486">
        <f t="shared" si="92"/>
        <v>86.125</v>
      </c>
      <c r="G396" s="487">
        <f t="shared" si="92"/>
        <v>83.33333333333303</v>
      </c>
      <c r="H396" s="485">
        <f t="shared" si="92"/>
        <v>144.66666666666697</v>
      </c>
      <c r="I396" s="485">
        <f t="shared" si="92"/>
        <v>138</v>
      </c>
      <c r="J396" s="485">
        <f t="shared" si="92"/>
        <v>86</v>
      </c>
      <c r="K396" s="485">
        <f t="shared" si="92"/>
        <v>-28.66666666666697</v>
      </c>
      <c r="L396" s="484">
        <f t="shared" si="92"/>
        <v>157.92156862745105</v>
      </c>
      <c r="M396" s="485">
        <f t="shared" si="92"/>
        <v>276.66666666666652</v>
      </c>
      <c r="N396" s="485">
        <f t="shared" si="92"/>
        <v>112</v>
      </c>
      <c r="O396" s="486">
        <f t="shared" si="92"/>
        <v>41.75</v>
      </c>
      <c r="P396" s="488">
        <f t="shared" si="92"/>
        <v>175.47619047618991</v>
      </c>
      <c r="Q396" s="489">
        <f t="shared" si="92"/>
        <v>231.66666666666697</v>
      </c>
      <c r="R396" s="489">
        <f t="shared" si="92"/>
        <v>210.54166666666697</v>
      </c>
      <c r="S396" s="489">
        <f t="shared" si="92"/>
        <v>89.33333333333303</v>
      </c>
      <c r="T396" s="490">
        <f t="shared" si="92"/>
        <v>90.66091954022977</v>
      </c>
    </row>
    <row r="397" spans="1:23" s="557" customFormat="1" x14ac:dyDescent="0.2">
      <c r="A397" s="299" t="s">
        <v>51</v>
      </c>
      <c r="B397" s="300">
        <v>65</v>
      </c>
      <c r="C397" s="301">
        <v>61</v>
      </c>
      <c r="D397" s="301">
        <v>13</v>
      </c>
      <c r="E397" s="390">
        <v>63</v>
      </c>
      <c r="F397" s="302">
        <v>72</v>
      </c>
      <c r="G397" s="303">
        <v>61</v>
      </c>
      <c r="H397" s="301">
        <v>65</v>
      </c>
      <c r="I397" s="301">
        <v>15</v>
      </c>
      <c r="J397" s="301">
        <v>65</v>
      </c>
      <c r="K397" s="301">
        <v>73</v>
      </c>
      <c r="L397" s="300">
        <v>76</v>
      </c>
      <c r="M397" s="301">
        <v>14</v>
      </c>
      <c r="N397" s="301">
        <v>76</v>
      </c>
      <c r="O397" s="302">
        <v>74</v>
      </c>
      <c r="P397" s="303">
        <v>74</v>
      </c>
      <c r="Q397" s="303">
        <v>15</v>
      </c>
      <c r="R397" s="303">
        <v>74</v>
      </c>
      <c r="S397" s="303">
        <v>74</v>
      </c>
      <c r="T397" s="304">
        <f>SUM(B397:S397)</f>
        <v>1030</v>
      </c>
      <c r="U397" s="228" t="s">
        <v>56</v>
      </c>
      <c r="V397" s="305">
        <f>T384-T397</f>
        <v>1</v>
      </c>
      <c r="W397" s="306">
        <f>V397/T384</f>
        <v>9.6993210475266732E-4</v>
      </c>
    </row>
    <row r="398" spans="1:23" s="557" customFormat="1" x14ac:dyDescent="0.2">
      <c r="A398" s="307" t="s">
        <v>28</v>
      </c>
      <c r="B398" s="246">
        <v>147</v>
      </c>
      <c r="C398" s="244">
        <v>147</v>
      </c>
      <c r="D398" s="244">
        <v>147</v>
      </c>
      <c r="E398" s="424">
        <v>145.5</v>
      </c>
      <c r="F398" s="247">
        <v>144.5</v>
      </c>
      <c r="G398" s="248">
        <v>147</v>
      </c>
      <c r="H398" s="244">
        <v>145.5</v>
      </c>
      <c r="I398" s="244">
        <v>147</v>
      </c>
      <c r="J398" s="244">
        <v>145</v>
      </c>
      <c r="K398" s="244">
        <v>145</v>
      </c>
      <c r="L398" s="246">
        <v>147</v>
      </c>
      <c r="M398" s="244">
        <v>147</v>
      </c>
      <c r="N398" s="244">
        <v>144</v>
      </c>
      <c r="O398" s="247">
        <v>144.5</v>
      </c>
      <c r="P398" s="248">
        <v>147</v>
      </c>
      <c r="Q398" s="248">
        <v>147</v>
      </c>
      <c r="R398" s="248">
        <v>145</v>
      </c>
      <c r="S398" s="248">
        <v>145</v>
      </c>
      <c r="T398" s="237"/>
      <c r="U398" s="228" t="s">
        <v>57</v>
      </c>
      <c r="V398" s="228">
        <v>145.66999999999999</v>
      </c>
      <c r="W398" s="228"/>
    </row>
    <row r="399" spans="1:23" s="557" customFormat="1" ht="13.5" thickBot="1" x14ac:dyDescent="0.25">
      <c r="A399" s="308" t="s">
        <v>26</v>
      </c>
      <c r="B399" s="249">
        <f t="shared" ref="B399:S399" si="93">B398-B385</f>
        <v>0</v>
      </c>
      <c r="C399" s="245">
        <f t="shared" si="93"/>
        <v>0</v>
      </c>
      <c r="D399" s="245">
        <f t="shared" si="93"/>
        <v>0</v>
      </c>
      <c r="E399" s="245">
        <f t="shared" si="93"/>
        <v>0</v>
      </c>
      <c r="F399" s="250">
        <f t="shared" si="93"/>
        <v>0</v>
      </c>
      <c r="G399" s="251">
        <f t="shared" si="93"/>
        <v>0</v>
      </c>
      <c r="H399" s="245">
        <f t="shared" si="93"/>
        <v>0</v>
      </c>
      <c r="I399" s="245">
        <f t="shared" si="93"/>
        <v>0</v>
      </c>
      <c r="J399" s="245">
        <f t="shared" si="93"/>
        <v>0</v>
      </c>
      <c r="K399" s="245">
        <f t="shared" si="93"/>
        <v>0</v>
      </c>
      <c r="L399" s="249">
        <f t="shared" si="93"/>
        <v>0</v>
      </c>
      <c r="M399" s="245">
        <f t="shared" si="93"/>
        <v>0</v>
      </c>
      <c r="N399" s="245">
        <f t="shared" si="93"/>
        <v>0</v>
      </c>
      <c r="O399" s="250">
        <f t="shared" si="93"/>
        <v>0</v>
      </c>
      <c r="P399" s="251">
        <f t="shared" si="93"/>
        <v>0</v>
      </c>
      <c r="Q399" s="245">
        <f t="shared" si="93"/>
        <v>0</v>
      </c>
      <c r="R399" s="245">
        <f t="shared" si="93"/>
        <v>0</v>
      </c>
      <c r="S399" s="245">
        <f t="shared" si="93"/>
        <v>0</v>
      </c>
      <c r="T399" s="238"/>
      <c r="U399" s="228" t="s">
        <v>26</v>
      </c>
      <c r="V399" s="431">
        <f>V398-V385</f>
        <v>1.0199999999999818</v>
      </c>
      <c r="W399" s="228"/>
    </row>
    <row r="401" spans="1:23" ht="13.5" thickBot="1" x14ac:dyDescent="0.25"/>
    <row r="402" spans="1:23" s="560" customFormat="1" ht="13.5" thickBot="1" x14ac:dyDescent="0.25">
      <c r="A402" s="254" t="s">
        <v>150</v>
      </c>
      <c r="B402" s="597" t="s">
        <v>53</v>
      </c>
      <c r="C402" s="598"/>
      <c r="D402" s="598"/>
      <c r="E402" s="598"/>
      <c r="F402" s="599"/>
      <c r="G402" s="597" t="s">
        <v>68</v>
      </c>
      <c r="H402" s="598"/>
      <c r="I402" s="598"/>
      <c r="J402" s="598"/>
      <c r="K402" s="599"/>
      <c r="L402" s="597" t="s">
        <v>63</v>
      </c>
      <c r="M402" s="598"/>
      <c r="N402" s="598"/>
      <c r="O402" s="599"/>
      <c r="P402" s="597" t="s">
        <v>64</v>
      </c>
      <c r="Q402" s="598"/>
      <c r="R402" s="598"/>
      <c r="S402" s="599"/>
      <c r="T402" s="316" t="s">
        <v>55</v>
      </c>
    </row>
    <row r="403" spans="1:23" s="560" customFormat="1" x14ac:dyDescent="0.2">
      <c r="A403" s="255" t="s">
        <v>54</v>
      </c>
      <c r="B403" s="349">
        <v>1</v>
      </c>
      <c r="C403" s="260">
        <v>2</v>
      </c>
      <c r="D403" s="403" t="s">
        <v>129</v>
      </c>
      <c r="E403" s="403">
        <v>4</v>
      </c>
      <c r="F403" s="350">
        <v>5</v>
      </c>
      <c r="G403" s="349">
        <v>1</v>
      </c>
      <c r="H403" s="260">
        <v>2</v>
      </c>
      <c r="I403" s="403" t="s">
        <v>129</v>
      </c>
      <c r="J403" s="403">
        <v>4</v>
      </c>
      <c r="K403" s="350">
        <v>5</v>
      </c>
      <c r="L403" s="349">
        <v>1</v>
      </c>
      <c r="M403" s="260" t="s">
        <v>134</v>
      </c>
      <c r="N403" s="260">
        <v>3</v>
      </c>
      <c r="O403" s="350">
        <v>4</v>
      </c>
      <c r="P403" s="259">
        <v>1</v>
      </c>
      <c r="Q403" s="259" t="s">
        <v>134</v>
      </c>
      <c r="R403" s="259">
        <v>3</v>
      </c>
      <c r="S403" s="259">
        <v>4</v>
      </c>
      <c r="T403" s="315"/>
    </row>
    <row r="404" spans="1:23" s="560" customFormat="1" x14ac:dyDescent="0.2">
      <c r="A404" s="265" t="s">
        <v>3</v>
      </c>
      <c r="B404" s="266">
        <v>4175</v>
      </c>
      <c r="C404" s="267">
        <v>4175</v>
      </c>
      <c r="D404" s="389">
        <v>4175</v>
      </c>
      <c r="E404" s="389">
        <v>4175</v>
      </c>
      <c r="F404" s="268">
        <v>4175</v>
      </c>
      <c r="G404" s="269">
        <v>4175</v>
      </c>
      <c r="H404" s="267">
        <v>4175</v>
      </c>
      <c r="I404" s="267">
        <v>4175</v>
      </c>
      <c r="J404" s="267">
        <v>4175</v>
      </c>
      <c r="K404" s="267">
        <v>4175</v>
      </c>
      <c r="L404" s="266">
        <v>4175</v>
      </c>
      <c r="M404" s="267">
        <v>4175</v>
      </c>
      <c r="N404" s="267">
        <v>4175</v>
      </c>
      <c r="O404" s="268">
        <v>4175</v>
      </c>
      <c r="P404" s="269">
        <v>4175</v>
      </c>
      <c r="Q404" s="267">
        <v>4175</v>
      </c>
      <c r="R404" s="267">
        <v>4175</v>
      </c>
      <c r="S404" s="267">
        <v>4175</v>
      </c>
      <c r="T404" s="270">
        <v>4175</v>
      </c>
    </row>
    <row r="405" spans="1:23" s="560" customFormat="1" x14ac:dyDescent="0.2">
      <c r="A405" s="271" t="s">
        <v>6</v>
      </c>
      <c r="B405" s="272">
        <v>4346.1538461538457</v>
      </c>
      <c r="C405" s="273">
        <v>4329.2307692307695</v>
      </c>
      <c r="D405" s="330">
        <v>4062.5</v>
      </c>
      <c r="E405" s="330">
        <v>4434.6153846153848</v>
      </c>
      <c r="F405" s="274">
        <v>4419.2857142857147</v>
      </c>
      <c r="G405" s="275">
        <v>4200.7692307692305</v>
      </c>
      <c r="H405" s="273">
        <v>4360</v>
      </c>
      <c r="I405" s="273">
        <v>4743.333333333333</v>
      </c>
      <c r="J405" s="273">
        <v>4401.5384615384619</v>
      </c>
      <c r="K405" s="273">
        <v>4466</v>
      </c>
      <c r="L405" s="272">
        <v>4182.5</v>
      </c>
      <c r="M405" s="273">
        <v>4276.666666666667</v>
      </c>
      <c r="N405" s="273">
        <v>4272.8571428571431</v>
      </c>
      <c r="O405" s="274">
        <v>4287.5</v>
      </c>
      <c r="P405" s="275">
        <v>4204.666666666667</v>
      </c>
      <c r="Q405" s="275">
        <v>4578.5714285714284</v>
      </c>
      <c r="R405" s="275">
        <v>4443.125</v>
      </c>
      <c r="S405" s="275">
        <v>4149.166666666667</v>
      </c>
      <c r="T405" s="276">
        <v>4330.1382488479267</v>
      </c>
    </row>
    <row r="406" spans="1:23" s="560" customFormat="1" x14ac:dyDescent="0.2">
      <c r="A406" s="255" t="s">
        <v>7</v>
      </c>
      <c r="B406" s="277">
        <v>92.307692307692307</v>
      </c>
      <c r="C406" s="278">
        <v>100</v>
      </c>
      <c r="D406" s="333">
        <v>100</v>
      </c>
      <c r="E406" s="333">
        <v>92.307692307692307</v>
      </c>
      <c r="F406" s="279">
        <v>92.857142857142861</v>
      </c>
      <c r="G406" s="280">
        <v>84.615384615384613</v>
      </c>
      <c r="H406" s="278">
        <v>92.857142857142861</v>
      </c>
      <c r="I406" s="278">
        <v>100</v>
      </c>
      <c r="J406" s="278">
        <v>92.307692307692307</v>
      </c>
      <c r="K406" s="278">
        <v>93.333333333333329</v>
      </c>
      <c r="L406" s="277">
        <v>100</v>
      </c>
      <c r="M406" s="278">
        <v>100</v>
      </c>
      <c r="N406" s="278">
        <v>100</v>
      </c>
      <c r="O406" s="279">
        <v>87.5</v>
      </c>
      <c r="P406" s="280">
        <v>100</v>
      </c>
      <c r="Q406" s="280">
        <v>85.714285714285708</v>
      </c>
      <c r="R406" s="280">
        <v>87.5</v>
      </c>
      <c r="S406" s="280">
        <v>91.666666666666671</v>
      </c>
      <c r="T406" s="281">
        <v>91.244239631336399</v>
      </c>
    </row>
    <row r="407" spans="1:23" s="560" customFormat="1" x14ac:dyDescent="0.2">
      <c r="A407" s="255" t="s">
        <v>8</v>
      </c>
      <c r="B407" s="282">
        <v>3.6620491266628877E-2</v>
      </c>
      <c r="C407" s="283">
        <v>4.862544911085382E-2</v>
      </c>
      <c r="D407" s="336">
        <v>4.3283023442721689E-2</v>
      </c>
      <c r="E407" s="336">
        <v>4.9693341046723211E-2</v>
      </c>
      <c r="F407" s="284">
        <v>5.7693482507020624E-2</v>
      </c>
      <c r="G407" s="285">
        <v>6.2722195830179864E-2</v>
      </c>
      <c r="H407" s="283">
        <v>5.0039963828604199E-2</v>
      </c>
      <c r="I407" s="283">
        <v>4.2316427877230944E-2</v>
      </c>
      <c r="J407" s="283">
        <v>6.1123967186378941E-2</v>
      </c>
      <c r="K407" s="283">
        <v>4.944935456409362E-2</v>
      </c>
      <c r="L407" s="282">
        <v>4.9308083618984686E-2</v>
      </c>
      <c r="M407" s="283">
        <v>4.1294722303817387E-2</v>
      </c>
      <c r="N407" s="283">
        <v>5.2922391006109529E-2</v>
      </c>
      <c r="O407" s="284">
        <v>5.6143459018376807E-2</v>
      </c>
      <c r="P407" s="285">
        <v>4.9423594905309835E-2</v>
      </c>
      <c r="Q407" s="285">
        <v>7.4409579961106184E-2</v>
      </c>
      <c r="R407" s="285">
        <v>6.6340896005536096E-2</v>
      </c>
      <c r="S407" s="285">
        <v>5.2614491914643235E-2</v>
      </c>
      <c r="T407" s="286">
        <v>6.1121956623537296E-2</v>
      </c>
    </row>
    <row r="408" spans="1:23" s="560" customFormat="1" x14ac:dyDescent="0.2">
      <c r="A408" s="271" t="s">
        <v>1</v>
      </c>
      <c r="B408" s="287">
        <f>B405/B404*100-100</f>
        <v>4.0994933210501898</v>
      </c>
      <c r="C408" s="288">
        <f t="shared" ref="C408:G408" si="94">C405/C404*100-100</f>
        <v>3.6941501612160437</v>
      </c>
      <c r="D408" s="288">
        <f t="shared" si="94"/>
        <v>-2.6946107784431206</v>
      </c>
      <c r="E408" s="288">
        <f t="shared" si="94"/>
        <v>6.2183325656379509</v>
      </c>
      <c r="F408" s="289">
        <f t="shared" si="94"/>
        <v>5.8511548331907619</v>
      </c>
      <c r="G408" s="290">
        <f t="shared" si="94"/>
        <v>0.61722708429294926</v>
      </c>
      <c r="H408" s="288">
        <f>H405/H404*100-100</f>
        <v>4.4311377245509078</v>
      </c>
      <c r="I408" s="288">
        <f t="shared" ref="I408:K408" si="95">I405/I404*100-100</f>
        <v>13.612774451097792</v>
      </c>
      <c r="J408" s="288">
        <f t="shared" si="95"/>
        <v>5.4260709350529908</v>
      </c>
      <c r="K408" s="288">
        <f t="shared" si="95"/>
        <v>6.9700598802395319</v>
      </c>
      <c r="L408" s="287">
        <f>L405/L404*100-100</f>
        <v>0.17964071856286523</v>
      </c>
      <c r="M408" s="288">
        <f t="shared" ref="M408:T408" si="96">M405/M404*100-100</f>
        <v>2.4351297405189598</v>
      </c>
      <c r="N408" s="288">
        <f t="shared" si="96"/>
        <v>2.3438836612489382</v>
      </c>
      <c r="O408" s="565">
        <f t="shared" si="96"/>
        <v>2.6946107784431064</v>
      </c>
      <c r="P408" s="290">
        <f t="shared" si="96"/>
        <v>0.71057884231538537</v>
      </c>
      <c r="Q408" s="288">
        <f t="shared" si="96"/>
        <v>9.6663815226689422</v>
      </c>
      <c r="R408" s="288">
        <f t="shared" si="96"/>
        <v>6.4221556886227376</v>
      </c>
      <c r="S408" s="288">
        <f t="shared" si="96"/>
        <v>-0.61876247504989124</v>
      </c>
      <c r="T408" s="291">
        <f t="shared" si="96"/>
        <v>3.715886199950333</v>
      </c>
    </row>
    <row r="409" spans="1:23" s="560" customFormat="1" ht="13.5" thickBot="1" x14ac:dyDescent="0.25">
      <c r="A409" s="292" t="s">
        <v>27</v>
      </c>
      <c r="B409" s="484">
        <f t="shared" ref="B409:T409" si="97">B405-B392</f>
        <v>88.153846153845734</v>
      </c>
      <c r="C409" s="485">
        <f t="shared" si="97"/>
        <v>47.89743589743648</v>
      </c>
      <c r="D409" s="485">
        <f t="shared" si="97"/>
        <v>-121.5</v>
      </c>
      <c r="E409" s="485">
        <f t="shared" si="97"/>
        <v>81.282051282051725</v>
      </c>
      <c r="F409" s="486">
        <f t="shared" si="97"/>
        <v>-28.839285714285325</v>
      </c>
      <c r="G409" s="487">
        <f t="shared" si="97"/>
        <v>-114.56410256410254</v>
      </c>
      <c r="H409" s="485">
        <f t="shared" si="97"/>
        <v>7.3333333333330302</v>
      </c>
      <c r="I409" s="485">
        <f t="shared" si="97"/>
        <v>319.33333333333303</v>
      </c>
      <c r="J409" s="485">
        <f t="shared" si="97"/>
        <v>84.871794871794918</v>
      </c>
      <c r="K409" s="485">
        <f t="shared" si="97"/>
        <v>86</v>
      </c>
      <c r="L409" s="484">
        <f t="shared" si="97"/>
        <v>-108.08823529411802</v>
      </c>
      <c r="M409" s="485">
        <f t="shared" si="97"/>
        <v>-6.6666666666660603</v>
      </c>
      <c r="N409" s="485">
        <f t="shared" si="97"/>
        <v>-123.14285714285688</v>
      </c>
      <c r="O409" s="486">
        <f t="shared" si="97"/>
        <v>-126.25</v>
      </c>
      <c r="P409" s="488">
        <f t="shared" si="97"/>
        <v>-97.476190476189913</v>
      </c>
      <c r="Q409" s="489">
        <f t="shared" si="97"/>
        <v>16.904761904761472</v>
      </c>
      <c r="R409" s="489">
        <f t="shared" si="97"/>
        <v>4.4583333333330302</v>
      </c>
      <c r="S409" s="489">
        <f t="shared" si="97"/>
        <v>-146.83333333333303</v>
      </c>
      <c r="T409" s="490">
        <f t="shared" si="97"/>
        <v>-18.195084485406369</v>
      </c>
    </row>
    <row r="410" spans="1:23" s="560" customFormat="1" x14ac:dyDescent="0.2">
      <c r="A410" s="299" t="s">
        <v>51</v>
      </c>
      <c r="B410" s="300">
        <v>65</v>
      </c>
      <c r="C410" s="301">
        <v>61</v>
      </c>
      <c r="D410" s="301">
        <v>12</v>
      </c>
      <c r="E410" s="390">
        <v>63</v>
      </c>
      <c r="F410" s="302">
        <v>72</v>
      </c>
      <c r="G410" s="303">
        <v>61</v>
      </c>
      <c r="H410" s="301">
        <v>65</v>
      </c>
      <c r="I410" s="301">
        <v>15</v>
      </c>
      <c r="J410" s="301">
        <v>65</v>
      </c>
      <c r="K410" s="301">
        <v>73</v>
      </c>
      <c r="L410" s="300">
        <v>76</v>
      </c>
      <c r="M410" s="301">
        <v>14</v>
      </c>
      <c r="N410" s="301">
        <v>76</v>
      </c>
      <c r="O410" s="302">
        <v>74</v>
      </c>
      <c r="P410" s="303">
        <v>74</v>
      </c>
      <c r="Q410" s="303">
        <v>14</v>
      </c>
      <c r="R410" s="303">
        <v>74</v>
      </c>
      <c r="S410" s="303">
        <v>74</v>
      </c>
      <c r="T410" s="304">
        <f>SUM(B410:S410)</f>
        <v>1028</v>
      </c>
      <c r="U410" s="228" t="s">
        <v>56</v>
      </c>
      <c r="V410" s="305">
        <f>T397-T410</f>
        <v>2</v>
      </c>
      <c r="W410" s="306">
        <f>V410/T397</f>
        <v>1.9417475728155339E-3</v>
      </c>
    </row>
    <row r="411" spans="1:23" s="560" customFormat="1" x14ac:dyDescent="0.2">
      <c r="A411" s="307" t="s">
        <v>28</v>
      </c>
      <c r="B411" s="246">
        <v>147</v>
      </c>
      <c r="C411" s="244">
        <v>147</v>
      </c>
      <c r="D411" s="244">
        <v>147</v>
      </c>
      <c r="E411" s="424">
        <v>145.5</v>
      </c>
      <c r="F411" s="247">
        <v>144.5</v>
      </c>
      <c r="G411" s="248">
        <v>147</v>
      </c>
      <c r="H411" s="244">
        <v>145.5</v>
      </c>
      <c r="I411" s="244">
        <v>147</v>
      </c>
      <c r="J411" s="244">
        <v>145</v>
      </c>
      <c r="K411" s="244">
        <v>145</v>
      </c>
      <c r="L411" s="246">
        <v>147</v>
      </c>
      <c r="M411" s="244">
        <v>147</v>
      </c>
      <c r="N411" s="244">
        <v>144</v>
      </c>
      <c r="O411" s="247">
        <v>144.5</v>
      </c>
      <c r="P411" s="248">
        <v>147</v>
      </c>
      <c r="Q411" s="248">
        <v>147</v>
      </c>
      <c r="R411" s="248">
        <v>145</v>
      </c>
      <c r="S411" s="248">
        <v>145</v>
      </c>
      <c r="T411" s="237"/>
      <c r="U411" s="228" t="s">
        <v>57</v>
      </c>
      <c r="V411" s="228">
        <v>145.69</v>
      </c>
      <c r="W411" s="228"/>
    </row>
    <row r="412" spans="1:23" s="560" customFormat="1" ht="13.5" thickBot="1" x14ac:dyDescent="0.25">
      <c r="A412" s="308" t="s">
        <v>26</v>
      </c>
      <c r="B412" s="249">
        <f t="shared" ref="B412:S412" si="98">B411-B398</f>
        <v>0</v>
      </c>
      <c r="C412" s="245">
        <f t="shared" si="98"/>
        <v>0</v>
      </c>
      <c r="D412" s="245">
        <f t="shared" si="98"/>
        <v>0</v>
      </c>
      <c r="E412" s="245">
        <f t="shared" si="98"/>
        <v>0</v>
      </c>
      <c r="F412" s="250">
        <f t="shared" si="98"/>
        <v>0</v>
      </c>
      <c r="G412" s="251">
        <f t="shared" si="98"/>
        <v>0</v>
      </c>
      <c r="H412" s="245">
        <f t="shared" si="98"/>
        <v>0</v>
      </c>
      <c r="I412" s="245">
        <f t="shared" si="98"/>
        <v>0</v>
      </c>
      <c r="J412" s="245">
        <f t="shared" si="98"/>
        <v>0</v>
      </c>
      <c r="K412" s="245">
        <f t="shared" si="98"/>
        <v>0</v>
      </c>
      <c r="L412" s="249">
        <f t="shared" si="98"/>
        <v>0</v>
      </c>
      <c r="M412" s="245">
        <f t="shared" si="98"/>
        <v>0</v>
      </c>
      <c r="N412" s="245">
        <f t="shared" si="98"/>
        <v>0</v>
      </c>
      <c r="O412" s="250">
        <f t="shared" si="98"/>
        <v>0</v>
      </c>
      <c r="P412" s="251">
        <f t="shared" si="98"/>
        <v>0</v>
      </c>
      <c r="Q412" s="245">
        <f t="shared" si="98"/>
        <v>0</v>
      </c>
      <c r="R412" s="245">
        <f t="shared" si="98"/>
        <v>0</v>
      </c>
      <c r="S412" s="245">
        <f t="shared" si="98"/>
        <v>0</v>
      </c>
      <c r="T412" s="238"/>
      <c r="U412" s="228" t="s">
        <v>26</v>
      </c>
      <c r="V412" s="431">
        <f>V411-V398</f>
        <v>2.0000000000010232E-2</v>
      </c>
      <c r="W412" s="228"/>
    </row>
    <row r="414" spans="1:23" ht="13.5" thickBot="1" x14ac:dyDescent="0.25"/>
    <row r="415" spans="1:23" s="563" customFormat="1" ht="13.5" thickBot="1" x14ac:dyDescent="0.25">
      <c r="A415" s="254" t="s">
        <v>151</v>
      </c>
      <c r="B415" s="597" t="s">
        <v>53</v>
      </c>
      <c r="C415" s="598"/>
      <c r="D415" s="598"/>
      <c r="E415" s="598"/>
      <c r="F415" s="599"/>
      <c r="G415" s="597" t="s">
        <v>68</v>
      </c>
      <c r="H415" s="598"/>
      <c r="I415" s="598"/>
      <c r="J415" s="598"/>
      <c r="K415" s="599"/>
      <c r="L415" s="597" t="s">
        <v>63</v>
      </c>
      <c r="M415" s="598"/>
      <c r="N415" s="598"/>
      <c r="O415" s="599"/>
      <c r="P415" s="597" t="s">
        <v>64</v>
      </c>
      <c r="Q415" s="598"/>
      <c r="R415" s="598"/>
      <c r="S415" s="599"/>
      <c r="T415" s="316" t="s">
        <v>55</v>
      </c>
    </row>
    <row r="416" spans="1:23" s="563" customFormat="1" x14ac:dyDescent="0.2">
      <c r="A416" s="255" t="s">
        <v>54</v>
      </c>
      <c r="B416" s="349">
        <v>1</v>
      </c>
      <c r="C416" s="260">
        <v>2</v>
      </c>
      <c r="D416" s="403" t="s">
        <v>129</v>
      </c>
      <c r="E416" s="403">
        <v>4</v>
      </c>
      <c r="F416" s="350">
        <v>5</v>
      </c>
      <c r="G416" s="349">
        <v>1</v>
      </c>
      <c r="H416" s="260">
        <v>2</v>
      </c>
      <c r="I416" s="403" t="s">
        <v>129</v>
      </c>
      <c r="J416" s="403">
        <v>4</v>
      </c>
      <c r="K416" s="350">
        <v>5</v>
      </c>
      <c r="L416" s="349">
        <v>1</v>
      </c>
      <c r="M416" s="260" t="s">
        <v>134</v>
      </c>
      <c r="N416" s="260">
        <v>3</v>
      </c>
      <c r="O416" s="350">
        <v>4</v>
      </c>
      <c r="P416" s="259">
        <v>1</v>
      </c>
      <c r="Q416" s="259" t="s">
        <v>134</v>
      </c>
      <c r="R416" s="259">
        <v>3</v>
      </c>
      <c r="S416" s="259">
        <v>4</v>
      </c>
      <c r="T416" s="315"/>
    </row>
    <row r="417" spans="1:23" s="563" customFormat="1" x14ac:dyDescent="0.2">
      <c r="A417" s="265" t="s">
        <v>3</v>
      </c>
      <c r="B417" s="266">
        <v>4190</v>
      </c>
      <c r="C417" s="267">
        <v>4190</v>
      </c>
      <c r="D417" s="389">
        <v>4190</v>
      </c>
      <c r="E417" s="389">
        <v>4190</v>
      </c>
      <c r="F417" s="268">
        <v>4190</v>
      </c>
      <c r="G417" s="269">
        <v>4190</v>
      </c>
      <c r="H417" s="267">
        <v>4190</v>
      </c>
      <c r="I417" s="267">
        <v>4190</v>
      </c>
      <c r="J417" s="267">
        <v>4190</v>
      </c>
      <c r="K417" s="267">
        <v>4190</v>
      </c>
      <c r="L417" s="266">
        <v>4190</v>
      </c>
      <c r="M417" s="267">
        <v>4190</v>
      </c>
      <c r="N417" s="267">
        <v>4190</v>
      </c>
      <c r="O417" s="268">
        <v>4190</v>
      </c>
      <c r="P417" s="269">
        <v>4190</v>
      </c>
      <c r="Q417" s="267">
        <v>4190</v>
      </c>
      <c r="R417" s="267">
        <v>4190</v>
      </c>
      <c r="S417" s="267">
        <v>4190</v>
      </c>
      <c r="T417" s="270">
        <v>4190</v>
      </c>
    </row>
    <row r="418" spans="1:23" s="563" customFormat="1" x14ac:dyDescent="0.2">
      <c r="A418" s="271" t="s">
        <v>6</v>
      </c>
      <c r="B418" s="272">
        <v>4426.9230769230771</v>
      </c>
      <c r="C418" s="273">
        <v>4402.8571428571431</v>
      </c>
      <c r="D418" s="330">
        <v>4235</v>
      </c>
      <c r="E418" s="330">
        <v>4522.666666666667</v>
      </c>
      <c r="F418" s="274">
        <v>4428.666666666667</v>
      </c>
      <c r="G418" s="275">
        <v>4352.8571428571431</v>
      </c>
      <c r="H418" s="273">
        <v>4327.6923076923076</v>
      </c>
      <c r="I418" s="273">
        <v>4470</v>
      </c>
      <c r="J418" s="273">
        <v>4493.0769230769229</v>
      </c>
      <c r="K418" s="273">
        <v>4318.4615384615381</v>
      </c>
      <c r="L418" s="272">
        <v>4204.4444444444443</v>
      </c>
      <c r="M418" s="273">
        <v>4305</v>
      </c>
      <c r="N418" s="273">
        <v>4355</v>
      </c>
      <c r="O418" s="274">
        <v>4572.8571428571431</v>
      </c>
      <c r="P418" s="275">
        <v>4295</v>
      </c>
      <c r="Q418" s="275">
        <v>4595</v>
      </c>
      <c r="R418" s="275">
        <v>4526</v>
      </c>
      <c r="S418" s="275">
        <v>4305.2941176470586</v>
      </c>
      <c r="T418" s="276">
        <v>4394.090909090909</v>
      </c>
    </row>
    <row r="419" spans="1:23" s="563" customFormat="1" x14ac:dyDescent="0.2">
      <c r="A419" s="255" t="s">
        <v>7</v>
      </c>
      <c r="B419" s="277">
        <v>100</v>
      </c>
      <c r="C419" s="278">
        <v>92.857142857142861</v>
      </c>
      <c r="D419" s="333">
        <v>100</v>
      </c>
      <c r="E419" s="333">
        <v>100</v>
      </c>
      <c r="F419" s="279">
        <v>100</v>
      </c>
      <c r="G419" s="280">
        <v>71.428571428571431</v>
      </c>
      <c r="H419" s="278">
        <v>92.307692307692307</v>
      </c>
      <c r="I419" s="278">
        <v>100</v>
      </c>
      <c r="J419" s="278">
        <v>92.307692307692307</v>
      </c>
      <c r="K419" s="278">
        <v>84.615384615384613</v>
      </c>
      <c r="L419" s="277">
        <v>88.888888888888886</v>
      </c>
      <c r="M419" s="278">
        <v>100</v>
      </c>
      <c r="N419" s="278">
        <v>85.714285714285708</v>
      </c>
      <c r="O419" s="279">
        <v>71.428571428571431</v>
      </c>
      <c r="P419" s="280">
        <v>92.857142857142861</v>
      </c>
      <c r="Q419" s="280">
        <v>66.666666666666671</v>
      </c>
      <c r="R419" s="280">
        <v>80</v>
      </c>
      <c r="S419" s="280">
        <v>94.117647058823536</v>
      </c>
      <c r="T419" s="281">
        <v>87.727272727272734</v>
      </c>
    </row>
    <row r="420" spans="1:23" s="563" customFormat="1" x14ac:dyDescent="0.2">
      <c r="A420" s="255" t="s">
        <v>8</v>
      </c>
      <c r="B420" s="282">
        <v>4.463078207927388E-2</v>
      </c>
      <c r="C420" s="283">
        <v>4.7342936968127906E-2</v>
      </c>
      <c r="D420" s="336">
        <v>5.0822298111052856E-2</v>
      </c>
      <c r="E420" s="336">
        <v>5.9660881831484859E-2</v>
      </c>
      <c r="F420" s="284">
        <v>6.5344067088665303E-2</v>
      </c>
      <c r="G420" s="285">
        <v>7.4682174719130953E-2</v>
      </c>
      <c r="H420" s="283">
        <v>5.3986872268733672E-2</v>
      </c>
      <c r="I420" s="283">
        <v>4.8111438853705966E-2</v>
      </c>
      <c r="J420" s="283">
        <v>5.9409362490796452E-2</v>
      </c>
      <c r="K420" s="283">
        <v>7.5325234825660031E-2</v>
      </c>
      <c r="L420" s="282">
        <v>5.7467770066048925E-2</v>
      </c>
      <c r="M420" s="283">
        <v>2.5472371892521845E-2</v>
      </c>
      <c r="N420" s="283">
        <v>5.9573613058045476E-2</v>
      </c>
      <c r="O420" s="284">
        <v>7.5814076973059086E-2</v>
      </c>
      <c r="P420" s="285">
        <v>5.8431299920631945E-2</v>
      </c>
      <c r="Q420" s="285">
        <v>8.9525498028625208E-2</v>
      </c>
      <c r="R420" s="285">
        <v>8.1388011633512988E-2</v>
      </c>
      <c r="S420" s="285">
        <v>6.7390100005246381E-2</v>
      </c>
      <c r="T420" s="286">
        <v>6.8657789222102569E-2</v>
      </c>
    </row>
    <row r="421" spans="1:23" s="563" customFormat="1" x14ac:dyDescent="0.2">
      <c r="A421" s="271" t="s">
        <v>1</v>
      </c>
      <c r="B421" s="287">
        <f>B418/B417*100-100</f>
        <v>5.6544887093813259</v>
      </c>
      <c r="C421" s="288">
        <f t="shared" ref="C421:G421" si="99">C418/C417*100-100</f>
        <v>5.080122741220606</v>
      </c>
      <c r="D421" s="288">
        <f t="shared" si="99"/>
        <v>1.0739856801909298</v>
      </c>
      <c r="E421" s="288">
        <f t="shared" si="99"/>
        <v>7.9395385839299877</v>
      </c>
      <c r="F421" s="289">
        <f t="shared" si="99"/>
        <v>5.6961018297534025</v>
      </c>
      <c r="G421" s="290">
        <f t="shared" si="99"/>
        <v>3.8868053187862301</v>
      </c>
      <c r="H421" s="288">
        <f>H418/H417*100-100</f>
        <v>3.2862125940884823</v>
      </c>
      <c r="I421" s="288">
        <f t="shared" ref="I421:K421" si="100">I418/I417*100-100</f>
        <v>6.6825775656324709</v>
      </c>
      <c r="J421" s="288">
        <f t="shared" si="100"/>
        <v>7.2333394529098456</v>
      </c>
      <c r="K421" s="288">
        <f t="shared" si="100"/>
        <v>3.0659078391775267</v>
      </c>
      <c r="L421" s="287">
        <f>L418/L417*100-100</f>
        <v>0.34473614425880328</v>
      </c>
      <c r="M421" s="288">
        <f t="shared" ref="M421:T421" si="101">M418/M417*100-100</f>
        <v>2.7446300715990475</v>
      </c>
      <c r="N421" s="288">
        <f t="shared" si="101"/>
        <v>3.9379474940334234</v>
      </c>
      <c r="O421" s="565">
        <f t="shared" si="101"/>
        <v>9.1374019774974329</v>
      </c>
      <c r="P421" s="290">
        <f t="shared" si="101"/>
        <v>2.5059665871121695</v>
      </c>
      <c r="Q421" s="288">
        <f t="shared" si="101"/>
        <v>9.6658711217183679</v>
      </c>
      <c r="R421" s="288">
        <f t="shared" si="101"/>
        <v>8.0190930787589423</v>
      </c>
      <c r="S421" s="288">
        <f t="shared" si="101"/>
        <v>2.7516495858486536</v>
      </c>
      <c r="T421" s="291">
        <f t="shared" si="101"/>
        <v>4.8709047515730077</v>
      </c>
    </row>
    <row r="422" spans="1:23" s="563" customFormat="1" ht="13.5" thickBot="1" x14ac:dyDescent="0.25">
      <c r="A422" s="292" t="s">
        <v>27</v>
      </c>
      <c r="B422" s="484">
        <f t="shared" ref="B422:T422" si="102">B418-B405</f>
        <v>80.769230769231399</v>
      </c>
      <c r="C422" s="485">
        <f t="shared" si="102"/>
        <v>73.626373626373606</v>
      </c>
      <c r="D422" s="485">
        <f t="shared" si="102"/>
        <v>172.5</v>
      </c>
      <c r="E422" s="485">
        <f t="shared" si="102"/>
        <v>88.051282051282215</v>
      </c>
      <c r="F422" s="486">
        <f t="shared" si="102"/>
        <v>9.3809523809522943</v>
      </c>
      <c r="G422" s="487">
        <f t="shared" si="102"/>
        <v>152.08791208791263</v>
      </c>
      <c r="H422" s="485">
        <f t="shared" si="102"/>
        <v>-32.307692307692378</v>
      </c>
      <c r="I422" s="485">
        <f t="shared" si="102"/>
        <v>-273.33333333333303</v>
      </c>
      <c r="J422" s="485">
        <f t="shared" si="102"/>
        <v>91.538461538460979</v>
      </c>
      <c r="K422" s="485">
        <f t="shared" si="102"/>
        <v>-147.53846153846189</v>
      </c>
      <c r="L422" s="484">
        <f t="shared" si="102"/>
        <v>21.944444444444343</v>
      </c>
      <c r="M422" s="485">
        <f t="shared" si="102"/>
        <v>28.33333333333303</v>
      </c>
      <c r="N422" s="485">
        <f t="shared" si="102"/>
        <v>82.142857142856883</v>
      </c>
      <c r="O422" s="486">
        <f t="shared" si="102"/>
        <v>285.35714285714312</v>
      </c>
      <c r="P422" s="488">
        <f t="shared" si="102"/>
        <v>90.33333333333303</v>
      </c>
      <c r="Q422" s="489">
        <f t="shared" si="102"/>
        <v>16.428571428571558</v>
      </c>
      <c r="R422" s="489">
        <f t="shared" si="102"/>
        <v>82.875</v>
      </c>
      <c r="S422" s="489">
        <f t="shared" si="102"/>
        <v>156.12745098039159</v>
      </c>
      <c r="T422" s="490">
        <f t="shared" si="102"/>
        <v>63.952660242982347</v>
      </c>
    </row>
    <row r="423" spans="1:23" s="563" customFormat="1" x14ac:dyDescent="0.2">
      <c r="A423" s="299" t="s">
        <v>51</v>
      </c>
      <c r="B423" s="300">
        <v>65</v>
      </c>
      <c r="C423" s="301">
        <v>61</v>
      </c>
      <c r="D423" s="301">
        <v>12</v>
      </c>
      <c r="E423" s="390">
        <v>62</v>
      </c>
      <c r="F423" s="302">
        <v>72</v>
      </c>
      <c r="G423" s="303">
        <v>61</v>
      </c>
      <c r="H423" s="301">
        <v>65</v>
      </c>
      <c r="I423" s="301">
        <v>15</v>
      </c>
      <c r="J423" s="301">
        <v>65</v>
      </c>
      <c r="K423" s="301">
        <v>72</v>
      </c>
      <c r="L423" s="300">
        <v>76</v>
      </c>
      <c r="M423" s="301">
        <v>14</v>
      </c>
      <c r="N423" s="301">
        <v>76</v>
      </c>
      <c r="O423" s="302">
        <v>74</v>
      </c>
      <c r="P423" s="303">
        <v>74</v>
      </c>
      <c r="Q423" s="303">
        <v>13</v>
      </c>
      <c r="R423" s="303">
        <v>74</v>
      </c>
      <c r="S423" s="303">
        <v>74</v>
      </c>
      <c r="T423" s="304">
        <f>SUM(B423:S423)</f>
        <v>1025</v>
      </c>
      <c r="U423" s="228" t="s">
        <v>56</v>
      </c>
      <c r="V423" s="305">
        <f>T410-T423</f>
        <v>3</v>
      </c>
      <c r="W423" s="306">
        <f>V423/T410</f>
        <v>2.9182879377431907E-3</v>
      </c>
    </row>
    <row r="424" spans="1:23" s="563" customFormat="1" x14ac:dyDescent="0.2">
      <c r="A424" s="307" t="s">
        <v>28</v>
      </c>
      <c r="B424" s="246">
        <v>148</v>
      </c>
      <c r="C424" s="244">
        <v>148</v>
      </c>
      <c r="D424" s="244">
        <v>148</v>
      </c>
      <c r="E424" s="424">
        <v>146</v>
      </c>
      <c r="F424" s="247">
        <v>145.5</v>
      </c>
      <c r="G424" s="248">
        <v>148</v>
      </c>
      <c r="H424" s="244">
        <v>146.5</v>
      </c>
      <c r="I424" s="244">
        <v>148</v>
      </c>
      <c r="J424" s="244">
        <v>145.5</v>
      </c>
      <c r="K424" s="244">
        <v>146</v>
      </c>
      <c r="L424" s="246">
        <v>148</v>
      </c>
      <c r="M424" s="244">
        <v>148</v>
      </c>
      <c r="N424" s="244">
        <v>145</v>
      </c>
      <c r="O424" s="247">
        <v>145.5</v>
      </c>
      <c r="P424" s="248">
        <v>148</v>
      </c>
      <c r="Q424" s="248">
        <v>147.5</v>
      </c>
      <c r="R424" s="248">
        <v>145.5</v>
      </c>
      <c r="S424" s="248">
        <v>146</v>
      </c>
      <c r="T424" s="237"/>
      <c r="U424" s="228" t="s">
        <v>57</v>
      </c>
      <c r="V424" s="228">
        <v>145.68</v>
      </c>
      <c r="W424" s="228"/>
    </row>
    <row r="425" spans="1:23" s="563" customFormat="1" ht="13.5" thickBot="1" x14ac:dyDescent="0.25">
      <c r="A425" s="308" t="s">
        <v>26</v>
      </c>
      <c r="B425" s="249">
        <f t="shared" ref="B425:S425" si="103">B424-B411</f>
        <v>1</v>
      </c>
      <c r="C425" s="245">
        <f t="shared" si="103"/>
        <v>1</v>
      </c>
      <c r="D425" s="245">
        <f t="shared" si="103"/>
        <v>1</v>
      </c>
      <c r="E425" s="245">
        <f t="shared" si="103"/>
        <v>0.5</v>
      </c>
      <c r="F425" s="250">
        <f t="shared" si="103"/>
        <v>1</v>
      </c>
      <c r="G425" s="251">
        <f t="shared" si="103"/>
        <v>1</v>
      </c>
      <c r="H425" s="245">
        <f t="shared" si="103"/>
        <v>1</v>
      </c>
      <c r="I425" s="245">
        <f t="shared" si="103"/>
        <v>1</v>
      </c>
      <c r="J425" s="245">
        <f t="shared" si="103"/>
        <v>0.5</v>
      </c>
      <c r="K425" s="245">
        <f t="shared" si="103"/>
        <v>1</v>
      </c>
      <c r="L425" s="249">
        <f t="shared" si="103"/>
        <v>1</v>
      </c>
      <c r="M425" s="245">
        <f t="shared" si="103"/>
        <v>1</v>
      </c>
      <c r="N425" s="245">
        <f t="shared" si="103"/>
        <v>1</v>
      </c>
      <c r="O425" s="250">
        <f t="shared" si="103"/>
        <v>1</v>
      </c>
      <c r="P425" s="251">
        <f t="shared" si="103"/>
        <v>1</v>
      </c>
      <c r="Q425" s="245">
        <f t="shared" si="103"/>
        <v>0.5</v>
      </c>
      <c r="R425" s="245">
        <f t="shared" si="103"/>
        <v>0.5</v>
      </c>
      <c r="S425" s="245">
        <f t="shared" si="103"/>
        <v>1</v>
      </c>
      <c r="T425" s="238"/>
      <c r="U425" s="228" t="s">
        <v>26</v>
      </c>
      <c r="V425" s="431">
        <f>V424-V411</f>
        <v>-9.9999999999909051E-3</v>
      </c>
      <c r="W425" s="228"/>
    </row>
    <row r="426" spans="1:23" x14ac:dyDescent="0.2">
      <c r="C426" s="563"/>
      <c r="D426" s="563"/>
      <c r="E426" s="563">
        <v>146</v>
      </c>
      <c r="F426" s="563"/>
      <c r="G426" s="563"/>
      <c r="H426" s="563"/>
      <c r="I426" s="563"/>
      <c r="J426" s="563">
        <v>145.5</v>
      </c>
      <c r="K426" s="563"/>
      <c r="L426" s="563"/>
      <c r="M426" s="563"/>
      <c r="N426" s="563"/>
      <c r="O426" s="472" t="s">
        <v>152</v>
      </c>
      <c r="P426" s="563"/>
      <c r="Q426" s="563">
        <v>147.5</v>
      </c>
      <c r="R426" s="563">
        <v>145.5</v>
      </c>
      <c r="S426" s="563"/>
    </row>
    <row r="427" spans="1:23" ht="13.5" thickBot="1" x14ac:dyDescent="0.25"/>
    <row r="428" spans="1:23" s="566" customFormat="1" ht="13.5" thickBot="1" x14ac:dyDescent="0.25">
      <c r="A428" s="254" t="s">
        <v>153</v>
      </c>
      <c r="B428" s="597" t="s">
        <v>53</v>
      </c>
      <c r="C428" s="598"/>
      <c r="D428" s="598"/>
      <c r="E428" s="598"/>
      <c r="F428" s="599"/>
      <c r="G428" s="597" t="s">
        <v>68</v>
      </c>
      <c r="H428" s="598"/>
      <c r="I428" s="598"/>
      <c r="J428" s="598"/>
      <c r="K428" s="599"/>
      <c r="L428" s="597" t="s">
        <v>63</v>
      </c>
      <c r="M428" s="598"/>
      <c r="N428" s="598"/>
      <c r="O428" s="599"/>
      <c r="P428" s="597" t="s">
        <v>64</v>
      </c>
      <c r="Q428" s="598"/>
      <c r="R428" s="598"/>
      <c r="S428" s="599"/>
      <c r="T428" s="316" t="s">
        <v>55</v>
      </c>
    </row>
    <row r="429" spans="1:23" s="566" customFormat="1" x14ac:dyDescent="0.2">
      <c r="A429" s="255" t="s">
        <v>54</v>
      </c>
      <c r="B429" s="349">
        <v>1</v>
      </c>
      <c r="C429" s="260">
        <v>2</v>
      </c>
      <c r="D429" s="403" t="s">
        <v>129</v>
      </c>
      <c r="E429" s="403">
        <v>4</v>
      </c>
      <c r="F429" s="350">
        <v>5</v>
      </c>
      <c r="G429" s="349">
        <v>1</v>
      </c>
      <c r="H429" s="260">
        <v>2</v>
      </c>
      <c r="I429" s="403" t="s">
        <v>129</v>
      </c>
      <c r="J429" s="403">
        <v>4</v>
      </c>
      <c r="K429" s="350">
        <v>5</v>
      </c>
      <c r="L429" s="349">
        <v>1</v>
      </c>
      <c r="M429" s="260" t="s">
        <v>134</v>
      </c>
      <c r="N429" s="260">
        <v>3</v>
      </c>
      <c r="O429" s="350">
        <v>4</v>
      </c>
      <c r="P429" s="259">
        <v>1</v>
      </c>
      <c r="Q429" s="259" t="s">
        <v>134</v>
      </c>
      <c r="R429" s="259">
        <v>3</v>
      </c>
      <c r="S429" s="259">
        <v>4</v>
      </c>
      <c r="T429" s="315"/>
    </row>
    <row r="430" spans="1:23" s="566" customFormat="1" x14ac:dyDescent="0.2">
      <c r="A430" s="265" t="s">
        <v>3</v>
      </c>
      <c r="B430" s="266">
        <v>4205</v>
      </c>
      <c r="C430" s="267">
        <v>4205</v>
      </c>
      <c r="D430" s="389">
        <v>4205</v>
      </c>
      <c r="E430" s="389">
        <v>4205</v>
      </c>
      <c r="F430" s="268">
        <v>4205</v>
      </c>
      <c r="G430" s="269">
        <v>4205</v>
      </c>
      <c r="H430" s="267">
        <v>4205</v>
      </c>
      <c r="I430" s="267">
        <v>4205</v>
      </c>
      <c r="J430" s="267">
        <v>4205</v>
      </c>
      <c r="K430" s="267">
        <v>4205</v>
      </c>
      <c r="L430" s="266">
        <v>4205</v>
      </c>
      <c r="M430" s="267">
        <v>4205</v>
      </c>
      <c r="N430" s="267">
        <v>4205</v>
      </c>
      <c r="O430" s="268">
        <v>4205</v>
      </c>
      <c r="P430" s="269">
        <v>4205</v>
      </c>
      <c r="Q430" s="267">
        <v>4205</v>
      </c>
      <c r="R430" s="267">
        <v>4205</v>
      </c>
      <c r="S430" s="267">
        <v>4205</v>
      </c>
      <c r="T430" s="270">
        <v>4205</v>
      </c>
    </row>
    <row r="431" spans="1:23" s="566" customFormat="1" x14ac:dyDescent="0.2">
      <c r="A431" s="271" t="s">
        <v>6</v>
      </c>
      <c r="B431" s="272">
        <v>4430</v>
      </c>
      <c r="C431" s="273">
        <v>4495.3846153846152</v>
      </c>
      <c r="D431" s="330">
        <v>4350</v>
      </c>
      <c r="E431" s="330">
        <v>4508.4615384615381</v>
      </c>
      <c r="F431" s="274">
        <v>4527.6923076923076</v>
      </c>
      <c r="G431" s="275">
        <v>4526.666666666667</v>
      </c>
      <c r="H431" s="273">
        <v>4362.8571428571431</v>
      </c>
      <c r="I431" s="273">
        <v>4622.5</v>
      </c>
      <c r="J431" s="273">
        <v>4550.7142857142853</v>
      </c>
      <c r="K431" s="273">
        <v>4328.4615384615381</v>
      </c>
      <c r="L431" s="272">
        <v>4391.1764705882351</v>
      </c>
      <c r="M431" s="273">
        <v>4310</v>
      </c>
      <c r="N431" s="273">
        <v>4461.25</v>
      </c>
      <c r="O431" s="274">
        <v>4591.875</v>
      </c>
      <c r="P431" s="275">
        <v>4334.666666666667</v>
      </c>
      <c r="Q431" s="275">
        <v>4398.5714285714284</v>
      </c>
      <c r="R431" s="275">
        <v>4583.125</v>
      </c>
      <c r="S431" s="275">
        <v>4501.25</v>
      </c>
      <c r="T431" s="276">
        <v>4465.27027027027</v>
      </c>
    </row>
    <row r="432" spans="1:23" s="566" customFormat="1" x14ac:dyDescent="0.2">
      <c r="A432" s="255" t="s">
        <v>7</v>
      </c>
      <c r="B432" s="277">
        <v>100</v>
      </c>
      <c r="C432" s="278">
        <v>76.92307692307692</v>
      </c>
      <c r="D432" s="333">
        <v>75</v>
      </c>
      <c r="E432" s="333">
        <v>92.307692307692307</v>
      </c>
      <c r="F432" s="279">
        <v>92.307692307692307</v>
      </c>
      <c r="G432" s="280">
        <v>75</v>
      </c>
      <c r="H432" s="278">
        <v>85.714285714285708</v>
      </c>
      <c r="I432" s="278">
        <v>100</v>
      </c>
      <c r="J432" s="278">
        <v>92.857142857142861</v>
      </c>
      <c r="K432" s="278">
        <v>69.230769230769226</v>
      </c>
      <c r="L432" s="277">
        <v>94.117647058823536</v>
      </c>
      <c r="M432" s="278">
        <v>100</v>
      </c>
      <c r="N432" s="278">
        <v>100</v>
      </c>
      <c r="O432" s="279">
        <v>75</v>
      </c>
      <c r="P432" s="280">
        <v>93.333333333333329</v>
      </c>
      <c r="Q432" s="280">
        <v>100</v>
      </c>
      <c r="R432" s="280">
        <v>81.25</v>
      </c>
      <c r="S432" s="280">
        <v>93.75</v>
      </c>
      <c r="T432" s="281">
        <v>86.486486486486484</v>
      </c>
    </row>
    <row r="433" spans="1:23" s="566" customFormat="1" x14ac:dyDescent="0.2">
      <c r="A433" s="255" t="s">
        <v>8</v>
      </c>
      <c r="B433" s="282">
        <v>4.5690422991662025E-2</v>
      </c>
      <c r="C433" s="283">
        <v>7.5917527983322311E-2</v>
      </c>
      <c r="D433" s="336">
        <v>7.1799989364328354E-2</v>
      </c>
      <c r="E433" s="336">
        <v>6.1103169470163712E-2</v>
      </c>
      <c r="F433" s="284">
        <v>5.916336263406994E-2</v>
      </c>
      <c r="G433" s="285">
        <v>7.458521482759338E-2</v>
      </c>
      <c r="H433" s="283">
        <v>6.0824462005550556E-2</v>
      </c>
      <c r="I433" s="283">
        <v>2.9912507969767081E-2</v>
      </c>
      <c r="J433" s="283">
        <v>5.513362371200483E-2</v>
      </c>
      <c r="K433" s="283">
        <v>7.9090779823598342E-2</v>
      </c>
      <c r="L433" s="282">
        <v>6.0195220207029672E-2</v>
      </c>
      <c r="M433" s="283">
        <v>2.6386267763699893E-2</v>
      </c>
      <c r="N433" s="283">
        <v>4.4787560004787515E-2</v>
      </c>
      <c r="O433" s="284">
        <v>8.1811833831864536E-2</v>
      </c>
      <c r="P433" s="285">
        <v>6.3698715412519258E-2</v>
      </c>
      <c r="Q433" s="285">
        <v>4.5703013740107858E-2</v>
      </c>
      <c r="R433" s="285">
        <v>7.1935960461675205E-2</v>
      </c>
      <c r="S433" s="285">
        <v>6.3456266988680246E-2</v>
      </c>
      <c r="T433" s="286">
        <v>6.6614024490092003E-2</v>
      </c>
    </row>
    <row r="434" spans="1:23" s="566" customFormat="1" x14ac:dyDescent="0.2">
      <c r="A434" s="271" t="s">
        <v>1</v>
      </c>
      <c r="B434" s="287">
        <f>B431/B430*100-100</f>
        <v>5.3507728894173709</v>
      </c>
      <c r="C434" s="288">
        <f t="shared" ref="C434:G434" si="104">C431/C430*100-100</f>
        <v>6.9056983444617117</v>
      </c>
      <c r="D434" s="288">
        <f t="shared" si="104"/>
        <v>3.448275862068968</v>
      </c>
      <c r="E434" s="288">
        <f t="shared" si="104"/>
        <v>7.2166834354705998</v>
      </c>
      <c r="F434" s="289">
        <f t="shared" si="104"/>
        <v>7.6740144516601134</v>
      </c>
      <c r="G434" s="290">
        <f t="shared" si="104"/>
        <v>7.649623464130002</v>
      </c>
      <c r="H434" s="288">
        <f>H431/H430*100-100</f>
        <v>3.7540343128928271</v>
      </c>
      <c r="I434" s="288">
        <f t="shared" ref="I434:K434" si="105">I431/I430*100-100</f>
        <v>9.9286563614744381</v>
      </c>
      <c r="J434" s="288">
        <f t="shared" si="105"/>
        <v>8.2215050110412591</v>
      </c>
      <c r="K434" s="288">
        <f t="shared" si="105"/>
        <v>2.9360651239366859</v>
      </c>
      <c r="L434" s="287">
        <f>L431/L430*100-100</f>
        <v>4.4275022732041691</v>
      </c>
      <c r="M434" s="288">
        <f t="shared" ref="M434:T434" si="106">M431/M430*100-100</f>
        <v>2.4970273483947665</v>
      </c>
      <c r="N434" s="288">
        <f t="shared" si="106"/>
        <v>6.0939357907253253</v>
      </c>
      <c r="O434" s="289">
        <f t="shared" si="106"/>
        <v>9.2003567181926371</v>
      </c>
      <c r="P434" s="290">
        <f t="shared" si="106"/>
        <v>3.0836305984938548</v>
      </c>
      <c r="Q434" s="288">
        <f t="shared" si="106"/>
        <v>4.6033633429590566</v>
      </c>
      <c r="R434" s="288">
        <f t="shared" si="106"/>
        <v>8.99227110582639</v>
      </c>
      <c r="S434" s="288">
        <f t="shared" si="106"/>
        <v>7.0451843043995268</v>
      </c>
      <c r="T434" s="291">
        <f t="shared" si="106"/>
        <v>6.1895426937043965</v>
      </c>
    </row>
    <row r="435" spans="1:23" s="566" customFormat="1" ht="13.5" thickBot="1" x14ac:dyDescent="0.25">
      <c r="A435" s="292" t="s">
        <v>27</v>
      </c>
      <c r="B435" s="484">
        <f t="shared" ref="B435:T435" si="107">B431-B418</f>
        <v>3.076923076922867</v>
      </c>
      <c r="C435" s="485">
        <f t="shared" si="107"/>
        <v>92.527472527472128</v>
      </c>
      <c r="D435" s="485">
        <f t="shared" si="107"/>
        <v>115</v>
      </c>
      <c r="E435" s="485">
        <f t="shared" si="107"/>
        <v>-14.205128205128858</v>
      </c>
      <c r="F435" s="486">
        <f t="shared" si="107"/>
        <v>99.025641025640653</v>
      </c>
      <c r="G435" s="487">
        <f t="shared" si="107"/>
        <v>173.80952380952385</v>
      </c>
      <c r="H435" s="485">
        <f t="shared" si="107"/>
        <v>35.164835164835495</v>
      </c>
      <c r="I435" s="485">
        <f t="shared" si="107"/>
        <v>152.5</v>
      </c>
      <c r="J435" s="485">
        <f t="shared" si="107"/>
        <v>57.637362637362457</v>
      </c>
      <c r="K435" s="485">
        <f t="shared" si="107"/>
        <v>10</v>
      </c>
      <c r="L435" s="572">
        <f t="shared" si="107"/>
        <v>186.73202614379079</v>
      </c>
      <c r="M435" s="489">
        <f t="shared" si="107"/>
        <v>5</v>
      </c>
      <c r="N435" s="489">
        <f t="shared" si="107"/>
        <v>106.25</v>
      </c>
      <c r="O435" s="573">
        <f t="shared" si="107"/>
        <v>19.017857142856883</v>
      </c>
      <c r="P435" s="488">
        <f t="shared" si="107"/>
        <v>39.66666666666697</v>
      </c>
      <c r="Q435" s="489">
        <f t="shared" si="107"/>
        <v>-196.42857142857156</v>
      </c>
      <c r="R435" s="489">
        <f t="shared" si="107"/>
        <v>57.125</v>
      </c>
      <c r="S435" s="489">
        <f t="shared" si="107"/>
        <v>195.95588235294144</v>
      </c>
      <c r="T435" s="490">
        <f t="shared" si="107"/>
        <v>71.179361179360967</v>
      </c>
    </row>
    <row r="436" spans="1:23" s="566" customFormat="1" x14ac:dyDescent="0.2">
      <c r="A436" s="299" t="s">
        <v>51</v>
      </c>
      <c r="B436" s="300">
        <v>64</v>
      </c>
      <c r="C436" s="301">
        <v>61</v>
      </c>
      <c r="D436" s="301">
        <v>12</v>
      </c>
      <c r="E436" s="390">
        <v>62</v>
      </c>
      <c r="F436" s="302">
        <v>72</v>
      </c>
      <c r="G436" s="303">
        <v>61</v>
      </c>
      <c r="H436" s="301">
        <v>65</v>
      </c>
      <c r="I436" s="301">
        <v>15</v>
      </c>
      <c r="J436" s="301">
        <v>65</v>
      </c>
      <c r="K436" s="301">
        <v>72</v>
      </c>
      <c r="L436" s="300">
        <v>76</v>
      </c>
      <c r="M436" s="301">
        <v>14</v>
      </c>
      <c r="N436" s="301">
        <v>76</v>
      </c>
      <c r="O436" s="302">
        <v>74</v>
      </c>
      <c r="P436" s="303">
        <v>74</v>
      </c>
      <c r="Q436" s="303">
        <v>12</v>
      </c>
      <c r="R436" s="303">
        <v>74</v>
      </c>
      <c r="S436" s="303">
        <v>74</v>
      </c>
      <c r="T436" s="304">
        <f>SUM(B436:S436)</f>
        <v>1023</v>
      </c>
      <c r="U436" s="228" t="s">
        <v>56</v>
      </c>
      <c r="V436" s="305">
        <f>T423-T436</f>
        <v>2</v>
      </c>
      <c r="W436" s="306">
        <f>V436/T423</f>
        <v>1.9512195121951219E-3</v>
      </c>
    </row>
    <row r="437" spans="1:23" s="566" customFormat="1" x14ac:dyDescent="0.2">
      <c r="A437" s="307" t="s">
        <v>28</v>
      </c>
      <c r="B437" s="246">
        <v>148</v>
      </c>
      <c r="C437" s="244">
        <v>148</v>
      </c>
      <c r="D437" s="244">
        <v>148</v>
      </c>
      <c r="E437" s="424">
        <v>146</v>
      </c>
      <c r="F437" s="247">
        <v>145.5</v>
      </c>
      <c r="G437" s="248">
        <v>148</v>
      </c>
      <c r="H437" s="244">
        <v>146.5</v>
      </c>
      <c r="I437" s="244">
        <v>148</v>
      </c>
      <c r="J437" s="244">
        <v>145.5</v>
      </c>
      <c r="K437" s="244">
        <v>146</v>
      </c>
      <c r="L437" s="246">
        <v>148</v>
      </c>
      <c r="M437" s="244">
        <v>148</v>
      </c>
      <c r="N437" s="244">
        <v>145</v>
      </c>
      <c r="O437" s="247">
        <v>145.5</v>
      </c>
      <c r="P437" s="248">
        <v>148</v>
      </c>
      <c r="Q437" s="248">
        <v>147.5</v>
      </c>
      <c r="R437" s="248">
        <v>145.5</v>
      </c>
      <c r="S437" s="248">
        <v>146</v>
      </c>
      <c r="T437" s="237"/>
      <c r="U437" s="228" t="s">
        <v>57</v>
      </c>
      <c r="V437" s="228">
        <v>146.55000000000001</v>
      </c>
      <c r="W437" s="228"/>
    </row>
    <row r="438" spans="1:23" s="566" customFormat="1" ht="13.5" thickBot="1" x14ac:dyDescent="0.25">
      <c r="A438" s="308" t="s">
        <v>26</v>
      </c>
      <c r="B438" s="249">
        <f t="shared" ref="B438:S438" si="108">B437-B424</f>
        <v>0</v>
      </c>
      <c r="C438" s="245">
        <f t="shared" si="108"/>
        <v>0</v>
      </c>
      <c r="D438" s="245">
        <f t="shared" si="108"/>
        <v>0</v>
      </c>
      <c r="E438" s="245">
        <f t="shared" si="108"/>
        <v>0</v>
      </c>
      <c r="F438" s="250">
        <f t="shared" si="108"/>
        <v>0</v>
      </c>
      <c r="G438" s="251">
        <f t="shared" si="108"/>
        <v>0</v>
      </c>
      <c r="H438" s="245">
        <f t="shared" si="108"/>
        <v>0</v>
      </c>
      <c r="I438" s="245">
        <f t="shared" si="108"/>
        <v>0</v>
      </c>
      <c r="J438" s="245">
        <f t="shared" si="108"/>
        <v>0</v>
      </c>
      <c r="K438" s="245">
        <f t="shared" si="108"/>
        <v>0</v>
      </c>
      <c r="L438" s="249">
        <f t="shared" si="108"/>
        <v>0</v>
      </c>
      <c r="M438" s="245">
        <f t="shared" si="108"/>
        <v>0</v>
      </c>
      <c r="N438" s="245">
        <f t="shared" si="108"/>
        <v>0</v>
      </c>
      <c r="O438" s="250">
        <f t="shared" si="108"/>
        <v>0</v>
      </c>
      <c r="P438" s="251">
        <f t="shared" si="108"/>
        <v>0</v>
      </c>
      <c r="Q438" s="245">
        <f t="shared" si="108"/>
        <v>0</v>
      </c>
      <c r="R438" s="245">
        <f t="shared" si="108"/>
        <v>0</v>
      </c>
      <c r="S438" s="245">
        <f t="shared" si="108"/>
        <v>0</v>
      </c>
      <c r="T438" s="238"/>
      <c r="U438" s="228" t="s">
        <v>26</v>
      </c>
      <c r="V438" s="431">
        <f>V437-V424</f>
        <v>0.87000000000000455</v>
      </c>
      <c r="W438" s="228"/>
    </row>
    <row r="440" spans="1:23" ht="13.5" thickBot="1" x14ac:dyDescent="0.25"/>
    <row r="441" spans="1:23" s="568" customFormat="1" ht="13.5" thickBot="1" x14ac:dyDescent="0.25">
      <c r="A441" s="254" t="s">
        <v>154</v>
      </c>
      <c r="B441" s="597" t="s">
        <v>53</v>
      </c>
      <c r="C441" s="598"/>
      <c r="D441" s="598"/>
      <c r="E441" s="598"/>
      <c r="F441" s="599"/>
      <c r="G441" s="597" t="s">
        <v>68</v>
      </c>
      <c r="H441" s="598"/>
      <c r="I441" s="598"/>
      <c r="J441" s="598"/>
      <c r="K441" s="599"/>
      <c r="L441" s="597" t="s">
        <v>63</v>
      </c>
      <c r="M441" s="598"/>
      <c r="N441" s="598"/>
      <c r="O441" s="599"/>
      <c r="P441" s="597" t="s">
        <v>64</v>
      </c>
      <c r="Q441" s="598"/>
      <c r="R441" s="598"/>
      <c r="S441" s="599"/>
      <c r="T441" s="316" t="s">
        <v>55</v>
      </c>
    </row>
    <row r="442" spans="1:23" s="568" customFormat="1" x14ac:dyDescent="0.2">
      <c r="A442" s="255" t="s">
        <v>54</v>
      </c>
      <c r="B442" s="349">
        <v>1</v>
      </c>
      <c r="C442" s="260">
        <v>2</v>
      </c>
      <c r="D442" s="403" t="s">
        <v>129</v>
      </c>
      <c r="E442" s="403">
        <v>4</v>
      </c>
      <c r="F442" s="350">
        <v>5</v>
      </c>
      <c r="G442" s="349">
        <v>1</v>
      </c>
      <c r="H442" s="260">
        <v>2</v>
      </c>
      <c r="I442" s="403" t="s">
        <v>129</v>
      </c>
      <c r="J442" s="403">
        <v>4</v>
      </c>
      <c r="K442" s="350">
        <v>5</v>
      </c>
      <c r="L442" s="349">
        <v>1</v>
      </c>
      <c r="M442" s="260" t="s">
        <v>134</v>
      </c>
      <c r="N442" s="260">
        <v>3</v>
      </c>
      <c r="O442" s="350">
        <v>4</v>
      </c>
      <c r="P442" s="259">
        <v>1</v>
      </c>
      <c r="Q442" s="259" t="s">
        <v>134</v>
      </c>
      <c r="R442" s="259">
        <v>3</v>
      </c>
      <c r="S442" s="259">
        <v>4</v>
      </c>
      <c r="T442" s="315"/>
    </row>
    <row r="443" spans="1:23" s="568" customFormat="1" x14ac:dyDescent="0.2">
      <c r="A443" s="265" t="s">
        <v>3</v>
      </c>
      <c r="B443" s="266">
        <v>4220</v>
      </c>
      <c r="C443" s="267">
        <v>4220</v>
      </c>
      <c r="D443" s="389">
        <v>4220</v>
      </c>
      <c r="E443" s="389">
        <v>4220</v>
      </c>
      <c r="F443" s="268">
        <v>4220</v>
      </c>
      <c r="G443" s="269">
        <v>4220</v>
      </c>
      <c r="H443" s="267">
        <v>4220</v>
      </c>
      <c r="I443" s="267">
        <v>4220</v>
      </c>
      <c r="J443" s="267">
        <v>4220</v>
      </c>
      <c r="K443" s="267">
        <v>4220</v>
      </c>
      <c r="L443" s="266">
        <v>4220</v>
      </c>
      <c r="M443" s="267">
        <v>4220</v>
      </c>
      <c r="N443" s="267">
        <v>4220</v>
      </c>
      <c r="O443" s="268">
        <v>4220</v>
      </c>
      <c r="P443" s="269">
        <v>4220</v>
      </c>
      <c r="Q443" s="267">
        <v>4220</v>
      </c>
      <c r="R443" s="267">
        <v>4220</v>
      </c>
      <c r="S443" s="267">
        <v>4220</v>
      </c>
      <c r="T443" s="270">
        <v>4220</v>
      </c>
    </row>
    <row r="444" spans="1:23" s="568" customFormat="1" x14ac:dyDescent="0.2">
      <c r="A444" s="271" t="s">
        <v>6</v>
      </c>
      <c r="B444" s="272">
        <v>4507.6923076923076</v>
      </c>
      <c r="C444" s="273">
        <v>4543.0769230769229</v>
      </c>
      <c r="D444" s="330">
        <v>4545</v>
      </c>
      <c r="E444" s="330">
        <v>4573.5714285714284</v>
      </c>
      <c r="F444" s="274">
        <v>4630.7142857142853</v>
      </c>
      <c r="G444" s="275">
        <v>4327.8571428571431</v>
      </c>
      <c r="H444" s="273">
        <v>4340</v>
      </c>
      <c r="I444" s="273">
        <v>4387.5</v>
      </c>
      <c r="J444" s="273">
        <v>4396.9230769230771</v>
      </c>
      <c r="K444" s="273">
        <v>4400.7142857142853</v>
      </c>
      <c r="L444" s="272">
        <v>4307.1428571428569</v>
      </c>
      <c r="M444" s="273">
        <v>4326.666666666667</v>
      </c>
      <c r="N444" s="273">
        <v>4450</v>
      </c>
      <c r="O444" s="274">
        <v>4415.333333333333</v>
      </c>
      <c r="P444" s="275">
        <v>4408.666666666667</v>
      </c>
      <c r="Q444" s="275">
        <v>4533.333333333333</v>
      </c>
      <c r="R444" s="275">
        <v>4503.333333333333</v>
      </c>
      <c r="S444" s="275">
        <v>4482.3529411764703</v>
      </c>
      <c r="T444" s="276">
        <v>4449.0867579908672</v>
      </c>
    </row>
    <row r="445" spans="1:23" s="568" customFormat="1" x14ac:dyDescent="0.2">
      <c r="A445" s="255" t="s">
        <v>7</v>
      </c>
      <c r="B445" s="277">
        <v>92.307692307692307</v>
      </c>
      <c r="C445" s="278">
        <v>84.615384615384613</v>
      </c>
      <c r="D445" s="333">
        <v>75</v>
      </c>
      <c r="E445" s="333">
        <v>85.714285714285708</v>
      </c>
      <c r="F445" s="279">
        <v>85.714285714285708</v>
      </c>
      <c r="G445" s="280">
        <v>78.571428571428569</v>
      </c>
      <c r="H445" s="278">
        <v>100</v>
      </c>
      <c r="I445" s="278">
        <v>75</v>
      </c>
      <c r="J445" s="278">
        <v>100</v>
      </c>
      <c r="K445" s="278">
        <v>92.857142857142861</v>
      </c>
      <c r="L445" s="277">
        <v>71.428571428571431</v>
      </c>
      <c r="M445" s="278">
        <v>100</v>
      </c>
      <c r="N445" s="278">
        <v>80</v>
      </c>
      <c r="O445" s="279">
        <v>93.333333333333329</v>
      </c>
      <c r="P445" s="280">
        <v>80</v>
      </c>
      <c r="Q445" s="280">
        <v>66.666666666666671</v>
      </c>
      <c r="R445" s="280">
        <v>86.666666666666671</v>
      </c>
      <c r="S445" s="280">
        <v>82.352941176470594</v>
      </c>
      <c r="T445" s="281">
        <v>84.474885844748854</v>
      </c>
    </row>
    <row r="446" spans="1:23" s="568" customFormat="1" x14ac:dyDescent="0.2">
      <c r="A446" s="255" t="s">
        <v>8</v>
      </c>
      <c r="B446" s="282">
        <v>5.4215744880764034E-2</v>
      </c>
      <c r="C446" s="283">
        <v>6.737207666692209E-2</v>
      </c>
      <c r="D446" s="336">
        <v>6.7752845281244534E-2</v>
      </c>
      <c r="E446" s="336">
        <v>7.3199614298263813E-2</v>
      </c>
      <c r="F446" s="284">
        <v>5.8701844062182054E-2</v>
      </c>
      <c r="G446" s="285">
        <v>7.3464487831937056E-2</v>
      </c>
      <c r="H446" s="283">
        <v>4.5512240611709415E-2</v>
      </c>
      <c r="I446" s="283">
        <v>6.1651789707700681E-2</v>
      </c>
      <c r="J446" s="283">
        <v>4.3896141104421631E-2</v>
      </c>
      <c r="K446" s="283">
        <v>6.4560944307110388E-2</v>
      </c>
      <c r="L446" s="282">
        <v>7.5474821349649099E-2</v>
      </c>
      <c r="M446" s="283">
        <v>5.7234185212197627E-2</v>
      </c>
      <c r="N446" s="283">
        <v>7.7702133255370148E-2</v>
      </c>
      <c r="O446" s="284">
        <v>5.2830178128407519E-2</v>
      </c>
      <c r="P446" s="285">
        <v>7.4061904617484117E-2</v>
      </c>
      <c r="Q446" s="285">
        <v>7.9856461844172985E-2</v>
      </c>
      <c r="R446" s="285">
        <v>7.126019972663486E-2</v>
      </c>
      <c r="S446" s="285">
        <v>7.3115370192466417E-2</v>
      </c>
      <c r="T446" s="286">
        <v>6.9365176867119238E-2</v>
      </c>
    </row>
    <row r="447" spans="1:23" s="568" customFormat="1" x14ac:dyDescent="0.2">
      <c r="A447" s="271" t="s">
        <v>1</v>
      </c>
      <c r="B447" s="287">
        <f>B444/B443*100-100</f>
        <v>6.8173532628508866</v>
      </c>
      <c r="C447" s="288">
        <f t="shared" ref="C447:G447" si="109">C444/C443*100-100</f>
        <v>7.6558512577469884</v>
      </c>
      <c r="D447" s="288">
        <f t="shared" si="109"/>
        <v>7.7014218009478554</v>
      </c>
      <c r="E447" s="288">
        <f t="shared" si="109"/>
        <v>8.3784698713608634</v>
      </c>
      <c r="F447" s="289">
        <f t="shared" si="109"/>
        <v>9.7325660121868651</v>
      </c>
      <c r="G447" s="290">
        <f t="shared" si="109"/>
        <v>2.5558564658090717</v>
      </c>
      <c r="H447" s="288">
        <f>H444/H443*100-100</f>
        <v>2.8436018957346079</v>
      </c>
      <c r="I447" s="288">
        <f t="shared" ref="I447:K447" si="110">I444/I443*100-100</f>
        <v>3.9691943127962048</v>
      </c>
      <c r="J447" s="288">
        <f t="shared" si="110"/>
        <v>4.1924899744804947</v>
      </c>
      <c r="K447" s="288">
        <f t="shared" si="110"/>
        <v>4.2823290453622036</v>
      </c>
      <c r="L447" s="287">
        <f>L444/L443*100-100</f>
        <v>2.0649966147596501</v>
      </c>
      <c r="M447" s="288">
        <f t="shared" ref="M447:T447" si="111">M444/M443*100-100</f>
        <v>2.5276461295418642</v>
      </c>
      <c r="N447" s="288">
        <f t="shared" si="111"/>
        <v>5.4502369668246473</v>
      </c>
      <c r="O447" s="289">
        <f t="shared" si="111"/>
        <v>4.628751974723528</v>
      </c>
      <c r="P447" s="290">
        <f t="shared" si="111"/>
        <v>4.4707740916271774</v>
      </c>
      <c r="Q447" s="288">
        <f t="shared" si="111"/>
        <v>7.4249605055292136</v>
      </c>
      <c r="R447" s="288">
        <f t="shared" si="111"/>
        <v>6.7140600315955652</v>
      </c>
      <c r="S447" s="288">
        <f t="shared" si="111"/>
        <v>6.2168943406746564</v>
      </c>
      <c r="T447" s="291">
        <f t="shared" si="111"/>
        <v>5.4285961609210176</v>
      </c>
    </row>
    <row r="448" spans="1:23" s="568" customFormat="1" ht="13.5" thickBot="1" x14ac:dyDescent="0.25">
      <c r="A448" s="292" t="s">
        <v>27</v>
      </c>
      <c r="B448" s="484">
        <f t="shared" ref="B448:T448" si="112">B444-B431</f>
        <v>77.692307692307622</v>
      </c>
      <c r="C448" s="485">
        <f t="shared" si="112"/>
        <v>47.692307692307622</v>
      </c>
      <c r="D448" s="485">
        <f t="shared" si="112"/>
        <v>195</v>
      </c>
      <c r="E448" s="485">
        <f t="shared" si="112"/>
        <v>65.10989010989033</v>
      </c>
      <c r="F448" s="486">
        <f t="shared" si="112"/>
        <v>103.0219780219777</v>
      </c>
      <c r="G448" s="487">
        <f t="shared" si="112"/>
        <v>-198.80952380952385</v>
      </c>
      <c r="H448" s="485">
        <f t="shared" si="112"/>
        <v>-22.857142857143117</v>
      </c>
      <c r="I448" s="485">
        <f t="shared" si="112"/>
        <v>-235</v>
      </c>
      <c r="J448" s="485">
        <f t="shared" si="112"/>
        <v>-153.79120879120819</v>
      </c>
      <c r="K448" s="485">
        <f t="shared" si="112"/>
        <v>72.252747252747213</v>
      </c>
      <c r="L448" s="572">
        <f t="shared" si="112"/>
        <v>-84.033613445378251</v>
      </c>
      <c r="M448" s="489">
        <f t="shared" si="112"/>
        <v>16.66666666666697</v>
      </c>
      <c r="N448" s="489">
        <f t="shared" si="112"/>
        <v>-11.25</v>
      </c>
      <c r="O448" s="573">
        <f t="shared" si="112"/>
        <v>-176.54166666666697</v>
      </c>
      <c r="P448" s="488">
        <f t="shared" si="112"/>
        <v>74</v>
      </c>
      <c r="Q448" s="489">
        <f t="shared" si="112"/>
        <v>134.76190476190459</v>
      </c>
      <c r="R448" s="489">
        <f t="shared" si="112"/>
        <v>-79.79166666666697</v>
      </c>
      <c r="S448" s="489">
        <f t="shared" si="112"/>
        <v>-18.897058823529733</v>
      </c>
      <c r="T448" s="490">
        <f t="shared" si="112"/>
        <v>-16.183512279402748</v>
      </c>
    </row>
    <row r="449" spans="1:24" s="568" customFormat="1" x14ac:dyDescent="0.2">
      <c r="A449" s="299" t="s">
        <v>51</v>
      </c>
      <c r="B449" s="300">
        <v>64</v>
      </c>
      <c r="C449" s="301">
        <v>61</v>
      </c>
      <c r="D449" s="301">
        <v>12</v>
      </c>
      <c r="E449" s="390">
        <v>62</v>
      </c>
      <c r="F449" s="302">
        <v>72</v>
      </c>
      <c r="G449" s="303">
        <v>61</v>
      </c>
      <c r="H449" s="301">
        <v>65</v>
      </c>
      <c r="I449" s="301">
        <v>15</v>
      </c>
      <c r="J449" s="301">
        <v>64</v>
      </c>
      <c r="K449" s="301">
        <v>72</v>
      </c>
      <c r="L449" s="300">
        <v>76</v>
      </c>
      <c r="M449" s="301">
        <v>14</v>
      </c>
      <c r="N449" s="301">
        <v>76</v>
      </c>
      <c r="O449" s="302">
        <v>74</v>
      </c>
      <c r="P449" s="303">
        <v>74</v>
      </c>
      <c r="Q449" s="303">
        <v>12</v>
      </c>
      <c r="R449" s="303">
        <v>74</v>
      </c>
      <c r="S449" s="303">
        <v>74</v>
      </c>
      <c r="T449" s="304">
        <f>SUM(B449:S449)</f>
        <v>1022</v>
      </c>
      <c r="U449" s="228" t="s">
        <v>56</v>
      </c>
      <c r="V449" s="305">
        <f>T436-T449</f>
        <v>1</v>
      </c>
      <c r="W449" s="306">
        <f>V449/T436</f>
        <v>9.7751710654936461E-4</v>
      </c>
    </row>
    <row r="450" spans="1:24" s="568" customFormat="1" x14ac:dyDescent="0.2">
      <c r="A450" s="307" t="s">
        <v>28</v>
      </c>
      <c r="B450" s="246">
        <v>148</v>
      </c>
      <c r="C450" s="244">
        <v>148</v>
      </c>
      <c r="D450" s="244">
        <v>148</v>
      </c>
      <c r="E450" s="424">
        <v>146</v>
      </c>
      <c r="F450" s="247">
        <v>145.5</v>
      </c>
      <c r="G450" s="248">
        <v>148</v>
      </c>
      <c r="H450" s="244">
        <v>146.5</v>
      </c>
      <c r="I450" s="244">
        <v>148</v>
      </c>
      <c r="J450" s="244">
        <v>145.5</v>
      </c>
      <c r="K450" s="244">
        <v>146</v>
      </c>
      <c r="L450" s="246">
        <v>148</v>
      </c>
      <c r="M450" s="244">
        <v>148</v>
      </c>
      <c r="N450" s="244">
        <v>145</v>
      </c>
      <c r="O450" s="247">
        <v>145.5</v>
      </c>
      <c r="P450" s="248">
        <v>148</v>
      </c>
      <c r="Q450" s="248">
        <v>147.5</v>
      </c>
      <c r="R450" s="248">
        <v>145.5</v>
      </c>
      <c r="S450" s="248">
        <v>146</v>
      </c>
      <c r="T450" s="237"/>
      <c r="U450" s="228" t="s">
        <v>57</v>
      </c>
      <c r="V450" s="228">
        <v>146.54</v>
      </c>
      <c r="W450" s="228"/>
    </row>
    <row r="451" spans="1:24" s="568" customFormat="1" ht="13.5" thickBot="1" x14ac:dyDescent="0.25">
      <c r="A451" s="308" t="s">
        <v>26</v>
      </c>
      <c r="B451" s="249">
        <f t="shared" ref="B451:S451" si="113">B450-B437</f>
        <v>0</v>
      </c>
      <c r="C451" s="245">
        <f t="shared" si="113"/>
        <v>0</v>
      </c>
      <c r="D451" s="245">
        <f t="shared" si="113"/>
        <v>0</v>
      </c>
      <c r="E451" s="245">
        <f t="shared" si="113"/>
        <v>0</v>
      </c>
      <c r="F451" s="250">
        <f t="shared" si="113"/>
        <v>0</v>
      </c>
      <c r="G451" s="251">
        <f t="shared" si="113"/>
        <v>0</v>
      </c>
      <c r="H451" s="245">
        <f t="shared" si="113"/>
        <v>0</v>
      </c>
      <c r="I451" s="245">
        <f t="shared" si="113"/>
        <v>0</v>
      </c>
      <c r="J451" s="245">
        <f t="shared" si="113"/>
        <v>0</v>
      </c>
      <c r="K451" s="245">
        <f t="shared" si="113"/>
        <v>0</v>
      </c>
      <c r="L451" s="249">
        <f t="shared" si="113"/>
        <v>0</v>
      </c>
      <c r="M451" s="245">
        <f t="shared" si="113"/>
        <v>0</v>
      </c>
      <c r="N451" s="245">
        <f t="shared" si="113"/>
        <v>0</v>
      </c>
      <c r="O451" s="250">
        <f t="shared" si="113"/>
        <v>0</v>
      </c>
      <c r="P451" s="251">
        <f t="shared" si="113"/>
        <v>0</v>
      </c>
      <c r="Q451" s="245">
        <f t="shared" si="113"/>
        <v>0</v>
      </c>
      <c r="R451" s="245">
        <f t="shared" si="113"/>
        <v>0</v>
      </c>
      <c r="S451" s="245">
        <f t="shared" si="113"/>
        <v>0</v>
      </c>
      <c r="T451" s="238"/>
      <c r="U451" s="228" t="s">
        <v>26</v>
      </c>
      <c r="V451" s="431">
        <f>V450-V437</f>
        <v>-1.0000000000019327E-2</v>
      </c>
      <c r="W451" s="228"/>
    </row>
    <row r="453" spans="1:24" ht="13.5" thickBot="1" x14ac:dyDescent="0.25"/>
    <row r="454" spans="1:24" s="570" customFormat="1" ht="13.5" thickBot="1" x14ac:dyDescent="0.25">
      <c r="A454" s="254" t="s">
        <v>155</v>
      </c>
      <c r="B454" s="597" t="s">
        <v>53</v>
      </c>
      <c r="C454" s="598"/>
      <c r="D454" s="598"/>
      <c r="E454" s="598"/>
      <c r="F454" s="599"/>
      <c r="G454" s="597" t="s">
        <v>68</v>
      </c>
      <c r="H454" s="598"/>
      <c r="I454" s="598"/>
      <c r="J454" s="598"/>
      <c r="K454" s="599"/>
      <c r="L454" s="597" t="s">
        <v>63</v>
      </c>
      <c r="M454" s="598"/>
      <c r="N454" s="598"/>
      <c r="O454" s="599"/>
      <c r="P454" s="597" t="s">
        <v>64</v>
      </c>
      <c r="Q454" s="598"/>
      <c r="R454" s="598"/>
      <c r="S454" s="599"/>
      <c r="T454" s="316" t="s">
        <v>55</v>
      </c>
    </row>
    <row r="455" spans="1:24" s="570" customFormat="1" x14ac:dyDescent="0.2">
      <c r="A455" s="255" t="s">
        <v>54</v>
      </c>
      <c r="B455" s="349">
        <v>1</v>
      </c>
      <c r="C455" s="260">
        <v>2</v>
      </c>
      <c r="D455" s="403" t="s">
        <v>129</v>
      </c>
      <c r="E455" s="403">
        <v>4</v>
      </c>
      <c r="F455" s="350">
        <v>5</v>
      </c>
      <c r="G455" s="349">
        <v>1</v>
      </c>
      <c r="H455" s="260">
        <v>2</v>
      </c>
      <c r="I455" s="403" t="s">
        <v>129</v>
      </c>
      <c r="J455" s="403">
        <v>4</v>
      </c>
      <c r="K455" s="350">
        <v>5</v>
      </c>
      <c r="L455" s="349">
        <v>1</v>
      </c>
      <c r="M455" s="260" t="s">
        <v>134</v>
      </c>
      <c r="N455" s="260">
        <v>3</v>
      </c>
      <c r="O455" s="350">
        <v>4</v>
      </c>
      <c r="P455" s="259">
        <v>1</v>
      </c>
      <c r="Q455" s="259" t="s">
        <v>134</v>
      </c>
      <c r="R455" s="259">
        <v>3</v>
      </c>
      <c r="S455" s="259">
        <v>4</v>
      </c>
      <c r="T455" s="315"/>
    </row>
    <row r="456" spans="1:24" s="570" customFormat="1" x14ac:dyDescent="0.2">
      <c r="A456" s="265" t="s">
        <v>3</v>
      </c>
      <c r="B456" s="266">
        <v>4235</v>
      </c>
      <c r="C456" s="267">
        <v>4235</v>
      </c>
      <c r="D456" s="389">
        <v>4235</v>
      </c>
      <c r="E456" s="389">
        <v>4235</v>
      </c>
      <c r="F456" s="268">
        <v>4235</v>
      </c>
      <c r="G456" s="269">
        <v>4235</v>
      </c>
      <c r="H456" s="267">
        <v>4235</v>
      </c>
      <c r="I456" s="267">
        <v>4235</v>
      </c>
      <c r="J456" s="267">
        <v>4235</v>
      </c>
      <c r="K456" s="267">
        <v>4235</v>
      </c>
      <c r="L456" s="266">
        <v>4235</v>
      </c>
      <c r="M456" s="267">
        <v>4235</v>
      </c>
      <c r="N456" s="267">
        <v>4235</v>
      </c>
      <c r="O456" s="268">
        <v>4235</v>
      </c>
      <c r="P456" s="269">
        <v>4235</v>
      </c>
      <c r="Q456" s="267">
        <v>4235</v>
      </c>
      <c r="R456" s="267">
        <v>4235</v>
      </c>
      <c r="S456" s="267">
        <v>4235</v>
      </c>
      <c r="T456" s="270">
        <v>4235</v>
      </c>
    </row>
    <row r="457" spans="1:24" s="570" customFormat="1" x14ac:dyDescent="0.2">
      <c r="A457" s="271" t="s">
        <v>6</v>
      </c>
      <c r="B457" s="272">
        <v>4503.0769230769229</v>
      </c>
      <c r="C457" s="273">
        <v>4511.5384615384619</v>
      </c>
      <c r="D457" s="330">
        <v>4115</v>
      </c>
      <c r="E457" s="330">
        <v>4518.4615384615381</v>
      </c>
      <c r="F457" s="274">
        <v>4586.4285714285716</v>
      </c>
      <c r="G457" s="275">
        <v>4426.1538461538457</v>
      </c>
      <c r="H457" s="273">
        <v>4376.9230769230771</v>
      </c>
      <c r="I457" s="273">
        <v>4667.5</v>
      </c>
      <c r="J457" s="273">
        <v>4518.4615384615381</v>
      </c>
      <c r="K457" s="273">
        <v>4425</v>
      </c>
      <c r="L457" s="272">
        <v>4392.1428571428569</v>
      </c>
      <c r="M457" s="273">
        <v>4433.333333333333</v>
      </c>
      <c r="N457" s="273">
        <v>4471.333333333333</v>
      </c>
      <c r="O457" s="274">
        <v>4650</v>
      </c>
      <c r="P457" s="275">
        <v>4763.333333333333</v>
      </c>
      <c r="Q457" s="275">
        <v>4527.1428571428569</v>
      </c>
      <c r="R457" s="275">
        <v>4600.666666666667</v>
      </c>
      <c r="S457" s="275">
        <v>4488.2352941176468</v>
      </c>
      <c r="T457" s="276">
        <v>4508.5046728971965</v>
      </c>
    </row>
    <row r="458" spans="1:24" s="570" customFormat="1" x14ac:dyDescent="0.2">
      <c r="A458" s="255" t="s">
        <v>7</v>
      </c>
      <c r="B458" s="277">
        <v>76.92307692307692</v>
      </c>
      <c r="C458" s="278">
        <v>84.615384615384613</v>
      </c>
      <c r="D458" s="333">
        <v>100</v>
      </c>
      <c r="E458" s="333">
        <v>84.615384615384613</v>
      </c>
      <c r="F458" s="279">
        <v>85.714285714285708</v>
      </c>
      <c r="G458" s="280">
        <v>76.92307692307692</v>
      </c>
      <c r="H458" s="278">
        <v>76.92307692307692</v>
      </c>
      <c r="I458" s="278">
        <v>100</v>
      </c>
      <c r="J458" s="278">
        <v>76.92307692307692</v>
      </c>
      <c r="K458" s="278">
        <v>78.571428571428569</v>
      </c>
      <c r="L458" s="277">
        <v>92.857142857142861</v>
      </c>
      <c r="M458" s="278">
        <v>100</v>
      </c>
      <c r="N458" s="278">
        <v>100</v>
      </c>
      <c r="O458" s="279">
        <v>78.571428571428569</v>
      </c>
      <c r="P458" s="280">
        <v>75</v>
      </c>
      <c r="Q458" s="280">
        <v>85.714285714285708</v>
      </c>
      <c r="R458" s="280">
        <v>73.333333333333329</v>
      </c>
      <c r="S458" s="280">
        <v>82.352941176470594</v>
      </c>
      <c r="T458" s="281">
        <v>83.644859813084111</v>
      </c>
    </row>
    <row r="459" spans="1:24" s="570" customFormat="1" x14ac:dyDescent="0.2">
      <c r="A459" s="255" t="s">
        <v>8</v>
      </c>
      <c r="B459" s="282">
        <v>6.5549892567565674E-2</v>
      </c>
      <c r="C459" s="283">
        <v>5.988660939317797E-2</v>
      </c>
      <c r="D459" s="336">
        <v>7.046340057058556E-2</v>
      </c>
      <c r="E459" s="336">
        <v>5.4810967789902992E-2</v>
      </c>
      <c r="F459" s="284">
        <v>6.0020962929772E-2</v>
      </c>
      <c r="G459" s="285">
        <v>8.3824042902865034E-2</v>
      </c>
      <c r="H459" s="283">
        <v>7.1989338397386221E-2</v>
      </c>
      <c r="I459" s="283">
        <v>6.0396790998685203E-2</v>
      </c>
      <c r="J459" s="283">
        <v>7.9917936980325344E-2</v>
      </c>
      <c r="K459" s="283">
        <v>7.3102816235823931E-2</v>
      </c>
      <c r="L459" s="282">
        <v>5.4853895816996547E-2</v>
      </c>
      <c r="M459" s="283">
        <v>4.3809495133705439E-2</v>
      </c>
      <c r="N459" s="283">
        <v>5.3574943937410538E-2</v>
      </c>
      <c r="O459" s="284">
        <v>6.9836915174621733E-2</v>
      </c>
      <c r="P459" s="285">
        <v>6.3869022864127281E-2</v>
      </c>
      <c r="Q459" s="285">
        <v>7.5451773668653591E-2</v>
      </c>
      <c r="R459" s="285">
        <v>9.6089969947570603E-2</v>
      </c>
      <c r="S459" s="285">
        <v>7.2729859012434811E-2</v>
      </c>
      <c r="T459" s="286">
        <v>7.3565182838753032E-2</v>
      </c>
    </row>
    <row r="460" spans="1:24" s="570" customFormat="1" x14ac:dyDescent="0.2">
      <c r="A460" s="271" t="s">
        <v>1</v>
      </c>
      <c r="B460" s="287">
        <f>B457/B456*100-100</f>
        <v>6.3300336027608779</v>
      </c>
      <c r="C460" s="288">
        <f t="shared" ref="C460:G460" si="114">C457/C456*100-100</f>
        <v>6.529833802561086</v>
      </c>
      <c r="D460" s="288">
        <f t="shared" si="114"/>
        <v>-2.8335301062573706</v>
      </c>
      <c r="E460" s="288">
        <f t="shared" si="114"/>
        <v>6.6933066933066812</v>
      </c>
      <c r="F460" s="289">
        <f t="shared" si="114"/>
        <v>8.2981953111823259</v>
      </c>
      <c r="G460" s="290">
        <f t="shared" si="114"/>
        <v>4.5136681500317763</v>
      </c>
      <c r="H460" s="288">
        <f>H457/H456*100-100</f>
        <v>3.3511942602851832</v>
      </c>
      <c r="I460" s="288">
        <f t="shared" ref="I460:K460" si="115">I457/I456*100-100</f>
        <v>10.212514757969288</v>
      </c>
      <c r="J460" s="288">
        <f t="shared" si="115"/>
        <v>6.6933066933066812</v>
      </c>
      <c r="K460" s="288">
        <f t="shared" si="115"/>
        <v>4.4864226682408344</v>
      </c>
      <c r="L460" s="287">
        <f>L457/L456*100-100</f>
        <v>3.7105751391465702</v>
      </c>
      <c r="M460" s="288">
        <f t="shared" ref="M460:T460" si="116">M457/M456*100-100</f>
        <v>4.683195592286495</v>
      </c>
      <c r="N460" s="288">
        <f t="shared" si="116"/>
        <v>5.5804801259346561</v>
      </c>
      <c r="O460" s="289">
        <f t="shared" si="116"/>
        <v>9.7992916174734432</v>
      </c>
      <c r="P460" s="290">
        <f t="shared" si="116"/>
        <v>12.475403384494285</v>
      </c>
      <c r="Q460" s="288">
        <f t="shared" si="116"/>
        <v>6.8982965086861157</v>
      </c>
      <c r="R460" s="288">
        <f t="shared" si="116"/>
        <v>8.6343959071231779</v>
      </c>
      <c r="S460" s="288">
        <f t="shared" si="116"/>
        <v>5.9795819154107903</v>
      </c>
      <c r="T460" s="291">
        <f t="shared" si="116"/>
        <v>6.458197707135696</v>
      </c>
    </row>
    <row r="461" spans="1:24" s="570" customFormat="1" ht="13.5" thickBot="1" x14ac:dyDescent="0.25">
      <c r="A461" s="292" t="s">
        <v>27</v>
      </c>
      <c r="B461" s="484">
        <f t="shared" ref="B461:T461" si="117">B457-B444</f>
        <v>-4.6153846153847553</v>
      </c>
      <c r="C461" s="485">
        <f t="shared" si="117"/>
        <v>-31.538461538460979</v>
      </c>
      <c r="D461" s="485">
        <f t="shared" si="117"/>
        <v>-430</v>
      </c>
      <c r="E461" s="485">
        <f t="shared" si="117"/>
        <v>-55.10989010989033</v>
      </c>
      <c r="F461" s="486">
        <f t="shared" si="117"/>
        <v>-44.285714285713766</v>
      </c>
      <c r="G461" s="487">
        <f t="shared" si="117"/>
        <v>98.296703296702617</v>
      </c>
      <c r="H461" s="485">
        <f t="shared" si="117"/>
        <v>36.923076923077133</v>
      </c>
      <c r="I461" s="485">
        <f t="shared" si="117"/>
        <v>280</v>
      </c>
      <c r="J461" s="485">
        <f t="shared" si="117"/>
        <v>121.53846153846098</v>
      </c>
      <c r="K461" s="485">
        <f t="shared" si="117"/>
        <v>24.285714285714675</v>
      </c>
      <c r="L461" s="572">
        <f t="shared" si="117"/>
        <v>85</v>
      </c>
      <c r="M461" s="489">
        <f t="shared" si="117"/>
        <v>106.66666666666606</v>
      </c>
      <c r="N461" s="489">
        <f t="shared" si="117"/>
        <v>21.33333333333303</v>
      </c>
      <c r="O461" s="573">
        <f t="shared" si="117"/>
        <v>234.66666666666697</v>
      </c>
      <c r="P461" s="488">
        <f t="shared" si="117"/>
        <v>354.66666666666606</v>
      </c>
      <c r="Q461" s="489">
        <f t="shared" si="117"/>
        <v>-6.1904761904761472</v>
      </c>
      <c r="R461" s="489">
        <f t="shared" si="117"/>
        <v>97.33333333333394</v>
      </c>
      <c r="S461" s="489">
        <f t="shared" si="117"/>
        <v>5.8823529411765776</v>
      </c>
      <c r="T461" s="490">
        <f t="shared" si="117"/>
        <v>59.417914906329315</v>
      </c>
    </row>
    <row r="462" spans="1:24" s="570" customFormat="1" x14ac:dyDescent="0.2">
      <c r="A462" s="299" t="s">
        <v>51</v>
      </c>
      <c r="B462" s="300">
        <v>64</v>
      </c>
      <c r="C462" s="301">
        <v>61</v>
      </c>
      <c r="D462" s="301">
        <v>12</v>
      </c>
      <c r="E462" s="390">
        <v>62</v>
      </c>
      <c r="F462" s="302">
        <v>72</v>
      </c>
      <c r="G462" s="303">
        <v>61</v>
      </c>
      <c r="H462" s="301">
        <v>65</v>
      </c>
      <c r="I462" s="301">
        <v>15</v>
      </c>
      <c r="J462" s="301">
        <v>64</v>
      </c>
      <c r="K462" s="301">
        <v>72</v>
      </c>
      <c r="L462" s="300">
        <v>76</v>
      </c>
      <c r="M462" s="301">
        <v>14</v>
      </c>
      <c r="N462" s="301">
        <v>74</v>
      </c>
      <c r="O462" s="302">
        <v>74</v>
      </c>
      <c r="P462" s="303">
        <v>74</v>
      </c>
      <c r="Q462" s="303">
        <v>12</v>
      </c>
      <c r="R462" s="303">
        <v>74</v>
      </c>
      <c r="S462" s="303">
        <v>74</v>
      </c>
      <c r="T462" s="304">
        <f>SUM(B462:S462)</f>
        <v>1020</v>
      </c>
      <c r="U462" s="228" t="s">
        <v>56</v>
      </c>
      <c r="V462" s="305">
        <f>T449-T462</f>
        <v>2</v>
      </c>
      <c r="W462" s="306">
        <f>V462/T449</f>
        <v>1.9569471624266144E-3</v>
      </c>
      <c r="X462" s="379" t="s">
        <v>156</v>
      </c>
    </row>
    <row r="463" spans="1:24" s="570" customFormat="1" x14ac:dyDescent="0.2">
      <c r="A463" s="307" t="s">
        <v>28</v>
      </c>
      <c r="B463" s="246">
        <v>149</v>
      </c>
      <c r="C463" s="244">
        <v>149</v>
      </c>
      <c r="D463" s="244">
        <v>149</v>
      </c>
      <c r="E463" s="424">
        <v>147</v>
      </c>
      <c r="F463" s="247">
        <v>146.5</v>
      </c>
      <c r="G463" s="248">
        <v>149</v>
      </c>
      <c r="H463" s="244">
        <v>147.5</v>
      </c>
      <c r="I463" s="244">
        <v>149</v>
      </c>
      <c r="J463" s="244">
        <v>146.5</v>
      </c>
      <c r="K463" s="244">
        <v>147</v>
      </c>
      <c r="L463" s="246">
        <v>149</v>
      </c>
      <c r="M463" s="244">
        <v>149</v>
      </c>
      <c r="N463" s="244">
        <v>146</v>
      </c>
      <c r="O463" s="247">
        <v>146</v>
      </c>
      <c r="P463" s="248">
        <v>148.5</v>
      </c>
      <c r="Q463" s="248">
        <v>148.5</v>
      </c>
      <c r="R463" s="248">
        <v>146.5</v>
      </c>
      <c r="S463" s="248">
        <v>147</v>
      </c>
      <c r="T463" s="237"/>
      <c r="U463" s="228" t="s">
        <v>57</v>
      </c>
      <c r="V463" s="228">
        <v>146.49</v>
      </c>
      <c r="W463" s="228"/>
      <c r="X463" s="379" t="s">
        <v>157</v>
      </c>
    </row>
    <row r="464" spans="1:24" s="570" customFormat="1" ht="13.5" thickBot="1" x14ac:dyDescent="0.25">
      <c r="A464" s="308" t="s">
        <v>26</v>
      </c>
      <c r="B464" s="249">
        <f t="shared" ref="B464:S464" si="118">B463-B450</f>
        <v>1</v>
      </c>
      <c r="C464" s="245">
        <f t="shared" si="118"/>
        <v>1</v>
      </c>
      <c r="D464" s="245">
        <f t="shared" si="118"/>
        <v>1</v>
      </c>
      <c r="E464" s="245">
        <f t="shared" si="118"/>
        <v>1</v>
      </c>
      <c r="F464" s="250">
        <f t="shared" si="118"/>
        <v>1</v>
      </c>
      <c r="G464" s="251">
        <f t="shared" si="118"/>
        <v>1</v>
      </c>
      <c r="H464" s="245">
        <f t="shared" si="118"/>
        <v>1</v>
      </c>
      <c r="I464" s="245">
        <f t="shared" si="118"/>
        <v>1</v>
      </c>
      <c r="J464" s="245">
        <f t="shared" si="118"/>
        <v>1</v>
      </c>
      <c r="K464" s="245">
        <f t="shared" si="118"/>
        <v>1</v>
      </c>
      <c r="L464" s="249">
        <f t="shared" si="118"/>
        <v>1</v>
      </c>
      <c r="M464" s="245">
        <f t="shared" si="118"/>
        <v>1</v>
      </c>
      <c r="N464" s="245">
        <f t="shared" si="118"/>
        <v>1</v>
      </c>
      <c r="O464" s="250">
        <f t="shared" si="118"/>
        <v>0.5</v>
      </c>
      <c r="P464" s="251">
        <f t="shared" si="118"/>
        <v>0.5</v>
      </c>
      <c r="Q464" s="245">
        <f t="shared" si="118"/>
        <v>1</v>
      </c>
      <c r="R464" s="245">
        <f t="shared" si="118"/>
        <v>1</v>
      </c>
      <c r="S464" s="245">
        <f t="shared" si="118"/>
        <v>1</v>
      </c>
      <c r="T464" s="238"/>
      <c r="U464" s="228" t="s">
        <v>26</v>
      </c>
      <c r="V464" s="431">
        <f>V463-V450</f>
        <v>-4.9999999999982947E-2</v>
      </c>
      <c r="W464" s="228"/>
    </row>
    <row r="465" spans="1:24" x14ac:dyDescent="0.2">
      <c r="C465" s="570"/>
      <c r="D465" s="570"/>
      <c r="E465" s="570"/>
      <c r="F465" s="570"/>
      <c r="G465" s="570"/>
      <c r="H465" s="570"/>
      <c r="I465" s="570"/>
      <c r="J465" s="570"/>
      <c r="K465" s="570"/>
      <c r="L465" s="570"/>
      <c r="M465" s="570"/>
      <c r="N465" s="570"/>
      <c r="O465" s="570">
        <v>146</v>
      </c>
      <c r="P465" s="570">
        <v>148.5</v>
      </c>
      <c r="Q465" s="570"/>
      <c r="R465" s="570"/>
      <c r="S465" s="570"/>
    </row>
    <row r="466" spans="1:24" ht="13.5" thickBot="1" x14ac:dyDescent="0.25"/>
    <row r="467" spans="1:24" ht="13.5" thickBot="1" x14ac:dyDescent="0.25">
      <c r="A467" s="254" t="s">
        <v>158</v>
      </c>
      <c r="B467" s="597" t="s">
        <v>53</v>
      </c>
      <c r="C467" s="598"/>
      <c r="D467" s="598"/>
      <c r="E467" s="598"/>
      <c r="F467" s="599"/>
      <c r="G467" s="597" t="s">
        <v>68</v>
      </c>
      <c r="H467" s="598"/>
      <c r="I467" s="598"/>
      <c r="J467" s="598"/>
      <c r="K467" s="599"/>
      <c r="L467" s="597" t="s">
        <v>63</v>
      </c>
      <c r="M467" s="598"/>
      <c r="N467" s="598"/>
      <c r="O467" s="599"/>
      <c r="P467" s="597" t="s">
        <v>64</v>
      </c>
      <c r="Q467" s="598"/>
      <c r="R467" s="598"/>
      <c r="S467" s="599"/>
      <c r="T467" s="316" t="s">
        <v>55</v>
      </c>
      <c r="U467" s="575"/>
      <c r="V467" s="575"/>
      <c r="W467" s="575"/>
    </row>
    <row r="468" spans="1:24" x14ac:dyDescent="0.2">
      <c r="A468" s="255" t="s">
        <v>54</v>
      </c>
      <c r="B468" s="349">
        <v>1</v>
      </c>
      <c r="C468" s="260">
        <v>2</v>
      </c>
      <c r="D468" s="403" t="s">
        <v>129</v>
      </c>
      <c r="E468" s="403">
        <v>4</v>
      </c>
      <c r="F468" s="350">
        <v>5</v>
      </c>
      <c r="G468" s="349">
        <v>1</v>
      </c>
      <c r="H468" s="260">
        <v>2</v>
      </c>
      <c r="I468" s="403" t="s">
        <v>129</v>
      </c>
      <c r="J468" s="403">
        <v>4</v>
      </c>
      <c r="K468" s="350">
        <v>5</v>
      </c>
      <c r="L468" s="349">
        <v>1</v>
      </c>
      <c r="M468" s="260" t="s">
        <v>134</v>
      </c>
      <c r="N468" s="260">
        <v>3</v>
      </c>
      <c r="O468" s="350">
        <v>4</v>
      </c>
      <c r="P468" s="259">
        <v>1</v>
      </c>
      <c r="Q468" s="259" t="s">
        <v>134</v>
      </c>
      <c r="R468" s="259">
        <v>3</v>
      </c>
      <c r="S468" s="259">
        <v>4</v>
      </c>
      <c r="T468" s="315"/>
      <c r="U468" s="575"/>
      <c r="V468" s="575"/>
      <c r="W468" s="575"/>
    </row>
    <row r="469" spans="1:24" x14ac:dyDescent="0.2">
      <c r="A469" s="265" t="s">
        <v>3</v>
      </c>
      <c r="B469" s="266">
        <v>4250</v>
      </c>
      <c r="C469" s="267">
        <v>4250</v>
      </c>
      <c r="D469" s="389">
        <v>4250</v>
      </c>
      <c r="E469" s="389">
        <v>4250</v>
      </c>
      <c r="F469" s="268">
        <v>4250</v>
      </c>
      <c r="G469" s="269">
        <v>4250</v>
      </c>
      <c r="H469" s="267">
        <v>4250</v>
      </c>
      <c r="I469" s="267">
        <v>4250</v>
      </c>
      <c r="J469" s="267">
        <v>4250</v>
      </c>
      <c r="K469" s="267">
        <v>4250</v>
      </c>
      <c r="L469" s="266">
        <v>4250</v>
      </c>
      <c r="M469" s="267">
        <v>4250</v>
      </c>
      <c r="N469" s="267">
        <v>4250</v>
      </c>
      <c r="O469" s="268">
        <v>4250</v>
      </c>
      <c r="P469" s="269">
        <v>4250</v>
      </c>
      <c r="Q469" s="267">
        <v>4250</v>
      </c>
      <c r="R469" s="267">
        <v>4250</v>
      </c>
      <c r="S469" s="267">
        <v>4250</v>
      </c>
      <c r="T469" s="270">
        <v>4250</v>
      </c>
      <c r="U469" s="575"/>
      <c r="V469" s="575"/>
      <c r="W469" s="575"/>
    </row>
    <row r="470" spans="1:24" x14ac:dyDescent="0.2">
      <c r="A470" s="271" t="s">
        <v>6</v>
      </c>
      <c r="B470" s="272">
        <v>4177.1428571428569</v>
      </c>
      <c r="C470" s="273">
        <v>4511.4285714285716</v>
      </c>
      <c r="D470" s="330">
        <v>4220</v>
      </c>
      <c r="E470" s="330">
        <v>4587.1428571428569</v>
      </c>
      <c r="F470" s="274">
        <v>4813.333333333333</v>
      </c>
      <c r="G470" s="275">
        <v>4283.8461538461543</v>
      </c>
      <c r="H470" s="273">
        <v>4382.3076923076924</v>
      </c>
      <c r="I470" s="273">
        <v>4535</v>
      </c>
      <c r="J470" s="273">
        <v>4620</v>
      </c>
      <c r="K470" s="273">
        <v>4877.6923076923076</v>
      </c>
      <c r="L470" s="272">
        <v>4214.2857142857147</v>
      </c>
      <c r="M470" s="273">
        <v>4192.8571428571431</v>
      </c>
      <c r="N470" s="273">
        <v>4500.625</v>
      </c>
      <c r="O470" s="274">
        <v>4809.375</v>
      </c>
      <c r="P470" s="275">
        <v>4294</v>
      </c>
      <c r="Q470" s="275">
        <v>4220</v>
      </c>
      <c r="R470" s="275">
        <v>4562.8571428571431</v>
      </c>
      <c r="S470" s="275">
        <v>4927.333333333333</v>
      </c>
      <c r="T470" s="276">
        <v>4518.363636363636</v>
      </c>
      <c r="U470" s="575"/>
      <c r="V470" s="575"/>
      <c r="W470" s="575"/>
    </row>
    <row r="471" spans="1:24" x14ac:dyDescent="0.2">
      <c r="A471" s="255" t="s">
        <v>7</v>
      </c>
      <c r="B471" s="277">
        <v>100</v>
      </c>
      <c r="C471" s="278">
        <v>100</v>
      </c>
      <c r="D471" s="333">
        <v>100</v>
      </c>
      <c r="E471" s="333">
        <v>100</v>
      </c>
      <c r="F471" s="279">
        <v>100</v>
      </c>
      <c r="G471" s="280">
        <v>100</v>
      </c>
      <c r="H471" s="278">
        <v>92.307692307692307</v>
      </c>
      <c r="I471" s="278">
        <v>100</v>
      </c>
      <c r="J471" s="278">
        <v>100</v>
      </c>
      <c r="K471" s="278">
        <v>100</v>
      </c>
      <c r="L471" s="277">
        <v>100</v>
      </c>
      <c r="M471" s="278">
        <v>100</v>
      </c>
      <c r="N471" s="278">
        <v>100</v>
      </c>
      <c r="O471" s="279">
        <v>87.5</v>
      </c>
      <c r="P471" s="280">
        <v>93.333333333333329</v>
      </c>
      <c r="Q471" s="280">
        <v>100</v>
      </c>
      <c r="R471" s="280">
        <v>100</v>
      </c>
      <c r="S471" s="280">
        <v>100</v>
      </c>
      <c r="T471" s="281">
        <v>85</v>
      </c>
      <c r="U471" s="575"/>
      <c r="V471" s="575"/>
      <c r="W471" s="575"/>
    </row>
    <row r="472" spans="1:24" x14ac:dyDescent="0.2">
      <c r="A472" s="255" t="s">
        <v>8</v>
      </c>
      <c r="B472" s="282">
        <v>4.3474027142909273E-2</v>
      </c>
      <c r="C472" s="283">
        <v>3.5740081880080897E-2</v>
      </c>
      <c r="D472" s="336">
        <v>1.7493866185110663E-2</v>
      </c>
      <c r="E472" s="336">
        <v>2.956448280611949E-2</v>
      </c>
      <c r="F472" s="284">
        <v>3.1468192813351344E-2</v>
      </c>
      <c r="G472" s="285">
        <v>4.8747307530549094E-2</v>
      </c>
      <c r="H472" s="283">
        <v>5.1789671610125099E-2</v>
      </c>
      <c r="I472" s="283">
        <v>1.0970093022123704E-2</v>
      </c>
      <c r="J472" s="283">
        <v>2.1528156038605382E-2</v>
      </c>
      <c r="K472" s="283">
        <v>4.3890990962271212E-2</v>
      </c>
      <c r="L472" s="282">
        <v>3.5363260368004079E-2</v>
      </c>
      <c r="M472" s="283">
        <v>3.680989120564019E-2</v>
      </c>
      <c r="N472" s="283">
        <v>2.1347559818326912E-2</v>
      </c>
      <c r="O472" s="284">
        <v>5.4432019489722296E-2</v>
      </c>
      <c r="P472" s="285">
        <v>5.169654971522563E-2</v>
      </c>
      <c r="Q472" s="285">
        <v>3.2863576718348685E-2</v>
      </c>
      <c r="R472" s="285">
        <v>4.2224984582948134E-2</v>
      </c>
      <c r="S472" s="285">
        <v>5.0812914509657824E-2</v>
      </c>
      <c r="T472" s="286">
        <v>6.8061558678718284E-2</v>
      </c>
      <c r="U472" s="575"/>
      <c r="V472" s="575"/>
      <c r="W472" s="575"/>
    </row>
    <row r="473" spans="1:24" x14ac:dyDescent="0.2">
      <c r="A473" s="271" t="s">
        <v>1</v>
      </c>
      <c r="B473" s="287">
        <f>B470/B469*100-100</f>
        <v>-1.7142857142857224</v>
      </c>
      <c r="C473" s="288">
        <f t="shared" ref="C473:G473" si="119">C470/C469*100-100</f>
        <v>6.1512605042017015</v>
      </c>
      <c r="D473" s="288">
        <f t="shared" si="119"/>
        <v>-0.70588235294117396</v>
      </c>
      <c r="E473" s="288">
        <f t="shared" si="119"/>
        <v>7.9327731092436977</v>
      </c>
      <c r="F473" s="289">
        <f t="shared" si="119"/>
        <v>13.254901960784309</v>
      </c>
      <c r="G473" s="290">
        <f t="shared" si="119"/>
        <v>0.79638009049773473</v>
      </c>
      <c r="H473" s="288">
        <f>H470/H469*100-100</f>
        <v>3.1131221719457045</v>
      </c>
      <c r="I473" s="288">
        <f t="shared" ref="I473:K473" si="120">I470/I469*100-100</f>
        <v>6.7058823529411882</v>
      </c>
      <c r="J473" s="288">
        <f t="shared" si="120"/>
        <v>8.7058823529411882</v>
      </c>
      <c r="K473" s="288">
        <f t="shared" si="120"/>
        <v>14.769230769230759</v>
      </c>
      <c r="L473" s="287">
        <f>L470/L469*100-100</f>
        <v>-0.84033613445376432</v>
      </c>
      <c r="M473" s="288">
        <f t="shared" ref="M473:T473" si="121">M470/M469*100-100</f>
        <v>-1.3445378151260456</v>
      </c>
      <c r="N473" s="288">
        <f t="shared" si="121"/>
        <v>5.8970588235294201</v>
      </c>
      <c r="O473" s="289">
        <f t="shared" si="121"/>
        <v>13.161764705882348</v>
      </c>
      <c r="P473" s="290">
        <f t="shared" si="121"/>
        <v>1.0352941176470694</v>
      </c>
      <c r="Q473" s="288">
        <f t="shared" si="121"/>
        <v>-0.70588235294117396</v>
      </c>
      <c r="R473" s="288">
        <f t="shared" si="121"/>
        <v>7.3613445378151425</v>
      </c>
      <c r="S473" s="288">
        <f t="shared" si="121"/>
        <v>15.937254901960785</v>
      </c>
      <c r="T473" s="291">
        <f t="shared" si="121"/>
        <v>6.314438502673795</v>
      </c>
      <c r="U473" s="575"/>
      <c r="V473" s="575"/>
      <c r="W473" s="575"/>
    </row>
    <row r="474" spans="1:24" ht="13.5" thickBot="1" x14ac:dyDescent="0.25">
      <c r="A474" s="292" t="s">
        <v>27</v>
      </c>
      <c r="B474" s="484">
        <f t="shared" ref="B474:T474" si="122">B470-B457</f>
        <v>-325.93406593406598</v>
      </c>
      <c r="C474" s="485">
        <f t="shared" si="122"/>
        <v>-0.10989010989032977</v>
      </c>
      <c r="D474" s="485">
        <f t="shared" si="122"/>
        <v>105</v>
      </c>
      <c r="E474" s="485">
        <f t="shared" si="122"/>
        <v>68.681318681318771</v>
      </c>
      <c r="F474" s="486">
        <f t="shared" si="122"/>
        <v>226.90476190476147</v>
      </c>
      <c r="G474" s="487">
        <f t="shared" si="122"/>
        <v>-142.30769230769147</v>
      </c>
      <c r="H474" s="485">
        <f t="shared" si="122"/>
        <v>5.3846153846152447</v>
      </c>
      <c r="I474" s="485">
        <f t="shared" si="122"/>
        <v>-132.5</v>
      </c>
      <c r="J474" s="485">
        <f t="shared" si="122"/>
        <v>101.53846153846189</v>
      </c>
      <c r="K474" s="485">
        <f t="shared" si="122"/>
        <v>452.69230769230762</v>
      </c>
      <c r="L474" s="572">
        <f t="shared" si="122"/>
        <v>-177.85714285714221</v>
      </c>
      <c r="M474" s="489">
        <f t="shared" si="122"/>
        <v>-240.47619047618991</v>
      </c>
      <c r="N474" s="489">
        <f t="shared" si="122"/>
        <v>29.29166666666697</v>
      </c>
      <c r="O474" s="573">
        <f t="shared" si="122"/>
        <v>159.375</v>
      </c>
      <c r="P474" s="488">
        <f t="shared" si="122"/>
        <v>-469.33333333333303</v>
      </c>
      <c r="Q474" s="489">
        <f t="shared" si="122"/>
        <v>-307.14285714285688</v>
      </c>
      <c r="R474" s="489">
        <f t="shared" si="122"/>
        <v>-37.809523809523853</v>
      </c>
      <c r="S474" s="489">
        <f t="shared" si="122"/>
        <v>439.09803921568619</v>
      </c>
      <c r="T474" s="490">
        <f t="shared" si="122"/>
        <v>9.8589634664394907</v>
      </c>
      <c r="U474" s="575"/>
      <c r="V474" s="575"/>
      <c r="W474" s="575"/>
    </row>
    <row r="475" spans="1:24" x14ac:dyDescent="0.2">
      <c r="A475" s="299" t="s">
        <v>51</v>
      </c>
      <c r="B475" s="300">
        <v>62</v>
      </c>
      <c r="C475" s="301">
        <v>59</v>
      </c>
      <c r="D475" s="301">
        <v>11</v>
      </c>
      <c r="E475" s="390">
        <v>60</v>
      </c>
      <c r="F475" s="302">
        <v>69</v>
      </c>
      <c r="G475" s="303">
        <v>58</v>
      </c>
      <c r="H475" s="301">
        <v>61</v>
      </c>
      <c r="I475" s="301">
        <v>13</v>
      </c>
      <c r="J475" s="301">
        <v>62</v>
      </c>
      <c r="K475" s="301">
        <v>70</v>
      </c>
      <c r="L475" s="300">
        <v>72</v>
      </c>
      <c r="M475" s="301">
        <v>13</v>
      </c>
      <c r="N475" s="301">
        <v>72</v>
      </c>
      <c r="O475" s="302">
        <v>72</v>
      </c>
      <c r="P475" s="303">
        <v>70</v>
      </c>
      <c r="Q475" s="303">
        <v>14</v>
      </c>
      <c r="R475" s="303">
        <v>70</v>
      </c>
      <c r="S475" s="303">
        <v>70</v>
      </c>
      <c r="T475" s="304">
        <f>SUM(B475:S475)</f>
        <v>978</v>
      </c>
      <c r="U475" s="228" t="s">
        <v>56</v>
      </c>
      <c r="V475" s="305">
        <f>T462-T475</f>
        <v>42</v>
      </c>
      <c r="W475" s="306">
        <f>V475/T462</f>
        <v>4.1176470588235294E-2</v>
      </c>
      <c r="X475" s="379" t="s">
        <v>159</v>
      </c>
    </row>
    <row r="476" spans="1:24" x14ac:dyDescent="0.2">
      <c r="A476" s="307" t="s">
        <v>28</v>
      </c>
      <c r="B476" s="246">
        <v>149</v>
      </c>
      <c r="C476" s="244">
        <v>148</v>
      </c>
      <c r="D476" s="244">
        <v>149.5</v>
      </c>
      <c r="E476" s="424">
        <v>147</v>
      </c>
      <c r="F476" s="247">
        <v>146</v>
      </c>
      <c r="G476" s="248">
        <v>149</v>
      </c>
      <c r="H476" s="244">
        <v>147.5</v>
      </c>
      <c r="I476" s="244">
        <v>149</v>
      </c>
      <c r="J476" s="244">
        <v>147</v>
      </c>
      <c r="K476" s="244">
        <v>146</v>
      </c>
      <c r="L476" s="246">
        <v>149</v>
      </c>
      <c r="M476" s="244">
        <v>149</v>
      </c>
      <c r="N476" s="244">
        <v>147</v>
      </c>
      <c r="O476" s="247">
        <v>146</v>
      </c>
      <c r="P476" s="248">
        <v>149</v>
      </c>
      <c r="Q476" s="248">
        <v>149</v>
      </c>
      <c r="R476" s="248">
        <v>147</v>
      </c>
      <c r="S476" s="248">
        <v>146</v>
      </c>
      <c r="T476" s="237"/>
      <c r="U476" s="228" t="s">
        <v>57</v>
      </c>
      <c r="V476" s="228">
        <v>147.55000000000001</v>
      </c>
      <c r="W476" s="228"/>
    </row>
    <row r="477" spans="1:24" ht="13.5" thickBot="1" x14ac:dyDescent="0.25">
      <c r="A477" s="308" t="s">
        <v>26</v>
      </c>
      <c r="B477" s="249">
        <f t="shared" ref="B477:S477" si="123">B476-B463</f>
        <v>0</v>
      </c>
      <c r="C477" s="245">
        <f t="shared" si="123"/>
        <v>-1</v>
      </c>
      <c r="D477" s="245">
        <f t="shared" si="123"/>
        <v>0.5</v>
      </c>
      <c r="E477" s="245">
        <f t="shared" si="123"/>
        <v>0</v>
      </c>
      <c r="F477" s="250">
        <f t="shared" si="123"/>
        <v>-0.5</v>
      </c>
      <c r="G477" s="251">
        <f t="shared" si="123"/>
        <v>0</v>
      </c>
      <c r="H477" s="245">
        <f t="shared" si="123"/>
        <v>0</v>
      </c>
      <c r="I477" s="245">
        <f t="shared" si="123"/>
        <v>0</v>
      </c>
      <c r="J477" s="245">
        <f t="shared" si="123"/>
        <v>0.5</v>
      </c>
      <c r="K477" s="245">
        <f t="shared" si="123"/>
        <v>-1</v>
      </c>
      <c r="L477" s="249">
        <f t="shared" si="123"/>
        <v>0</v>
      </c>
      <c r="M477" s="245">
        <f t="shared" si="123"/>
        <v>0</v>
      </c>
      <c r="N477" s="245">
        <f t="shared" si="123"/>
        <v>1</v>
      </c>
      <c r="O477" s="250">
        <f t="shared" si="123"/>
        <v>0</v>
      </c>
      <c r="P477" s="251">
        <f t="shared" si="123"/>
        <v>0.5</v>
      </c>
      <c r="Q477" s="245">
        <f t="shared" si="123"/>
        <v>0.5</v>
      </c>
      <c r="R477" s="245">
        <f t="shared" si="123"/>
        <v>0.5</v>
      </c>
      <c r="S477" s="245">
        <f t="shared" si="123"/>
        <v>-1</v>
      </c>
      <c r="T477" s="238"/>
      <c r="U477" s="228" t="s">
        <v>26</v>
      </c>
      <c r="V477" s="431">
        <f>V476-V463</f>
        <v>1.0600000000000023</v>
      </c>
      <c r="W477" s="228"/>
    </row>
    <row r="479" spans="1:24" ht="13.5" thickBot="1" x14ac:dyDescent="0.25"/>
    <row r="480" spans="1:24" ht="13.5" thickBot="1" x14ac:dyDescent="0.25">
      <c r="A480" s="254" t="s">
        <v>160</v>
      </c>
      <c r="B480" s="597" t="s">
        <v>53</v>
      </c>
      <c r="C480" s="598"/>
      <c r="D480" s="598"/>
      <c r="E480" s="598"/>
      <c r="F480" s="599"/>
      <c r="G480" s="597" t="s">
        <v>68</v>
      </c>
      <c r="H480" s="598"/>
      <c r="I480" s="598"/>
      <c r="J480" s="598"/>
      <c r="K480" s="599"/>
      <c r="L480" s="597" t="s">
        <v>63</v>
      </c>
      <c r="M480" s="598"/>
      <c r="N480" s="598"/>
      <c r="O480" s="599"/>
      <c r="P480" s="597" t="s">
        <v>64</v>
      </c>
      <c r="Q480" s="598"/>
      <c r="R480" s="598"/>
      <c r="S480" s="599"/>
      <c r="T480" s="316" t="s">
        <v>55</v>
      </c>
      <c r="U480" s="577"/>
      <c r="V480" s="577"/>
      <c r="W480" s="577"/>
    </row>
    <row r="481" spans="1:23" x14ac:dyDescent="0.2">
      <c r="A481" s="255" t="s">
        <v>54</v>
      </c>
      <c r="B481" s="349">
        <v>1</v>
      </c>
      <c r="C481" s="260">
        <v>2</v>
      </c>
      <c r="D481" s="403" t="s">
        <v>129</v>
      </c>
      <c r="E481" s="403">
        <v>4</v>
      </c>
      <c r="F481" s="350">
        <v>5</v>
      </c>
      <c r="G481" s="349">
        <v>1</v>
      </c>
      <c r="H481" s="260">
        <v>2</v>
      </c>
      <c r="I481" s="403" t="s">
        <v>129</v>
      </c>
      <c r="J481" s="403">
        <v>4</v>
      </c>
      <c r="K481" s="350">
        <v>5</v>
      </c>
      <c r="L481" s="349">
        <v>1</v>
      </c>
      <c r="M481" s="260" t="s">
        <v>134</v>
      </c>
      <c r="N481" s="260">
        <v>3</v>
      </c>
      <c r="O481" s="350">
        <v>4</v>
      </c>
      <c r="P481" s="259">
        <v>1</v>
      </c>
      <c r="Q481" s="259" t="s">
        <v>134</v>
      </c>
      <c r="R481" s="259">
        <v>3</v>
      </c>
      <c r="S481" s="259">
        <v>4</v>
      </c>
      <c r="T481" s="315"/>
      <c r="U481" s="577"/>
      <c r="V481" s="577"/>
      <c r="W481" s="577"/>
    </row>
    <row r="482" spans="1:23" x14ac:dyDescent="0.2">
      <c r="A482" s="265" t="s">
        <v>3</v>
      </c>
      <c r="B482" s="266">
        <v>4265</v>
      </c>
      <c r="C482" s="267">
        <v>4265</v>
      </c>
      <c r="D482" s="389">
        <v>4265</v>
      </c>
      <c r="E482" s="389">
        <v>4265</v>
      </c>
      <c r="F482" s="268">
        <v>4265</v>
      </c>
      <c r="G482" s="269">
        <v>4265</v>
      </c>
      <c r="H482" s="267">
        <v>4265</v>
      </c>
      <c r="I482" s="267">
        <v>4265</v>
      </c>
      <c r="J482" s="267">
        <v>4265</v>
      </c>
      <c r="K482" s="267">
        <v>4265</v>
      </c>
      <c r="L482" s="266">
        <v>4265</v>
      </c>
      <c r="M482" s="267">
        <v>4265</v>
      </c>
      <c r="N482" s="267">
        <v>4265</v>
      </c>
      <c r="O482" s="268">
        <v>4265</v>
      </c>
      <c r="P482" s="269">
        <v>4265</v>
      </c>
      <c r="Q482" s="267">
        <v>4265</v>
      </c>
      <c r="R482" s="267">
        <v>4265</v>
      </c>
      <c r="S482" s="267">
        <v>4265</v>
      </c>
      <c r="T482" s="270">
        <v>4265</v>
      </c>
      <c r="U482" s="577"/>
      <c r="V482" s="577"/>
      <c r="W482" s="577"/>
    </row>
    <row r="483" spans="1:23" x14ac:dyDescent="0.2">
      <c r="A483" s="271" t="s">
        <v>6</v>
      </c>
      <c r="B483" s="272">
        <v>4288.4615384615381</v>
      </c>
      <c r="C483" s="273">
        <v>4510</v>
      </c>
      <c r="D483" s="330">
        <v>4205</v>
      </c>
      <c r="E483" s="330">
        <v>4586.9230769230771</v>
      </c>
      <c r="F483" s="274">
        <v>4810.7142857142853</v>
      </c>
      <c r="G483" s="275">
        <v>4396.666666666667</v>
      </c>
      <c r="H483" s="273">
        <v>4264.166666666667</v>
      </c>
      <c r="I483" s="273">
        <v>4655</v>
      </c>
      <c r="J483" s="273">
        <v>4610</v>
      </c>
      <c r="K483" s="273">
        <v>4720.7692307692305</v>
      </c>
      <c r="L483" s="272">
        <v>4268</v>
      </c>
      <c r="M483" s="273">
        <v>4266.666666666667</v>
      </c>
      <c r="N483" s="273">
        <v>4487.8571428571431</v>
      </c>
      <c r="O483" s="274">
        <v>4809.333333333333</v>
      </c>
      <c r="P483" s="275">
        <v>4335.333333333333</v>
      </c>
      <c r="Q483" s="275">
        <v>4386.666666666667</v>
      </c>
      <c r="R483" s="275">
        <v>4373.125</v>
      </c>
      <c r="S483" s="275">
        <v>4858</v>
      </c>
      <c r="T483" s="276">
        <v>4510.3773584905657</v>
      </c>
      <c r="U483" s="577"/>
      <c r="V483" s="577"/>
      <c r="W483" s="577"/>
    </row>
    <row r="484" spans="1:23" x14ac:dyDescent="0.2">
      <c r="A484" s="255" t="s">
        <v>7</v>
      </c>
      <c r="B484" s="277">
        <v>100</v>
      </c>
      <c r="C484" s="278">
        <v>100</v>
      </c>
      <c r="D484" s="333">
        <v>100</v>
      </c>
      <c r="E484" s="333">
        <v>100</v>
      </c>
      <c r="F484" s="279">
        <v>100</v>
      </c>
      <c r="G484" s="280">
        <v>100</v>
      </c>
      <c r="H484" s="278">
        <v>91.666666666666671</v>
      </c>
      <c r="I484" s="278">
        <v>100</v>
      </c>
      <c r="J484" s="278">
        <v>100</v>
      </c>
      <c r="K484" s="278">
        <v>92.307692307692307</v>
      </c>
      <c r="L484" s="277">
        <v>100</v>
      </c>
      <c r="M484" s="278">
        <v>100</v>
      </c>
      <c r="N484" s="278">
        <v>100</v>
      </c>
      <c r="O484" s="279">
        <v>86.666666666666671</v>
      </c>
      <c r="P484" s="280">
        <v>100</v>
      </c>
      <c r="Q484" s="280">
        <v>100</v>
      </c>
      <c r="R484" s="280">
        <v>100</v>
      </c>
      <c r="S484" s="280">
        <v>93.333333333333329</v>
      </c>
      <c r="T484" s="281">
        <v>89.15094339622641</v>
      </c>
      <c r="U484" s="577"/>
      <c r="V484" s="577"/>
      <c r="W484" s="577"/>
    </row>
    <row r="485" spans="1:23" x14ac:dyDescent="0.2">
      <c r="A485" s="255" t="s">
        <v>8</v>
      </c>
      <c r="B485" s="282">
        <v>4.4175843602087157E-2</v>
      </c>
      <c r="C485" s="283">
        <v>4.9089619465303595E-2</v>
      </c>
      <c r="D485" s="336">
        <v>5.6314293632411978E-2</v>
      </c>
      <c r="E485" s="336">
        <v>3.8283566947366718E-2</v>
      </c>
      <c r="F485" s="284">
        <v>3.4322857258005726E-2</v>
      </c>
      <c r="G485" s="285">
        <v>4.4447257640939174E-2</v>
      </c>
      <c r="H485" s="283">
        <v>5.299027737065088E-2</v>
      </c>
      <c r="I485" s="283">
        <v>2.6723641900375357E-2</v>
      </c>
      <c r="J485" s="283">
        <v>3.017446365128754E-2</v>
      </c>
      <c r="K485" s="283">
        <v>4.4266181219507601E-2</v>
      </c>
      <c r="L485" s="282">
        <v>4.9067066964230265E-2</v>
      </c>
      <c r="M485" s="283">
        <v>3.4009060718247636E-2</v>
      </c>
      <c r="N485" s="283">
        <v>3.3510191326856002E-2</v>
      </c>
      <c r="O485" s="284">
        <v>5.5842096381863986E-2</v>
      </c>
      <c r="P485" s="285">
        <v>3.9558198224359631E-2</v>
      </c>
      <c r="Q485" s="285">
        <v>5.3731518327244848E-2</v>
      </c>
      <c r="R485" s="285">
        <v>3.2122955697017647E-2</v>
      </c>
      <c r="S485" s="285">
        <v>5.4680185857362902E-2</v>
      </c>
      <c r="T485" s="286">
        <v>6.3951520590436586E-2</v>
      </c>
      <c r="U485" s="577"/>
      <c r="V485" s="577"/>
      <c r="W485" s="577"/>
    </row>
    <row r="486" spans="1:23" x14ac:dyDescent="0.2">
      <c r="A486" s="271" t="s">
        <v>1</v>
      </c>
      <c r="B486" s="287">
        <f>B483/B482*100-100</f>
        <v>0.55009468842996512</v>
      </c>
      <c r="C486" s="288">
        <f t="shared" ref="C486:G486" si="124">C483/C482*100-100</f>
        <v>5.7444314185228507</v>
      </c>
      <c r="D486" s="288">
        <f t="shared" si="124"/>
        <v>-1.4067995310668238</v>
      </c>
      <c r="E486" s="288">
        <f t="shared" si="124"/>
        <v>7.5480205609162283</v>
      </c>
      <c r="F486" s="289">
        <f t="shared" si="124"/>
        <v>12.795176687322041</v>
      </c>
      <c r="G486" s="290">
        <f t="shared" si="124"/>
        <v>3.0871434153966391</v>
      </c>
      <c r="H486" s="288">
        <f>H483/H482*100-100</f>
        <v>-1.9538882375925937E-2</v>
      </c>
      <c r="I486" s="288">
        <f t="shared" ref="I486:K486" si="125">I483/I482*100-100</f>
        <v>9.1441969519343616</v>
      </c>
      <c r="J486" s="288">
        <f t="shared" si="125"/>
        <v>8.0890973036342331</v>
      </c>
      <c r="K486" s="288">
        <f t="shared" si="125"/>
        <v>10.686265668680676</v>
      </c>
      <c r="L486" s="287">
        <f>L483/L482*100-100</f>
        <v>7.0339976553341899E-2</v>
      </c>
      <c r="M486" s="288">
        <f t="shared" ref="M486:T486" si="126">M483/M482*100-100</f>
        <v>3.9077764751866084E-2</v>
      </c>
      <c r="N486" s="288">
        <f t="shared" si="126"/>
        <v>5.2252554011053434</v>
      </c>
      <c r="O486" s="289">
        <f t="shared" si="126"/>
        <v>12.762797967956232</v>
      </c>
      <c r="P486" s="290">
        <f t="shared" si="126"/>
        <v>1.6490816725283253</v>
      </c>
      <c r="Q486" s="288">
        <f t="shared" si="126"/>
        <v>2.8526768268854994</v>
      </c>
      <c r="R486" s="288">
        <f t="shared" si="126"/>
        <v>2.5351699882766781</v>
      </c>
      <c r="S486" s="288">
        <f t="shared" si="126"/>
        <v>13.903868698710426</v>
      </c>
      <c r="T486" s="291">
        <f t="shared" si="126"/>
        <v>5.7532792143157252</v>
      </c>
      <c r="U486" s="577"/>
      <c r="V486" s="577"/>
      <c r="W486" s="577"/>
    </row>
    <row r="487" spans="1:23" ht="13.5" thickBot="1" x14ac:dyDescent="0.25">
      <c r="A487" s="292" t="s">
        <v>27</v>
      </c>
      <c r="B487" s="484">
        <f t="shared" ref="B487:T487" si="127">B483-B470</f>
        <v>111.31868131868123</v>
      </c>
      <c r="C487" s="485">
        <f t="shared" si="127"/>
        <v>-1.4285714285715585</v>
      </c>
      <c r="D487" s="485">
        <f t="shared" si="127"/>
        <v>-15</v>
      </c>
      <c r="E487" s="485">
        <f t="shared" si="127"/>
        <v>-0.21978021977975004</v>
      </c>
      <c r="F487" s="486">
        <f t="shared" si="127"/>
        <v>-2.6190476190477057</v>
      </c>
      <c r="G487" s="487">
        <f t="shared" si="127"/>
        <v>112.8205128205127</v>
      </c>
      <c r="H487" s="485">
        <f t="shared" si="127"/>
        <v>-118.14102564102541</v>
      </c>
      <c r="I487" s="485">
        <f t="shared" si="127"/>
        <v>120</v>
      </c>
      <c r="J487" s="485">
        <f t="shared" si="127"/>
        <v>-10</v>
      </c>
      <c r="K487" s="485">
        <f t="shared" si="127"/>
        <v>-156.92307692307713</v>
      </c>
      <c r="L487" s="572">
        <f t="shared" si="127"/>
        <v>53.714285714285325</v>
      </c>
      <c r="M487" s="489">
        <f t="shared" si="127"/>
        <v>73.809523809523853</v>
      </c>
      <c r="N487" s="489">
        <f t="shared" si="127"/>
        <v>-12.767857142856883</v>
      </c>
      <c r="O487" s="573">
        <f t="shared" si="127"/>
        <v>-4.1666666666969832E-2</v>
      </c>
      <c r="P487" s="488">
        <f t="shared" si="127"/>
        <v>41.33333333333303</v>
      </c>
      <c r="Q487" s="489">
        <f t="shared" si="127"/>
        <v>166.66666666666697</v>
      </c>
      <c r="R487" s="489">
        <f t="shared" si="127"/>
        <v>-189.73214285714312</v>
      </c>
      <c r="S487" s="489">
        <f t="shared" si="127"/>
        <v>-69.33333333333303</v>
      </c>
      <c r="T487" s="490">
        <f t="shared" si="127"/>
        <v>-7.9862778730703212</v>
      </c>
      <c r="U487" s="577"/>
      <c r="V487" s="577"/>
      <c r="W487" s="577"/>
    </row>
    <row r="488" spans="1:23" x14ac:dyDescent="0.2">
      <c r="A488" s="299" t="s">
        <v>51</v>
      </c>
      <c r="B488" s="300">
        <v>62</v>
      </c>
      <c r="C488" s="301">
        <v>59</v>
      </c>
      <c r="D488" s="301">
        <v>11</v>
      </c>
      <c r="E488" s="390">
        <v>60</v>
      </c>
      <c r="F488" s="302">
        <v>69</v>
      </c>
      <c r="G488" s="303">
        <v>58</v>
      </c>
      <c r="H488" s="301">
        <v>61</v>
      </c>
      <c r="I488" s="301">
        <v>13</v>
      </c>
      <c r="J488" s="301">
        <v>62</v>
      </c>
      <c r="K488" s="301">
        <v>70</v>
      </c>
      <c r="L488" s="300">
        <v>72</v>
      </c>
      <c r="M488" s="301">
        <v>12</v>
      </c>
      <c r="N488" s="301">
        <v>72</v>
      </c>
      <c r="O488" s="302">
        <v>72</v>
      </c>
      <c r="P488" s="303">
        <v>70</v>
      </c>
      <c r="Q488" s="303">
        <v>14</v>
      </c>
      <c r="R488" s="303">
        <v>70</v>
      </c>
      <c r="S488" s="303">
        <v>70</v>
      </c>
      <c r="T488" s="304">
        <f>SUM(B488:S488)</f>
        <v>977</v>
      </c>
      <c r="U488" s="228" t="s">
        <v>56</v>
      </c>
      <c r="V488" s="305">
        <f>T475-T488</f>
        <v>1</v>
      </c>
      <c r="W488" s="306">
        <f>V488/T475</f>
        <v>1.0224948875255625E-3</v>
      </c>
    </row>
    <row r="489" spans="1:23" x14ac:dyDescent="0.2">
      <c r="A489" s="307" t="s">
        <v>28</v>
      </c>
      <c r="B489" s="246">
        <v>149</v>
      </c>
      <c r="C489" s="244">
        <v>148</v>
      </c>
      <c r="D489" s="244">
        <v>149.5</v>
      </c>
      <c r="E489" s="424">
        <v>147</v>
      </c>
      <c r="F489" s="247">
        <v>146</v>
      </c>
      <c r="G489" s="248">
        <v>149</v>
      </c>
      <c r="H489" s="244">
        <v>147.5</v>
      </c>
      <c r="I489" s="244">
        <v>149</v>
      </c>
      <c r="J489" s="244">
        <v>147</v>
      </c>
      <c r="K489" s="244">
        <v>146</v>
      </c>
      <c r="L489" s="246">
        <v>149</v>
      </c>
      <c r="M489" s="244">
        <v>149</v>
      </c>
      <c r="N489" s="244">
        <v>147</v>
      </c>
      <c r="O489" s="247">
        <v>146</v>
      </c>
      <c r="P489" s="248">
        <v>149</v>
      </c>
      <c r="Q489" s="248">
        <v>149</v>
      </c>
      <c r="R489" s="248">
        <v>147</v>
      </c>
      <c r="S489" s="248">
        <v>146</v>
      </c>
      <c r="T489" s="237"/>
      <c r="U489" s="228" t="s">
        <v>57</v>
      </c>
      <c r="V489" s="228">
        <v>147.31</v>
      </c>
      <c r="W489" s="228"/>
    </row>
    <row r="490" spans="1:23" ht="13.5" thickBot="1" x14ac:dyDescent="0.25">
      <c r="A490" s="308" t="s">
        <v>26</v>
      </c>
      <c r="B490" s="249">
        <f t="shared" ref="B490:S490" si="128">B489-B476</f>
        <v>0</v>
      </c>
      <c r="C490" s="245">
        <f t="shared" si="128"/>
        <v>0</v>
      </c>
      <c r="D490" s="245">
        <f t="shared" si="128"/>
        <v>0</v>
      </c>
      <c r="E490" s="245">
        <f t="shared" si="128"/>
        <v>0</v>
      </c>
      <c r="F490" s="250">
        <f t="shared" si="128"/>
        <v>0</v>
      </c>
      <c r="G490" s="251">
        <f t="shared" si="128"/>
        <v>0</v>
      </c>
      <c r="H490" s="245">
        <f t="shared" si="128"/>
        <v>0</v>
      </c>
      <c r="I490" s="245">
        <f t="shared" si="128"/>
        <v>0</v>
      </c>
      <c r="J490" s="245">
        <f t="shared" si="128"/>
        <v>0</v>
      </c>
      <c r="K490" s="245">
        <f t="shared" si="128"/>
        <v>0</v>
      </c>
      <c r="L490" s="249">
        <f t="shared" si="128"/>
        <v>0</v>
      </c>
      <c r="M490" s="245">
        <f t="shared" si="128"/>
        <v>0</v>
      </c>
      <c r="N490" s="245">
        <f t="shared" si="128"/>
        <v>0</v>
      </c>
      <c r="O490" s="250">
        <f t="shared" si="128"/>
        <v>0</v>
      </c>
      <c r="P490" s="251">
        <f t="shared" si="128"/>
        <v>0</v>
      </c>
      <c r="Q490" s="245">
        <f t="shared" si="128"/>
        <v>0</v>
      </c>
      <c r="R490" s="245">
        <f t="shared" si="128"/>
        <v>0</v>
      </c>
      <c r="S490" s="245">
        <f t="shared" si="128"/>
        <v>0</v>
      </c>
      <c r="T490" s="238"/>
      <c r="U490" s="228" t="s">
        <v>26</v>
      </c>
      <c r="V490" s="431">
        <f>V489-V476</f>
        <v>-0.24000000000000909</v>
      </c>
      <c r="W490" s="228"/>
    </row>
    <row r="492" spans="1:23" ht="13.5" thickBot="1" x14ac:dyDescent="0.25"/>
    <row r="493" spans="1:23" s="578" customFormat="1" ht="13.5" thickBot="1" x14ac:dyDescent="0.25">
      <c r="A493" s="254" t="s">
        <v>161</v>
      </c>
      <c r="B493" s="597" t="s">
        <v>53</v>
      </c>
      <c r="C493" s="598"/>
      <c r="D493" s="598"/>
      <c r="E493" s="598"/>
      <c r="F493" s="599"/>
      <c r="G493" s="597" t="s">
        <v>68</v>
      </c>
      <c r="H493" s="598"/>
      <c r="I493" s="598"/>
      <c r="J493" s="598"/>
      <c r="K493" s="599"/>
      <c r="L493" s="597" t="s">
        <v>63</v>
      </c>
      <c r="M493" s="598"/>
      <c r="N493" s="598"/>
      <c r="O493" s="599"/>
      <c r="P493" s="597" t="s">
        <v>64</v>
      </c>
      <c r="Q493" s="598"/>
      <c r="R493" s="598"/>
      <c r="S493" s="599"/>
      <c r="T493" s="316" t="s">
        <v>55</v>
      </c>
    </row>
    <row r="494" spans="1:23" s="578" customFormat="1" x14ac:dyDescent="0.2">
      <c r="A494" s="255" t="s">
        <v>54</v>
      </c>
      <c r="B494" s="349">
        <v>1</v>
      </c>
      <c r="C494" s="260">
        <v>2</v>
      </c>
      <c r="D494" s="403" t="s">
        <v>129</v>
      </c>
      <c r="E494" s="403">
        <v>4</v>
      </c>
      <c r="F494" s="350">
        <v>5</v>
      </c>
      <c r="G494" s="349">
        <v>1</v>
      </c>
      <c r="H494" s="260">
        <v>2</v>
      </c>
      <c r="I494" s="403" t="s">
        <v>129</v>
      </c>
      <c r="J494" s="403">
        <v>4</v>
      </c>
      <c r="K494" s="350">
        <v>5</v>
      </c>
      <c r="L494" s="349">
        <v>1</v>
      </c>
      <c r="M494" s="260" t="s">
        <v>134</v>
      </c>
      <c r="N494" s="260">
        <v>3</v>
      </c>
      <c r="O494" s="350">
        <v>4</v>
      </c>
      <c r="P494" s="259">
        <v>1</v>
      </c>
      <c r="Q494" s="259" t="s">
        <v>134</v>
      </c>
      <c r="R494" s="259">
        <v>3</v>
      </c>
      <c r="S494" s="259">
        <v>4</v>
      </c>
      <c r="T494" s="315"/>
    </row>
    <row r="495" spans="1:23" s="578" customFormat="1" x14ac:dyDescent="0.2">
      <c r="A495" s="265" t="s">
        <v>3</v>
      </c>
      <c r="B495" s="266">
        <v>4280</v>
      </c>
      <c r="C495" s="267">
        <v>4280</v>
      </c>
      <c r="D495" s="389">
        <v>4280</v>
      </c>
      <c r="E495" s="389">
        <v>4280</v>
      </c>
      <c r="F495" s="268">
        <v>4280</v>
      </c>
      <c r="G495" s="269">
        <v>4280</v>
      </c>
      <c r="H495" s="267">
        <v>4280</v>
      </c>
      <c r="I495" s="267">
        <v>4280</v>
      </c>
      <c r="J495" s="267">
        <v>4280</v>
      </c>
      <c r="K495" s="267">
        <v>4280</v>
      </c>
      <c r="L495" s="266">
        <v>4280</v>
      </c>
      <c r="M495" s="267">
        <v>4280</v>
      </c>
      <c r="N495" s="267">
        <v>4280</v>
      </c>
      <c r="O495" s="268">
        <v>4280</v>
      </c>
      <c r="P495" s="269">
        <v>4280</v>
      </c>
      <c r="Q495" s="267">
        <v>4280</v>
      </c>
      <c r="R495" s="267">
        <v>4280</v>
      </c>
      <c r="S495" s="267">
        <v>4280</v>
      </c>
      <c r="T495" s="270">
        <v>4280</v>
      </c>
    </row>
    <row r="496" spans="1:23" s="578" customFormat="1" x14ac:dyDescent="0.2">
      <c r="A496" s="271" t="s">
        <v>6</v>
      </c>
      <c r="B496" s="272">
        <v>4276.1538461538457</v>
      </c>
      <c r="C496" s="273">
        <v>4553.5714285714284</v>
      </c>
      <c r="D496" s="330">
        <v>4192.5</v>
      </c>
      <c r="E496" s="330">
        <v>4461.4285714285716</v>
      </c>
      <c r="F496" s="274">
        <v>4868.666666666667</v>
      </c>
      <c r="G496" s="275">
        <v>4380.7692307692305</v>
      </c>
      <c r="H496" s="273">
        <v>4449.2857142857147</v>
      </c>
      <c r="I496" s="273">
        <v>4522.5</v>
      </c>
      <c r="J496" s="273">
        <v>4662.3076923076924</v>
      </c>
      <c r="K496" s="273">
        <v>4654</v>
      </c>
      <c r="L496" s="272">
        <v>4480.7142857142853</v>
      </c>
      <c r="M496" s="273">
        <v>4437.5</v>
      </c>
      <c r="N496" s="273">
        <v>4431.1764705882351</v>
      </c>
      <c r="O496" s="274">
        <v>4724.2857142857147</v>
      </c>
      <c r="P496" s="275">
        <v>4441.4285714285716</v>
      </c>
      <c r="Q496" s="275">
        <v>4312.5</v>
      </c>
      <c r="R496" s="275">
        <v>4394.1176470588234</v>
      </c>
      <c r="S496" s="275">
        <v>4742.5</v>
      </c>
      <c r="T496" s="276">
        <v>4526.5296803652964</v>
      </c>
    </row>
    <row r="497" spans="1:23" s="578" customFormat="1" x14ac:dyDescent="0.2">
      <c r="A497" s="255" t="s">
        <v>7</v>
      </c>
      <c r="B497" s="277">
        <v>100</v>
      </c>
      <c r="C497" s="278">
        <v>100</v>
      </c>
      <c r="D497" s="333">
        <v>100</v>
      </c>
      <c r="E497" s="333">
        <v>100</v>
      </c>
      <c r="F497" s="279">
        <v>100</v>
      </c>
      <c r="G497" s="280">
        <v>100</v>
      </c>
      <c r="H497" s="278">
        <v>100</v>
      </c>
      <c r="I497" s="278">
        <v>100</v>
      </c>
      <c r="J497" s="278">
        <v>92.307692307692307</v>
      </c>
      <c r="K497" s="278">
        <v>100</v>
      </c>
      <c r="L497" s="277">
        <v>100</v>
      </c>
      <c r="M497" s="278">
        <v>100</v>
      </c>
      <c r="N497" s="278">
        <v>100</v>
      </c>
      <c r="O497" s="279">
        <v>92.857142857142861</v>
      </c>
      <c r="P497" s="280">
        <v>100</v>
      </c>
      <c r="Q497" s="280">
        <v>100</v>
      </c>
      <c r="R497" s="280">
        <v>100</v>
      </c>
      <c r="S497" s="280">
        <v>100</v>
      </c>
      <c r="T497" s="281">
        <v>91.780821917808225</v>
      </c>
    </row>
    <row r="498" spans="1:23" s="578" customFormat="1" x14ac:dyDescent="0.2">
      <c r="A498" s="255" t="s">
        <v>8</v>
      </c>
      <c r="B498" s="282">
        <v>4.4404403731286991E-2</v>
      </c>
      <c r="C498" s="283">
        <v>4.3230700925371894E-2</v>
      </c>
      <c r="D498" s="336">
        <v>4.3078501302700092E-2</v>
      </c>
      <c r="E498" s="336">
        <v>3.1458403050437574E-2</v>
      </c>
      <c r="F498" s="284">
        <v>4.0561346460255214E-2</v>
      </c>
      <c r="G498" s="285">
        <v>4.7810876395816132E-2</v>
      </c>
      <c r="H498" s="283">
        <v>3.6453760417723184E-2</v>
      </c>
      <c r="I498" s="283">
        <v>2.668901648330196E-2</v>
      </c>
      <c r="J498" s="283">
        <v>4.7307923706187215E-2</v>
      </c>
      <c r="K498" s="283">
        <v>4.3605159927686543E-2</v>
      </c>
      <c r="L498" s="282">
        <v>4.9879061843789547E-2</v>
      </c>
      <c r="M498" s="283">
        <v>3.1362626838798383E-2</v>
      </c>
      <c r="N498" s="283">
        <v>4.2140721944765883E-2</v>
      </c>
      <c r="O498" s="284">
        <v>5.6558845676386998E-2</v>
      </c>
      <c r="P498" s="285">
        <v>3.0846249794179222E-2</v>
      </c>
      <c r="Q498" s="285">
        <v>3.5599112157319514E-2</v>
      </c>
      <c r="R498" s="285">
        <v>4.2704779405583065E-2</v>
      </c>
      <c r="S498" s="285">
        <v>3.1074923886535575E-2</v>
      </c>
      <c r="T498" s="286">
        <v>5.5744568691158285E-2</v>
      </c>
    </row>
    <row r="499" spans="1:23" s="578" customFormat="1" x14ac:dyDescent="0.2">
      <c r="A499" s="271" t="s">
        <v>1</v>
      </c>
      <c r="B499" s="287">
        <f>B496/B495*100-100</f>
        <v>-8.9863407620427438E-2</v>
      </c>
      <c r="C499" s="288">
        <f t="shared" ref="C499:G499" si="129">C496/C495*100-100</f>
        <v>6.3918558077436671</v>
      </c>
      <c r="D499" s="288">
        <f t="shared" si="129"/>
        <v>-2.0443925233644933</v>
      </c>
      <c r="E499" s="288">
        <f t="shared" si="129"/>
        <v>4.2389853137516695</v>
      </c>
      <c r="F499" s="289">
        <f t="shared" si="129"/>
        <v>13.753894080996901</v>
      </c>
      <c r="G499" s="290">
        <f t="shared" si="129"/>
        <v>2.3544212796549289</v>
      </c>
      <c r="H499" s="288">
        <f>H496/H495*100-100</f>
        <v>3.9552736982643637</v>
      </c>
      <c r="I499" s="288">
        <f t="shared" ref="I499:K499" si="130">I496/I495*100-100</f>
        <v>5.6658878504672856</v>
      </c>
      <c r="J499" s="288">
        <f t="shared" si="130"/>
        <v>8.9324227174694499</v>
      </c>
      <c r="K499" s="288">
        <f t="shared" si="130"/>
        <v>8.7383177570093551</v>
      </c>
      <c r="L499" s="287">
        <f>L496/L495*100-100</f>
        <v>4.6895861148197611</v>
      </c>
      <c r="M499" s="288">
        <f t="shared" ref="M499:T499" si="131">M496/M495*100-100</f>
        <v>3.6799065420560737</v>
      </c>
      <c r="N499" s="288">
        <f t="shared" si="131"/>
        <v>3.5321605277624997</v>
      </c>
      <c r="O499" s="289">
        <f t="shared" si="131"/>
        <v>10.380507343124165</v>
      </c>
      <c r="P499" s="290">
        <f t="shared" si="131"/>
        <v>3.7716955941255179</v>
      </c>
      <c r="Q499" s="288">
        <f t="shared" si="131"/>
        <v>0.75934579439251593</v>
      </c>
      <c r="R499" s="288">
        <f t="shared" si="131"/>
        <v>2.6663001649257723</v>
      </c>
      <c r="S499" s="288">
        <f t="shared" si="131"/>
        <v>10.806074766355138</v>
      </c>
      <c r="T499" s="291">
        <f t="shared" si="131"/>
        <v>5.7600392608714088</v>
      </c>
    </row>
    <row r="500" spans="1:23" s="578" customFormat="1" ht="13.5" thickBot="1" x14ac:dyDescent="0.25">
      <c r="A500" s="292" t="s">
        <v>27</v>
      </c>
      <c r="B500" s="484">
        <f t="shared" ref="B500:T500" si="132">B496-B483</f>
        <v>-12.307692307692378</v>
      </c>
      <c r="C500" s="485">
        <f t="shared" si="132"/>
        <v>43.571428571428442</v>
      </c>
      <c r="D500" s="485">
        <f t="shared" si="132"/>
        <v>-12.5</v>
      </c>
      <c r="E500" s="485">
        <f t="shared" si="132"/>
        <v>-125.49450549450557</v>
      </c>
      <c r="F500" s="486">
        <f t="shared" si="132"/>
        <v>57.952380952381645</v>
      </c>
      <c r="G500" s="487">
        <f t="shared" si="132"/>
        <v>-15.89743589743648</v>
      </c>
      <c r="H500" s="485">
        <f t="shared" si="132"/>
        <v>185.11904761904771</v>
      </c>
      <c r="I500" s="485">
        <f t="shared" si="132"/>
        <v>-132.5</v>
      </c>
      <c r="J500" s="485">
        <f t="shared" si="132"/>
        <v>52.307692307692378</v>
      </c>
      <c r="K500" s="485">
        <f t="shared" si="132"/>
        <v>-66.769230769230489</v>
      </c>
      <c r="L500" s="572">
        <f t="shared" si="132"/>
        <v>212.71428571428532</v>
      </c>
      <c r="M500" s="489">
        <f t="shared" si="132"/>
        <v>170.83333333333303</v>
      </c>
      <c r="N500" s="489">
        <f t="shared" si="132"/>
        <v>-56.680672268907983</v>
      </c>
      <c r="O500" s="573">
        <f t="shared" si="132"/>
        <v>-85.047619047618355</v>
      </c>
      <c r="P500" s="488">
        <f t="shared" si="132"/>
        <v>106.09523809523853</v>
      </c>
      <c r="Q500" s="489">
        <f t="shared" si="132"/>
        <v>-74.16666666666697</v>
      </c>
      <c r="R500" s="489">
        <f t="shared" si="132"/>
        <v>20.992647058823422</v>
      </c>
      <c r="S500" s="489">
        <f t="shared" si="132"/>
        <v>-115.5</v>
      </c>
      <c r="T500" s="490">
        <f t="shared" si="132"/>
        <v>16.15232187473066</v>
      </c>
    </row>
    <row r="501" spans="1:23" s="578" customFormat="1" x14ac:dyDescent="0.2">
      <c r="A501" s="299" t="s">
        <v>51</v>
      </c>
      <c r="B501" s="300">
        <v>62</v>
      </c>
      <c r="C501" s="301">
        <v>59</v>
      </c>
      <c r="D501" s="301">
        <v>11</v>
      </c>
      <c r="E501" s="390">
        <v>60</v>
      </c>
      <c r="F501" s="302">
        <v>69</v>
      </c>
      <c r="G501" s="303">
        <v>58</v>
      </c>
      <c r="H501" s="301">
        <v>61</v>
      </c>
      <c r="I501" s="301">
        <v>13</v>
      </c>
      <c r="J501" s="301">
        <v>62</v>
      </c>
      <c r="K501" s="301">
        <v>70</v>
      </c>
      <c r="L501" s="300">
        <v>72</v>
      </c>
      <c r="M501" s="301">
        <v>12</v>
      </c>
      <c r="N501" s="301">
        <v>72</v>
      </c>
      <c r="O501" s="302">
        <v>72</v>
      </c>
      <c r="P501" s="303">
        <v>70</v>
      </c>
      <c r="Q501" s="303">
        <v>14</v>
      </c>
      <c r="R501" s="303">
        <v>70</v>
      </c>
      <c r="S501" s="303">
        <v>70</v>
      </c>
      <c r="T501" s="304">
        <f>SUM(B501:S501)</f>
        <v>977</v>
      </c>
      <c r="U501" s="228" t="s">
        <v>56</v>
      </c>
      <c r="V501" s="305">
        <f>T488-T501</f>
        <v>0</v>
      </c>
      <c r="W501" s="306">
        <f>V501/T488</f>
        <v>0</v>
      </c>
    </row>
    <row r="502" spans="1:23" s="578" customFormat="1" x14ac:dyDescent="0.2">
      <c r="A502" s="307" t="s">
        <v>28</v>
      </c>
      <c r="B502" s="246">
        <v>150</v>
      </c>
      <c r="C502" s="244">
        <v>148.5</v>
      </c>
      <c r="D502" s="244">
        <v>150.5</v>
      </c>
      <c r="E502" s="424">
        <v>148</v>
      </c>
      <c r="F502" s="247">
        <v>146.5</v>
      </c>
      <c r="G502" s="248">
        <v>149.5</v>
      </c>
      <c r="H502" s="244">
        <v>148</v>
      </c>
      <c r="I502" s="244">
        <v>150</v>
      </c>
      <c r="J502" s="244">
        <v>147.5</v>
      </c>
      <c r="K502" s="244">
        <v>146.5</v>
      </c>
      <c r="L502" s="246">
        <v>149.5</v>
      </c>
      <c r="M502" s="244">
        <v>149.5</v>
      </c>
      <c r="N502" s="244">
        <v>147.5</v>
      </c>
      <c r="O502" s="247">
        <v>146.5</v>
      </c>
      <c r="P502" s="248">
        <v>149.5</v>
      </c>
      <c r="Q502" s="248">
        <v>150</v>
      </c>
      <c r="R502" s="248">
        <v>147.5</v>
      </c>
      <c r="S502" s="248">
        <v>146.5</v>
      </c>
      <c r="T502" s="237"/>
      <c r="U502" s="228" t="s">
        <v>57</v>
      </c>
      <c r="V502" s="228">
        <v>147.44999999999999</v>
      </c>
      <c r="W502" s="228"/>
    </row>
    <row r="503" spans="1:23" s="578" customFormat="1" ht="13.5" thickBot="1" x14ac:dyDescent="0.25">
      <c r="A503" s="308" t="s">
        <v>26</v>
      </c>
      <c r="B503" s="249">
        <f t="shared" ref="B503:S503" si="133">B502-B489</f>
        <v>1</v>
      </c>
      <c r="C503" s="245">
        <f t="shared" si="133"/>
        <v>0.5</v>
      </c>
      <c r="D503" s="245">
        <f t="shared" si="133"/>
        <v>1</v>
      </c>
      <c r="E503" s="245">
        <f t="shared" si="133"/>
        <v>1</v>
      </c>
      <c r="F503" s="250">
        <f t="shared" si="133"/>
        <v>0.5</v>
      </c>
      <c r="G503" s="251">
        <f t="shared" si="133"/>
        <v>0.5</v>
      </c>
      <c r="H503" s="245">
        <f t="shared" si="133"/>
        <v>0.5</v>
      </c>
      <c r="I503" s="245">
        <f t="shared" si="133"/>
        <v>1</v>
      </c>
      <c r="J503" s="245">
        <f t="shared" si="133"/>
        <v>0.5</v>
      </c>
      <c r="K503" s="245">
        <f t="shared" si="133"/>
        <v>0.5</v>
      </c>
      <c r="L503" s="249">
        <f t="shared" si="133"/>
        <v>0.5</v>
      </c>
      <c r="M503" s="245">
        <f t="shared" si="133"/>
        <v>0.5</v>
      </c>
      <c r="N503" s="245">
        <f t="shared" si="133"/>
        <v>0.5</v>
      </c>
      <c r="O503" s="250">
        <f t="shared" si="133"/>
        <v>0.5</v>
      </c>
      <c r="P503" s="251">
        <f t="shared" si="133"/>
        <v>0.5</v>
      </c>
      <c r="Q503" s="245">
        <f t="shared" si="133"/>
        <v>1</v>
      </c>
      <c r="R503" s="245">
        <f t="shared" si="133"/>
        <v>0.5</v>
      </c>
      <c r="S503" s="245">
        <f t="shared" si="133"/>
        <v>0.5</v>
      </c>
      <c r="T503" s="238"/>
      <c r="U503" s="228" t="s">
        <v>26</v>
      </c>
      <c r="V503" s="431">
        <f>V502-V489</f>
        <v>0.13999999999998636</v>
      </c>
      <c r="W503" s="228"/>
    </row>
    <row r="505" spans="1:23" ht="13.5" thickBot="1" x14ac:dyDescent="0.25"/>
    <row r="506" spans="1:23" s="581" customFormat="1" ht="13.5" thickBot="1" x14ac:dyDescent="0.25">
      <c r="A506" s="254" t="s">
        <v>162</v>
      </c>
      <c r="B506" s="597" t="s">
        <v>53</v>
      </c>
      <c r="C506" s="598"/>
      <c r="D506" s="598"/>
      <c r="E506" s="598"/>
      <c r="F506" s="599"/>
      <c r="G506" s="597" t="s">
        <v>68</v>
      </c>
      <c r="H506" s="598"/>
      <c r="I506" s="598"/>
      <c r="J506" s="598"/>
      <c r="K506" s="599"/>
      <c r="L506" s="597" t="s">
        <v>63</v>
      </c>
      <c r="M506" s="598"/>
      <c r="N506" s="598"/>
      <c r="O506" s="599"/>
      <c r="P506" s="597" t="s">
        <v>64</v>
      </c>
      <c r="Q506" s="598"/>
      <c r="R506" s="598"/>
      <c r="S506" s="599"/>
      <c r="T506" s="316" t="s">
        <v>55</v>
      </c>
    </row>
    <row r="507" spans="1:23" s="581" customFormat="1" x14ac:dyDescent="0.2">
      <c r="A507" s="255" t="s">
        <v>54</v>
      </c>
      <c r="B507" s="349">
        <v>1</v>
      </c>
      <c r="C507" s="260">
        <v>2</v>
      </c>
      <c r="D507" s="403" t="s">
        <v>129</v>
      </c>
      <c r="E507" s="403">
        <v>4</v>
      </c>
      <c r="F507" s="350">
        <v>5</v>
      </c>
      <c r="G507" s="349">
        <v>1</v>
      </c>
      <c r="H507" s="260">
        <v>2</v>
      </c>
      <c r="I507" s="403" t="s">
        <v>129</v>
      </c>
      <c r="J507" s="403">
        <v>4</v>
      </c>
      <c r="K507" s="350">
        <v>5</v>
      </c>
      <c r="L507" s="349">
        <v>1</v>
      </c>
      <c r="M507" s="260" t="s">
        <v>134</v>
      </c>
      <c r="N507" s="260">
        <v>3</v>
      </c>
      <c r="O507" s="350">
        <v>4</v>
      </c>
      <c r="P507" s="259">
        <v>1</v>
      </c>
      <c r="Q507" s="259" t="s">
        <v>134</v>
      </c>
      <c r="R507" s="259">
        <v>3</v>
      </c>
      <c r="S507" s="259">
        <v>4</v>
      </c>
      <c r="T507" s="315"/>
    </row>
    <row r="508" spans="1:23" s="581" customFormat="1" x14ac:dyDescent="0.2">
      <c r="A508" s="265" t="s">
        <v>3</v>
      </c>
      <c r="B508" s="266">
        <v>4295</v>
      </c>
      <c r="C508" s="267">
        <v>4295</v>
      </c>
      <c r="D508" s="389">
        <v>4295</v>
      </c>
      <c r="E508" s="389">
        <v>4295</v>
      </c>
      <c r="F508" s="268">
        <v>4295</v>
      </c>
      <c r="G508" s="269">
        <v>4295</v>
      </c>
      <c r="H508" s="267">
        <v>4295</v>
      </c>
      <c r="I508" s="267">
        <v>4295</v>
      </c>
      <c r="J508" s="267">
        <v>4295</v>
      </c>
      <c r="K508" s="267">
        <v>4295</v>
      </c>
      <c r="L508" s="266">
        <v>4295</v>
      </c>
      <c r="M508" s="267">
        <v>4295</v>
      </c>
      <c r="N508" s="267">
        <v>4295</v>
      </c>
      <c r="O508" s="268">
        <v>4295</v>
      </c>
      <c r="P508" s="269">
        <v>4295</v>
      </c>
      <c r="Q508" s="267">
        <v>4295</v>
      </c>
      <c r="R508" s="267">
        <v>4295</v>
      </c>
      <c r="S508" s="267">
        <v>4295</v>
      </c>
      <c r="T508" s="270">
        <v>4295</v>
      </c>
    </row>
    <row r="509" spans="1:23" s="581" customFormat="1" x14ac:dyDescent="0.2">
      <c r="A509" s="271" t="s">
        <v>6</v>
      </c>
      <c r="B509" s="272">
        <v>4285.3846153846152</v>
      </c>
      <c r="C509" s="273">
        <v>4599.2307692307695</v>
      </c>
      <c r="D509" s="330">
        <v>4244</v>
      </c>
      <c r="E509" s="330">
        <v>4615.3846153846152</v>
      </c>
      <c r="F509" s="274">
        <v>4827.333333333333</v>
      </c>
      <c r="G509" s="275">
        <v>4545.3846153846152</v>
      </c>
      <c r="H509" s="273">
        <v>4306.9230769230771</v>
      </c>
      <c r="I509" s="273">
        <v>4552.5</v>
      </c>
      <c r="J509" s="273">
        <v>4676.1538461538457</v>
      </c>
      <c r="K509" s="273">
        <v>4633.0769230769229</v>
      </c>
      <c r="L509" s="272">
        <v>4576</v>
      </c>
      <c r="M509" s="273">
        <v>4560</v>
      </c>
      <c r="N509" s="273">
        <v>4475.333333333333</v>
      </c>
      <c r="O509" s="274">
        <v>4760.666666666667</v>
      </c>
      <c r="P509" s="275">
        <v>4485</v>
      </c>
      <c r="Q509" s="275">
        <v>4335</v>
      </c>
      <c r="R509" s="275">
        <v>4526.25</v>
      </c>
      <c r="S509" s="275">
        <v>4871.7647058823532</v>
      </c>
      <c r="T509" s="276">
        <v>4575.433789954338</v>
      </c>
    </row>
    <row r="510" spans="1:23" s="581" customFormat="1" x14ac:dyDescent="0.2">
      <c r="A510" s="255" t="s">
        <v>7</v>
      </c>
      <c r="B510" s="277">
        <v>92.307692307692307</v>
      </c>
      <c r="C510" s="278">
        <v>92.307692307692307</v>
      </c>
      <c r="D510" s="333">
        <v>100</v>
      </c>
      <c r="E510" s="333">
        <v>100</v>
      </c>
      <c r="F510" s="279">
        <v>100</v>
      </c>
      <c r="G510" s="280">
        <v>100</v>
      </c>
      <c r="H510" s="278">
        <v>100</v>
      </c>
      <c r="I510" s="278">
        <v>100</v>
      </c>
      <c r="J510" s="278">
        <v>100</v>
      </c>
      <c r="K510" s="278">
        <v>100</v>
      </c>
      <c r="L510" s="277">
        <v>100</v>
      </c>
      <c r="M510" s="278">
        <v>100</v>
      </c>
      <c r="N510" s="278">
        <v>100</v>
      </c>
      <c r="O510" s="279">
        <v>100</v>
      </c>
      <c r="P510" s="280">
        <v>100</v>
      </c>
      <c r="Q510" s="280">
        <v>100</v>
      </c>
      <c r="R510" s="280">
        <v>87.5</v>
      </c>
      <c r="S510" s="280">
        <v>94.117647058823536</v>
      </c>
      <c r="T510" s="281">
        <v>90.867579908675793</v>
      </c>
    </row>
    <row r="511" spans="1:23" s="581" customFormat="1" x14ac:dyDescent="0.2">
      <c r="A511" s="255" t="s">
        <v>8</v>
      </c>
      <c r="B511" s="282">
        <v>4.9994811407957293E-2</v>
      </c>
      <c r="C511" s="283">
        <v>4.8786020735968459E-2</v>
      </c>
      <c r="D511" s="336">
        <v>2.7340828848935506E-2</v>
      </c>
      <c r="E511" s="336">
        <v>2.9459011071882858E-2</v>
      </c>
      <c r="F511" s="284">
        <v>4.1240182304875826E-2</v>
      </c>
      <c r="G511" s="285">
        <v>4.5084100853748477E-2</v>
      </c>
      <c r="H511" s="283">
        <v>4.2544346022580996E-2</v>
      </c>
      <c r="I511" s="283">
        <v>2.5961442402136877E-2</v>
      </c>
      <c r="J511" s="283">
        <v>4.32245846277865E-2</v>
      </c>
      <c r="K511" s="283">
        <v>3.5318026541894053E-2</v>
      </c>
      <c r="L511" s="282">
        <v>4.0159084275105013E-2</v>
      </c>
      <c r="M511" s="283">
        <v>6.5103637655591573E-2</v>
      </c>
      <c r="N511" s="283">
        <v>4.8496188124971994E-2</v>
      </c>
      <c r="O511" s="284">
        <v>4.4667883086266541E-2</v>
      </c>
      <c r="P511" s="285">
        <v>3.6750668644236942E-2</v>
      </c>
      <c r="Q511" s="285">
        <v>4.9147220644425893E-2</v>
      </c>
      <c r="R511" s="285">
        <v>6.2293216851832679E-2</v>
      </c>
      <c r="S511" s="285">
        <v>4.5991495059959364E-2</v>
      </c>
      <c r="T511" s="286">
        <v>5.8476740240804265E-2</v>
      </c>
    </row>
    <row r="512" spans="1:23" s="581" customFormat="1" x14ac:dyDescent="0.2">
      <c r="A512" s="271" t="s">
        <v>1</v>
      </c>
      <c r="B512" s="287">
        <f>B509/B508*100-100</f>
        <v>-0.22387391421150937</v>
      </c>
      <c r="C512" s="288">
        <f t="shared" ref="C512:G512" si="134">C509/C508*100-100</f>
        <v>7.0833706456523657</v>
      </c>
      <c r="D512" s="288">
        <f t="shared" si="134"/>
        <v>-1.1874272409778825</v>
      </c>
      <c r="E512" s="288">
        <f t="shared" si="134"/>
        <v>7.4594788215277106</v>
      </c>
      <c r="F512" s="289">
        <f t="shared" si="134"/>
        <v>12.394256887854098</v>
      </c>
      <c r="G512" s="290">
        <f t="shared" si="134"/>
        <v>5.8296767260678735</v>
      </c>
      <c r="H512" s="288">
        <f>H509/H508*100-100</f>
        <v>0.27760365362227901</v>
      </c>
      <c r="I512" s="288">
        <f t="shared" ref="I512:K512" si="135">I509/I508*100-100</f>
        <v>5.995343422584412</v>
      </c>
      <c r="J512" s="288">
        <f t="shared" si="135"/>
        <v>8.8743619593444834</v>
      </c>
      <c r="K512" s="288">
        <f t="shared" si="135"/>
        <v>7.8714068236769066</v>
      </c>
      <c r="L512" s="287">
        <f>L509/L508*100-100</f>
        <v>6.5424912689173453</v>
      </c>
      <c r="M512" s="288">
        <f t="shared" ref="M512:T512" si="136">M509/M508*100-100</f>
        <v>6.1699650756693813</v>
      </c>
      <c r="N512" s="288">
        <f t="shared" si="136"/>
        <v>4.1986806363989047</v>
      </c>
      <c r="O512" s="289">
        <f t="shared" si="136"/>
        <v>10.842064415987579</v>
      </c>
      <c r="P512" s="290">
        <f t="shared" si="136"/>
        <v>4.4237485448195457</v>
      </c>
      <c r="Q512" s="288">
        <f t="shared" si="136"/>
        <v>0.93131548311990286</v>
      </c>
      <c r="R512" s="288">
        <f t="shared" si="136"/>
        <v>5.3841676367869553</v>
      </c>
      <c r="S512" s="288">
        <f t="shared" si="136"/>
        <v>13.428747517633369</v>
      </c>
      <c r="T512" s="291">
        <f t="shared" si="136"/>
        <v>6.5293082643617737</v>
      </c>
    </row>
    <row r="513" spans="1:23" s="581" customFormat="1" ht="13.5" thickBot="1" x14ac:dyDescent="0.25">
      <c r="A513" s="292" t="s">
        <v>27</v>
      </c>
      <c r="B513" s="484">
        <f t="shared" ref="B513:T513" si="137">B509-B496</f>
        <v>9.2307692307695106</v>
      </c>
      <c r="C513" s="485">
        <f t="shared" si="137"/>
        <v>45.659340659341069</v>
      </c>
      <c r="D513" s="485">
        <f t="shared" si="137"/>
        <v>51.5</v>
      </c>
      <c r="E513" s="485">
        <f t="shared" si="137"/>
        <v>153.95604395604369</v>
      </c>
      <c r="F513" s="486">
        <f t="shared" si="137"/>
        <v>-41.33333333333394</v>
      </c>
      <c r="G513" s="487">
        <f t="shared" si="137"/>
        <v>164.61538461538476</v>
      </c>
      <c r="H513" s="485">
        <f t="shared" si="137"/>
        <v>-142.36263736263754</v>
      </c>
      <c r="I513" s="485">
        <f t="shared" si="137"/>
        <v>30</v>
      </c>
      <c r="J513" s="485">
        <f t="shared" si="137"/>
        <v>13.846153846153356</v>
      </c>
      <c r="K513" s="485">
        <f t="shared" si="137"/>
        <v>-20.923076923077133</v>
      </c>
      <c r="L513" s="572">
        <f t="shared" si="137"/>
        <v>95.285714285714675</v>
      </c>
      <c r="M513" s="489">
        <f t="shared" si="137"/>
        <v>122.5</v>
      </c>
      <c r="N513" s="489">
        <f t="shared" si="137"/>
        <v>44.156862745097897</v>
      </c>
      <c r="O513" s="573">
        <f t="shared" si="137"/>
        <v>36.380952380952294</v>
      </c>
      <c r="P513" s="488">
        <f t="shared" si="137"/>
        <v>43.571428571428442</v>
      </c>
      <c r="Q513" s="489">
        <f t="shared" si="137"/>
        <v>22.5</v>
      </c>
      <c r="R513" s="489">
        <f t="shared" si="137"/>
        <v>132.13235294117658</v>
      </c>
      <c r="S513" s="489">
        <f t="shared" si="137"/>
        <v>129.26470588235316</v>
      </c>
      <c r="T513" s="490">
        <f t="shared" si="137"/>
        <v>48.904109589041582</v>
      </c>
    </row>
    <row r="514" spans="1:23" s="581" customFormat="1" x14ac:dyDescent="0.2">
      <c r="A514" s="299" t="s">
        <v>51</v>
      </c>
      <c r="B514" s="300">
        <v>62</v>
      </c>
      <c r="C514" s="301">
        <v>59</v>
      </c>
      <c r="D514" s="301">
        <v>10</v>
      </c>
      <c r="E514" s="390">
        <v>60</v>
      </c>
      <c r="F514" s="302">
        <v>68</v>
      </c>
      <c r="G514" s="303">
        <v>58</v>
      </c>
      <c r="H514" s="301">
        <v>61</v>
      </c>
      <c r="I514" s="301">
        <v>13</v>
      </c>
      <c r="J514" s="301">
        <v>62</v>
      </c>
      <c r="K514" s="301">
        <v>70</v>
      </c>
      <c r="L514" s="300">
        <v>71</v>
      </c>
      <c r="M514" s="301">
        <v>12</v>
      </c>
      <c r="N514" s="301">
        <v>72</v>
      </c>
      <c r="O514" s="302">
        <v>72</v>
      </c>
      <c r="P514" s="303">
        <v>70</v>
      </c>
      <c r="Q514" s="303">
        <v>14</v>
      </c>
      <c r="R514" s="303">
        <v>70</v>
      </c>
      <c r="S514" s="303">
        <v>70</v>
      </c>
      <c r="T514" s="304">
        <f>SUM(B514:S514)</f>
        <v>974</v>
      </c>
      <c r="U514" s="228" t="s">
        <v>56</v>
      </c>
      <c r="V514" s="305">
        <f>T501-T514</f>
        <v>3</v>
      </c>
      <c r="W514" s="306">
        <f>V514/T501</f>
        <v>3.0706243602865915E-3</v>
      </c>
    </row>
    <row r="515" spans="1:23" s="581" customFormat="1" x14ac:dyDescent="0.2">
      <c r="A515" s="307" t="s">
        <v>28</v>
      </c>
      <c r="B515" s="246">
        <v>150</v>
      </c>
      <c r="C515" s="244">
        <v>148.5</v>
      </c>
      <c r="D515" s="244">
        <v>150.5</v>
      </c>
      <c r="E515" s="424">
        <v>148</v>
      </c>
      <c r="F515" s="247">
        <v>146.5</v>
      </c>
      <c r="G515" s="248">
        <v>149.5</v>
      </c>
      <c r="H515" s="244">
        <v>148</v>
      </c>
      <c r="I515" s="244">
        <v>150</v>
      </c>
      <c r="J515" s="244">
        <v>147.5</v>
      </c>
      <c r="K515" s="244">
        <v>146.5</v>
      </c>
      <c r="L515" s="246">
        <v>149.5</v>
      </c>
      <c r="M515" s="244">
        <v>149.5</v>
      </c>
      <c r="N515" s="244">
        <v>147.5</v>
      </c>
      <c r="O515" s="247">
        <v>146.5</v>
      </c>
      <c r="P515" s="248">
        <v>149.5</v>
      </c>
      <c r="Q515" s="248">
        <v>150</v>
      </c>
      <c r="R515" s="248">
        <v>147.5</v>
      </c>
      <c r="S515" s="248">
        <v>146.5</v>
      </c>
      <c r="T515" s="237"/>
      <c r="U515" s="228" t="s">
        <v>57</v>
      </c>
      <c r="V515" s="228">
        <v>147.97</v>
      </c>
      <c r="W515" s="228"/>
    </row>
    <row r="516" spans="1:23" s="581" customFormat="1" ht="13.5" thickBot="1" x14ac:dyDescent="0.25">
      <c r="A516" s="308" t="s">
        <v>26</v>
      </c>
      <c r="B516" s="249">
        <f t="shared" ref="B516:S516" si="138">B515-B502</f>
        <v>0</v>
      </c>
      <c r="C516" s="245">
        <f t="shared" si="138"/>
        <v>0</v>
      </c>
      <c r="D516" s="245">
        <f t="shared" si="138"/>
        <v>0</v>
      </c>
      <c r="E516" s="245">
        <f t="shared" si="138"/>
        <v>0</v>
      </c>
      <c r="F516" s="250">
        <f t="shared" si="138"/>
        <v>0</v>
      </c>
      <c r="G516" s="251">
        <f t="shared" si="138"/>
        <v>0</v>
      </c>
      <c r="H516" s="245">
        <f t="shared" si="138"/>
        <v>0</v>
      </c>
      <c r="I516" s="245">
        <f t="shared" si="138"/>
        <v>0</v>
      </c>
      <c r="J516" s="245">
        <f t="shared" si="138"/>
        <v>0</v>
      </c>
      <c r="K516" s="245">
        <f t="shared" si="138"/>
        <v>0</v>
      </c>
      <c r="L516" s="249">
        <f t="shared" si="138"/>
        <v>0</v>
      </c>
      <c r="M516" s="245">
        <f t="shared" si="138"/>
        <v>0</v>
      </c>
      <c r="N516" s="245">
        <f t="shared" si="138"/>
        <v>0</v>
      </c>
      <c r="O516" s="250">
        <f t="shared" si="138"/>
        <v>0</v>
      </c>
      <c r="P516" s="251">
        <f t="shared" si="138"/>
        <v>0</v>
      </c>
      <c r="Q516" s="245">
        <f t="shared" si="138"/>
        <v>0</v>
      </c>
      <c r="R516" s="245">
        <f t="shared" si="138"/>
        <v>0</v>
      </c>
      <c r="S516" s="245">
        <f t="shared" si="138"/>
        <v>0</v>
      </c>
      <c r="T516" s="238"/>
      <c r="U516" s="228" t="s">
        <v>26</v>
      </c>
      <c r="V516" s="431">
        <f>V515-V502</f>
        <v>0.52000000000001023</v>
      </c>
      <c r="W516" s="228"/>
    </row>
    <row r="518" spans="1:23" ht="13.5" thickBot="1" x14ac:dyDescent="0.25"/>
    <row r="519" spans="1:23" s="583" customFormat="1" ht="13.5" thickBot="1" x14ac:dyDescent="0.25">
      <c r="A519" s="254" t="s">
        <v>163</v>
      </c>
      <c r="B519" s="597" t="s">
        <v>53</v>
      </c>
      <c r="C519" s="598"/>
      <c r="D519" s="598"/>
      <c r="E519" s="598"/>
      <c r="F519" s="599"/>
      <c r="G519" s="597" t="s">
        <v>68</v>
      </c>
      <c r="H519" s="598"/>
      <c r="I519" s="598"/>
      <c r="J519" s="598"/>
      <c r="K519" s="599"/>
      <c r="L519" s="597" t="s">
        <v>63</v>
      </c>
      <c r="M519" s="598"/>
      <c r="N519" s="598"/>
      <c r="O519" s="599"/>
      <c r="P519" s="597" t="s">
        <v>64</v>
      </c>
      <c r="Q519" s="598"/>
      <c r="R519" s="598"/>
      <c r="S519" s="599"/>
      <c r="T519" s="316" t="s">
        <v>55</v>
      </c>
    </row>
    <row r="520" spans="1:23" s="583" customFormat="1" x14ac:dyDescent="0.2">
      <c r="A520" s="255" t="s">
        <v>54</v>
      </c>
      <c r="B520" s="349">
        <v>1</v>
      </c>
      <c r="C520" s="260">
        <v>2</v>
      </c>
      <c r="D520" s="403" t="s">
        <v>129</v>
      </c>
      <c r="E520" s="403">
        <v>4</v>
      </c>
      <c r="F520" s="350">
        <v>5</v>
      </c>
      <c r="G520" s="349">
        <v>1</v>
      </c>
      <c r="H520" s="260">
        <v>2</v>
      </c>
      <c r="I520" s="403" t="s">
        <v>129</v>
      </c>
      <c r="J520" s="403">
        <v>4</v>
      </c>
      <c r="K520" s="350">
        <v>5</v>
      </c>
      <c r="L520" s="349">
        <v>1</v>
      </c>
      <c r="M520" s="260" t="s">
        <v>134</v>
      </c>
      <c r="N520" s="260">
        <v>3</v>
      </c>
      <c r="O520" s="350">
        <v>4</v>
      </c>
      <c r="P520" s="259">
        <v>1</v>
      </c>
      <c r="Q520" s="259" t="s">
        <v>134</v>
      </c>
      <c r="R520" s="259">
        <v>3</v>
      </c>
      <c r="S520" s="259">
        <v>4</v>
      </c>
      <c r="T520" s="315"/>
    </row>
    <row r="521" spans="1:23" s="583" customFormat="1" x14ac:dyDescent="0.2">
      <c r="A521" s="265" t="s">
        <v>3</v>
      </c>
      <c r="B521" s="266">
        <v>4310</v>
      </c>
      <c r="C521" s="267">
        <v>4310</v>
      </c>
      <c r="D521" s="389">
        <v>4310</v>
      </c>
      <c r="E521" s="389">
        <v>4310</v>
      </c>
      <c r="F521" s="268">
        <v>4310</v>
      </c>
      <c r="G521" s="269">
        <v>4310</v>
      </c>
      <c r="H521" s="267">
        <v>4310</v>
      </c>
      <c r="I521" s="267">
        <v>4310</v>
      </c>
      <c r="J521" s="267">
        <v>4310</v>
      </c>
      <c r="K521" s="267">
        <v>4310</v>
      </c>
      <c r="L521" s="266">
        <v>4310</v>
      </c>
      <c r="M521" s="267">
        <v>4310</v>
      </c>
      <c r="N521" s="267">
        <v>4310</v>
      </c>
      <c r="O521" s="268">
        <v>4310</v>
      </c>
      <c r="P521" s="269">
        <v>4310</v>
      </c>
      <c r="Q521" s="267">
        <v>4310</v>
      </c>
      <c r="R521" s="267">
        <v>4310</v>
      </c>
      <c r="S521" s="267">
        <v>4310</v>
      </c>
      <c r="T521" s="270">
        <v>4310</v>
      </c>
    </row>
    <row r="522" spans="1:23" s="583" customFormat="1" x14ac:dyDescent="0.2">
      <c r="A522" s="271" t="s">
        <v>6</v>
      </c>
      <c r="B522" s="272">
        <v>4388.4615384615381</v>
      </c>
      <c r="C522" s="273">
        <v>4673.8461538461543</v>
      </c>
      <c r="D522" s="330">
        <v>4267.5</v>
      </c>
      <c r="E522" s="330">
        <v>4681.5384615384619</v>
      </c>
      <c r="F522" s="274">
        <v>4969.2307692307695</v>
      </c>
      <c r="G522" s="275">
        <v>4441.4285714285716</v>
      </c>
      <c r="H522" s="273">
        <v>4445.2941176470586</v>
      </c>
      <c r="I522" s="273">
        <v>4542.5</v>
      </c>
      <c r="J522" s="273">
        <v>4649.2857142857147</v>
      </c>
      <c r="K522" s="273">
        <v>4793.5714285714284</v>
      </c>
      <c r="L522" s="272">
        <v>4632.8571428571431</v>
      </c>
      <c r="M522" s="273">
        <v>4638.333333333333</v>
      </c>
      <c r="N522" s="273">
        <v>4483.636363636364</v>
      </c>
      <c r="O522" s="274">
        <v>4802</v>
      </c>
      <c r="P522" s="275">
        <v>4481.333333333333</v>
      </c>
      <c r="Q522" s="275">
        <v>4370</v>
      </c>
      <c r="R522" s="275">
        <v>4491.25</v>
      </c>
      <c r="S522" s="275">
        <v>4846.9230769230771</v>
      </c>
      <c r="T522" s="276">
        <v>4609.532710280374</v>
      </c>
    </row>
    <row r="523" spans="1:23" s="583" customFormat="1" x14ac:dyDescent="0.2">
      <c r="A523" s="255" t="s">
        <v>7</v>
      </c>
      <c r="B523" s="277">
        <v>92.307692307692307</v>
      </c>
      <c r="C523" s="278">
        <v>100</v>
      </c>
      <c r="D523" s="333">
        <v>100</v>
      </c>
      <c r="E523" s="333">
        <v>100</v>
      </c>
      <c r="F523" s="279">
        <v>100</v>
      </c>
      <c r="G523" s="280">
        <v>100</v>
      </c>
      <c r="H523" s="278">
        <v>88.235294117647058</v>
      </c>
      <c r="I523" s="278">
        <v>100</v>
      </c>
      <c r="J523" s="278">
        <v>100</v>
      </c>
      <c r="K523" s="278">
        <v>100</v>
      </c>
      <c r="L523" s="277">
        <v>100</v>
      </c>
      <c r="M523" s="278">
        <v>100</v>
      </c>
      <c r="N523" s="278">
        <v>100</v>
      </c>
      <c r="O523" s="279">
        <v>86.666666666666671</v>
      </c>
      <c r="P523" s="280">
        <v>93.333333333333329</v>
      </c>
      <c r="Q523" s="280">
        <v>100</v>
      </c>
      <c r="R523" s="280">
        <v>93.75</v>
      </c>
      <c r="S523" s="280">
        <v>100</v>
      </c>
      <c r="T523" s="281">
        <v>93.45794392523365</v>
      </c>
    </row>
    <row r="524" spans="1:23" s="583" customFormat="1" x14ac:dyDescent="0.2">
      <c r="A524" s="255" t="s">
        <v>8</v>
      </c>
      <c r="B524" s="282">
        <v>4.0119172858965588E-2</v>
      </c>
      <c r="C524" s="283">
        <v>4.4140501692291112E-2</v>
      </c>
      <c r="D524" s="336">
        <v>3.7469786509542781E-2</v>
      </c>
      <c r="E524" s="336">
        <v>3.6354832140322299E-2</v>
      </c>
      <c r="F524" s="284">
        <v>4.0559638812813013E-2</v>
      </c>
      <c r="G524" s="285">
        <v>4.4176995081090992E-2</v>
      </c>
      <c r="H524" s="283">
        <v>6.0066256175705594E-2</v>
      </c>
      <c r="I524" s="283">
        <v>1.1157476572764608E-2</v>
      </c>
      <c r="J524" s="283">
        <v>4.1272528135001076E-2</v>
      </c>
      <c r="K524" s="283">
        <v>3.7695765679237846E-2</v>
      </c>
      <c r="L524" s="282">
        <v>3.9887788360454549E-2</v>
      </c>
      <c r="M524" s="283">
        <v>4.4173532930006372E-2</v>
      </c>
      <c r="N524" s="283">
        <v>3.9006454303093491E-2</v>
      </c>
      <c r="O524" s="284">
        <v>5.643033609533913E-2</v>
      </c>
      <c r="P524" s="285">
        <v>6.012509060767627E-2</v>
      </c>
      <c r="Q524" s="285">
        <v>1.9949194249614069E-2</v>
      </c>
      <c r="R524" s="285">
        <v>4.8793210131991033E-2</v>
      </c>
      <c r="S524" s="285">
        <v>5.6631661137721473E-2</v>
      </c>
      <c r="T524" s="286">
        <v>5.9775724816576434E-2</v>
      </c>
    </row>
    <row r="525" spans="1:23" s="583" customFormat="1" x14ac:dyDescent="0.2">
      <c r="A525" s="271" t="s">
        <v>1</v>
      </c>
      <c r="B525" s="287">
        <f>B522/B521*100-100</f>
        <v>1.8204533285739615</v>
      </c>
      <c r="C525" s="288">
        <f t="shared" ref="C525:G525" si="139">C522/C521*100-100</f>
        <v>8.4419061217205069</v>
      </c>
      <c r="D525" s="288">
        <f t="shared" si="139"/>
        <v>-0.98607888631090646</v>
      </c>
      <c r="E525" s="288">
        <f t="shared" si="139"/>
        <v>8.6203819382473625</v>
      </c>
      <c r="F525" s="289">
        <f t="shared" si="139"/>
        <v>15.295377476351973</v>
      </c>
      <c r="G525" s="290">
        <f t="shared" si="139"/>
        <v>3.0493868080875046</v>
      </c>
      <c r="H525" s="288">
        <f>H522/H521*100-100</f>
        <v>3.1390746553841922</v>
      </c>
      <c r="I525" s="288">
        <f t="shared" ref="I525:K525" si="140">I522/I521*100-100</f>
        <v>5.394431554524374</v>
      </c>
      <c r="J525" s="288">
        <f t="shared" si="140"/>
        <v>7.8720583360954777</v>
      </c>
      <c r="K525" s="288">
        <f t="shared" si="140"/>
        <v>11.219754723234999</v>
      </c>
      <c r="L525" s="287">
        <f>L522/L521*100-100</f>
        <v>7.4908849850845201</v>
      </c>
      <c r="M525" s="288">
        <f t="shared" ref="M525:T525" si="141">M522/M521*100-100</f>
        <v>7.6179427687548298</v>
      </c>
      <c r="N525" s="288">
        <f t="shared" si="141"/>
        <v>4.028685931238158</v>
      </c>
      <c r="O525" s="289">
        <f t="shared" si="141"/>
        <v>11.415313225058</v>
      </c>
      <c r="P525" s="290">
        <f t="shared" si="141"/>
        <v>3.9752513534416067</v>
      </c>
      <c r="Q525" s="288">
        <f t="shared" si="141"/>
        <v>1.3921113689095108</v>
      </c>
      <c r="R525" s="288">
        <f t="shared" si="141"/>
        <v>4.2053364269141582</v>
      </c>
      <c r="S525" s="288">
        <f t="shared" si="141"/>
        <v>12.457611993574872</v>
      </c>
      <c r="T525" s="291">
        <f t="shared" si="141"/>
        <v>6.9497148556931307</v>
      </c>
    </row>
    <row r="526" spans="1:23" s="583" customFormat="1" ht="13.5" thickBot="1" x14ac:dyDescent="0.25">
      <c r="A526" s="292" t="s">
        <v>27</v>
      </c>
      <c r="B526" s="484">
        <f t="shared" ref="B526:T526" si="142">B522-B509</f>
        <v>103.07692307692287</v>
      </c>
      <c r="C526" s="485">
        <f t="shared" si="142"/>
        <v>74.615384615384755</v>
      </c>
      <c r="D526" s="485">
        <f t="shared" si="142"/>
        <v>23.5</v>
      </c>
      <c r="E526" s="485">
        <f t="shared" si="142"/>
        <v>66.153846153846644</v>
      </c>
      <c r="F526" s="486">
        <f t="shared" si="142"/>
        <v>141.89743589743648</v>
      </c>
      <c r="G526" s="487">
        <f t="shared" si="142"/>
        <v>-103.95604395604369</v>
      </c>
      <c r="H526" s="485">
        <f t="shared" si="142"/>
        <v>138.37104072398142</v>
      </c>
      <c r="I526" s="485">
        <f t="shared" si="142"/>
        <v>-10</v>
      </c>
      <c r="J526" s="485">
        <f t="shared" si="142"/>
        <v>-26.868131868131059</v>
      </c>
      <c r="K526" s="485">
        <f t="shared" si="142"/>
        <v>160.49450549450557</v>
      </c>
      <c r="L526" s="572">
        <f t="shared" si="142"/>
        <v>56.857142857143117</v>
      </c>
      <c r="M526" s="489">
        <f t="shared" si="142"/>
        <v>78.33333333333303</v>
      </c>
      <c r="N526" s="489">
        <f t="shared" si="142"/>
        <v>8.3030303030309369</v>
      </c>
      <c r="O526" s="573">
        <f t="shared" si="142"/>
        <v>41.33333333333303</v>
      </c>
      <c r="P526" s="488">
        <f t="shared" si="142"/>
        <v>-3.6666666666669698</v>
      </c>
      <c r="Q526" s="489">
        <f t="shared" si="142"/>
        <v>35</v>
      </c>
      <c r="R526" s="489">
        <f t="shared" si="142"/>
        <v>-35</v>
      </c>
      <c r="S526" s="489">
        <f t="shared" si="142"/>
        <v>-24.841628959276022</v>
      </c>
      <c r="T526" s="490">
        <f t="shared" si="142"/>
        <v>34.098920326036023</v>
      </c>
    </row>
    <row r="527" spans="1:23" s="583" customFormat="1" x14ac:dyDescent="0.2">
      <c r="A527" s="299" t="s">
        <v>51</v>
      </c>
      <c r="B527" s="300">
        <v>62</v>
      </c>
      <c r="C527" s="301">
        <v>59</v>
      </c>
      <c r="D527" s="301">
        <v>10</v>
      </c>
      <c r="E527" s="390">
        <v>60</v>
      </c>
      <c r="F527" s="302">
        <v>68</v>
      </c>
      <c r="G527" s="303">
        <v>58</v>
      </c>
      <c r="H527" s="301">
        <v>61</v>
      </c>
      <c r="I527" s="301">
        <v>13</v>
      </c>
      <c r="J527" s="301">
        <v>62</v>
      </c>
      <c r="K527" s="301">
        <v>70</v>
      </c>
      <c r="L527" s="300">
        <v>71</v>
      </c>
      <c r="M527" s="301">
        <v>12</v>
      </c>
      <c r="N527" s="301">
        <v>72</v>
      </c>
      <c r="O527" s="302">
        <v>72</v>
      </c>
      <c r="P527" s="303">
        <v>70</v>
      </c>
      <c r="Q527" s="303">
        <v>13</v>
      </c>
      <c r="R527" s="303">
        <v>70</v>
      </c>
      <c r="S527" s="303">
        <v>70</v>
      </c>
      <c r="T527" s="304">
        <f>SUM(B527:S527)</f>
        <v>973</v>
      </c>
      <c r="U527" s="228" t="s">
        <v>56</v>
      </c>
      <c r="V527" s="305">
        <f>T514-T527</f>
        <v>1</v>
      </c>
      <c r="W527" s="306">
        <f>V527/T514</f>
        <v>1.026694045174538E-3</v>
      </c>
    </row>
    <row r="528" spans="1:23" s="583" customFormat="1" x14ac:dyDescent="0.2">
      <c r="A528" s="307" t="s">
        <v>28</v>
      </c>
      <c r="B528" s="246">
        <v>150</v>
      </c>
      <c r="C528" s="244">
        <v>148.5</v>
      </c>
      <c r="D528" s="244">
        <v>150.5</v>
      </c>
      <c r="E528" s="424">
        <v>148</v>
      </c>
      <c r="F528" s="247">
        <v>146.5</v>
      </c>
      <c r="G528" s="248">
        <v>149.5</v>
      </c>
      <c r="H528" s="244">
        <v>148</v>
      </c>
      <c r="I528" s="244">
        <v>150</v>
      </c>
      <c r="J528" s="244">
        <v>147.5</v>
      </c>
      <c r="K528" s="244">
        <v>146.5</v>
      </c>
      <c r="L528" s="246">
        <v>149.5</v>
      </c>
      <c r="M528" s="244">
        <v>149.5</v>
      </c>
      <c r="N528" s="244">
        <v>147.5</v>
      </c>
      <c r="O528" s="247">
        <v>146.5</v>
      </c>
      <c r="P528" s="248">
        <v>149.5</v>
      </c>
      <c r="Q528" s="248">
        <v>150</v>
      </c>
      <c r="R528" s="248">
        <v>147.5</v>
      </c>
      <c r="S528" s="248">
        <v>146.5</v>
      </c>
      <c r="T528" s="237"/>
      <c r="U528" s="228" t="s">
        <v>57</v>
      </c>
      <c r="V528" s="228">
        <v>147.94999999999999</v>
      </c>
      <c r="W528" s="228"/>
    </row>
    <row r="529" spans="1:23" s="583" customFormat="1" ht="13.5" thickBot="1" x14ac:dyDescent="0.25">
      <c r="A529" s="308" t="s">
        <v>26</v>
      </c>
      <c r="B529" s="249">
        <f t="shared" ref="B529:S529" si="143">B528-B515</f>
        <v>0</v>
      </c>
      <c r="C529" s="245">
        <f t="shared" si="143"/>
        <v>0</v>
      </c>
      <c r="D529" s="245">
        <f t="shared" si="143"/>
        <v>0</v>
      </c>
      <c r="E529" s="245">
        <f t="shared" si="143"/>
        <v>0</v>
      </c>
      <c r="F529" s="250">
        <f t="shared" si="143"/>
        <v>0</v>
      </c>
      <c r="G529" s="251">
        <f t="shared" si="143"/>
        <v>0</v>
      </c>
      <c r="H529" s="245">
        <f t="shared" si="143"/>
        <v>0</v>
      </c>
      <c r="I529" s="245">
        <f t="shared" si="143"/>
        <v>0</v>
      </c>
      <c r="J529" s="245">
        <f t="shared" si="143"/>
        <v>0</v>
      </c>
      <c r="K529" s="245">
        <f t="shared" si="143"/>
        <v>0</v>
      </c>
      <c r="L529" s="249">
        <f t="shared" si="143"/>
        <v>0</v>
      </c>
      <c r="M529" s="245">
        <f t="shared" si="143"/>
        <v>0</v>
      </c>
      <c r="N529" s="245">
        <f t="shared" si="143"/>
        <v>0</v>
      </c>
      <c r="O529" s="250">
        <f t="shared" si="143"/>
        <v>0</v>
      </c>
      <c r="P529" s="251">
        <f t="shared" si="143"/>
        <v>0</v>
      </c>
      <c r="Q529" s="245">
        <f t="shared" si="143"/>
        <v>0</v>
      </c>
      <c r="R529" s="245">
        <f t="shared" si="143"/>
        <v>0</v>
      </c>
      <c r="S529" s="245">
        <f t="shared" si="143"/>
        <v>0</v>
      </c>
      <c r="T529" s="238"/>
      <c r="U529" s="228" t="s">
        <v>26</v>
      </c>
      <c r="V529" s="431">
        <f>V528-V515</f>
        <v>-2.0000000000010232E-2</v>
      </c>
      <c r="W529" s="228"/>
    </row>
    <row r="531" spans="1:23" ht="13.5" thickBot="1" x14ac:dyDescent="0.25"/>
    <row r="532" spans="1:23" s="585" customFormat="1" ht="13.5" thickBot="1" x14ac:dyDescent="0.25">
      <c r="A532" s="254" t="s">
        <v>164</v>
      </c>
      <c r="B532" s="597" t="s">
        <v>53</v>
      </c>
      <c r="C532" s="598"/>
      <c r="D532" s="598"/>
      <c r="E532" s="598"/>
      <c r="F532" s="599"/>
      <c r="G532" s="597" t="s">
        <v>68</v>
      </c>
      <c r="H532" s="598"/>
      <c r="I532" s="598"/>
      <c r="J532" s="598"/>
      <c r="K532" s="599"/>
      <c r="L532" s="597" t="s">
        <v>63</v>
      </c>
      <c r="M532" s="598"/>
      <c r="N532" s="598"/>
      <c r="O532" s="599"/>
      <c r="P532" s="597" t="s">
        <v>64</v>
      </c>
      <c r="Q532" s="598"/>
      <c r="R532" s="598"/>
      <c r="S532" s="599"/>
      <c r="T532" s="316" t="s">
        <v>55</v>
      </c>
    </row>
    <row r="533" spans="1:23" s="585" customFormat="1" x14ac:dyDescent="0.2">
      <c r="A533" s="255" t="s">
        <v>54</v>
      </c>
      <c r="B533" s="349">
        <v>1</v>
      </c>
      <c r="C533" s="260">
        <v>2</v>
      </c>
      <c r="D533" s="403" t="s">
        <v>129</v>
      </c>
      <c r="E533" s="403">
        <v>4</v>
      </c>
      <c r="F533" s="350">
        <v>5</v>
      </c>
      <c r="G533" s="349">
        <v>1</v>
      </c>
      <c r="H533" s="260">
        <v>2</v>
      </c>
      <c r="I533" s="403" t="s">
        <v>129</v>
      </c>
      <c r="J533" s="403">
        <v>4</v>
      </c>
      <c r="K533" s="350">
        <v>5</v>
      </c>
      <c r="L533" s="349">
        <v>1</v>
      </c>
      <c r="M533" s="260" t="s">
        <v>134</v>
      </c>
      <c r="N533" s="260">
        <v>3</v>
      </c>
      <c r="O533" s="350">
        <v>4</v>
      </c>
      <c r="P533" s="259">
        <v>1</v>
      </c>
      <c r="Q533" s="259" t="s">
        <v>134</v>
      </c>
      <c r="R533" s="259">
        <v>3</v>
      </c>
      <c r="S533" s="259">
        <v>4</v>
      </c>
      <c r="T533" s="315"/>
    </row>
    <row r="534" spans="1:23" s="585" customFormat="1" x14ac:dyDescent="0.2">
      <c r="A534" s="265" t="s">
        <v>3</v>
      </c>
      <c r="B534" s="266">
        <v>4325</v>
      </c>
      <c r="C534" s="267">
        <v>4325</v>
      </c>
      <c r="D534" s="389">
        <v>4325</v>
      </c>
      <c r="E534" s="389">
        <v>4325</v>
      </c>
      <c r="F534" s="268">
        <v>4325</v>
      </c>
      <c r="G534" s="269">
        <v>4325</v>
      </c>
      <c r="H534" s="267">
        <v>4325</v>
      </c>
      <c r="I534" s="267">
        <v>4325</v>
      </c>
      <c r="J534" s="267">
        <v>4325</v>
      </c>
      <c r="K534" s="267">
        <v>4325</v>
      </c>
      <c r="L534" s="266">
        <v>4325</v>
      </c>
      <c r="M534" s="267">
        <v>4325</v>
      </c>
      <c r="N534" s="267">
        <v>4325</v>
      </c>
      <c r="O534" s="268">
        <v>4325</v>
      </c>
      <c r="P534" s="269">
        <v>4325</v>
      </c>
      <c r="Q534" s="267">
        <v>4325</v>
      </c>
      <c r="R534" s="267">
        <v>4325</v>
      </c>
      <c r="S534" s="267">
        <v>4325</v>
      </c>
      <c r="T534" s="270">
        <v>4325</v>
      </c>
    </row>
    <row r="535" spans="1:23" s="585" customFormat="1" x14ac:dyDescent="0.2">
      <c r="A535" s="271" t="s">
        <v>6</v>
      </c>
      <c r="B535" s="272">
        <v>4404.6153846153848</v>
      </c>
      <c r="C535" s="273">
        <v>4634.6153846153848</v>
      </c>
      <c r="D535" s="330">
        <v>4286.666666666667</v>
      </c>
      <c r="E535" s="330">
        <v>4561.5384615384619</v>
      </c>
      <c r="F535" s="274">
        <v>4957.6923076923076</v>
      </c>
      <c r="G535" s="275">
        <v>4417.6923076923076</v>
      </c>
      <c r="H535" s="273">
        <v>4463.8461538461543</v>
      </c>
      <c r="I535" s="273">
        <v>4690</v>
      </c>
      <c r="J535" s="273">
        <v>4646.1538461538457</v>
      </c>
      <c r="K535" s="273">
        <v>4820</v>
      </c>
      <c r="L535" s="272">
        <v>4766.666666666667</v>
      </c>
      <c r="M535" s="273">
        <v>4558.333333333333</v>
      </c>
      <c r="N535" s="273">
        <v>4469.333333333333</v>
      </c>
      <c r="O535" s="274">
        <v>4957.1428571428569</v>
      </c>
      <c r="P535" s="275">
        <v>4634.666666666667</v>
      </c>
      <c r="Q535" s="275">
        <v>4505</v>
      </c>
      <c r="R535" s="275">
        <v>4550.666666666667</v>
      </c>
      <c r="S535" s="275">
        <v>4778.8235294117649</v>
      </c>
      <c r="T535" s="276">
        <v>4637.7314814814818</v>
      </c>
    </row>
    <row r="536" spans="1:23" s="585" customFormat="1" x14ac:dyDescent="0.2">
      <c r="A536" s="255" t="s">
        <v>7</v>
      </c>
      <c r="B536" s="277">
        <v>100</v>
      </c>
      <c r="C536" s="278">
        <v>100</v>
      </c>
      <c r="D536" s="333">
        <v>100</v>
      </c>
      <c r="E536" s="333">
        <v>100</v>
      </c>
      <c r="F536" s="279">
        <v>100</v>
      </c>
      <c r="G536" s="280">
        <v>100</v>
      </c>
      <c r="H536" s="278">
        <v>100</v>
      </c>
      <c r="I536" s="278">
        <v>100</v>
      </c>
      <c r="J536" s="278">
        <v>100</v>
      </c>
      <c r="K536" s="278">
        <v>100</v>
      </c>
      <c r="L536" s="277">
        <v>100</v>
      </c>
      <c r="M536" s="278">
        <v>100</v>
      </c>
      <c r="N536" s="278">
        <v>100</v>
      </c>
      <c r="O536" s="279">
        <v>92.857142857142861</v>
      </c>
      <c r="P536" s="280">
        <v>86.666666666666671</v>
      </c>
      <c r="Q536" s="280">
        <v>100</v>
      </c>
      <c r="R536" s="280">
        <v>86.666666666666671</v>
      </c>
      <c r="S536" s="280">
        <v>88.235294117647058</v>
      </c>
      <c r="T536" s="281">
        <v>89.81481481481481</v>
      </c>
    </row>
    <row r="537" spans="1:23" s="585" customFormat="1" x14ac:dyDescent="0.2">
      <c r="A537" s="255" t="s">
        <v>8</v>
      </c>
      <c r="B537" s="282">
        <v>3.8638132903607847E-2</v>
      </c>
      <c r="C537" s="283">
        <v>3.9320339297725201E-2</v>
      </c>
      <c r="D537" s="336">
        <v>3.1720183599332319E-2</v>
      </c>
      <c r="E537" s="336">
        <v>4.4918113328387972E-2</v>
      </c>
      <c r="F537" s="284">
        <v>4.0334784928617785E-2</v>
      </c>
      <c r="G537" s="285">
        <v>4.9927446558105645E-2</v>
      </c>
      <c r="H537" s="283">
        <v>4.8610828632049463E-2</v>
      </c>
      <c r="I537" s="283">
        <v>3.960378597229576E-2</v>
      </c>
      <c r="J537" s="283">
        <v>3.5472216532032919E-2</v>
      </c>
      <c r="K537" s="283">
        <v>3.3264768728705235E-2</v>
      </c>
      <c r="L537" s="282">
        <v>5.0125764860020183E-2</v>
      </c>
      <c r="M537" s="283">
        <v>5.4836074900025053E-2</v>
      </c>
      <c r="N537" s="283">
        <v>3.790485494919215E-2</v>
      </c>
      <c r="O537" s="284">
        <v>5.6819857521426514E-2</v>
      </c>
      <c r="P537" s="285">
        <v>5.5307030106772029E-2</v>
      </c>
      <c r="Q537" s="285">
        <v>2.6123423520399158E-2</v>
      </c>
      <c r="R537" s="285">
        <v>6.3076827261104293E-2</v>
      </c>
      <c r="S537" s="285">
        <v>6.0957053763873323E-2</v>
      </c>
      <c r="T537" s="286">
        <v>6.0897919459246413E-2</v>
      </c>
    </row>
    <row r="538" spans="1:23" s="585" customFormat="1" x14ac:dyDescent="0.2">
      <c r="A538" s="271" t="s">
        <v>1</v>
      </c>
      <c r="B538" s="287">
        <f>B535/B534*100-100</f>
        <v>1.8408181413961842</v>
      </c>
      <c r="C538" s="288">
        <f t="shared" ref="C538:G538" si="144">C535/C534*100-100</f>
        <v>7.158737216540672</v>
      </c>
      <c r="D538" s="288">
        <f t="shared" si="144"/>
        <v>-0.88631984585741463</v>
      </c>
      <c r="E538" s="288">
        <f t="shared" si="144"/>
        <v>5.4690973766118276</v>
      </c>
      <c r="F538" s="289">
        <f t="shared" si="144"/>
        <v>14.628723877278787</v>
      </c>
      <c r="G538" s="290">
        <f t="shared" si="144"/>
        <v>2.1431747443308069</v>
      </c>
      <c r="H538" s="288">
        <f>H535/H534*100-100</f>
        <v>3.2103156958648356</v>
      </c>
      <c r="I538" s="288">
        <f t="shared" ref="I538:K538" si="145">I535/I534*100-100</f>
        <v>8.4393063583815007</v>
      </c>
      <c r="J538" s="288">
        <f t="shared" si="145"/>
        <v>7.4255224544241827</v>
      </c>
      <c r="K538" s="288">
        <f t="shared" si="145"/>
        <v>11.445086705202328</v>
      </c>
      <c r="L538" s="287">
        <f>L535/L534*100-100</f>
        <v>10.211946050096344</v>
      </c>
      <c r="M538" s="288">
        <f t="shared" ref="M538:T538" si="146">M535/M534*100-100</f>
        <v>5.3949903660886207</v>
      </c>
      <c r="N538" s="288">
        <f t="shared" si="146"/>
        <v>3.3371868978805423</v>
      </c>
      <c r="O538" s="289">
        <f t="shared" si="146"/>
        <v>14.616019818331964</v>
      </c>
      <c r="P538" s="290">
        <f t="shared" si="146"/>
        <v>7.1599229287090651</v>
      </c>
      <c r="Q538" s="288">
        <f t="shared" si="146"/>
        <v>4.1618497109826507</v>
      </c>
      <c r="R538" s="288">
        <f t="shared" si="146"/>
        <v>5.2177263969171577</v>
      </c>
      <c r="S538" s="288">
        <f t="shared" si="146"/>
        <v>10.49302958177492</v>
      </c>
      <c r="T538" s="291">
        <f t="shared" si="146"/>
        <v>7.2307856989937989</v>
      </c>
    </row>
    <row r="539" spans="1:23" s="585" customFormat="1" ht="13.5" thickBot="1" x14ac:dyDescent="0.25">
      <c r="A539" s="292" t="s">
        <v>27</v>
      </c>
      <c r="B539" s="484">
        <f t="shared" ref="B539:T539" si="147">B535-B522</f>
        <v>16.153846153846644</v>
      </c>
      <c r="C539" s="485">
        <f t="shared" si="147"/>
        <v>-39.230769230769511</v>
      </c>
      <c r="D539" s="485">
        <f t="shared" si="147"/>
        <v>19.16666666666697</v>
      </c>
      <c r="E539" s="485">
        <f t="shared" si="147"/>
        <v>-120</v>
      </c>
      <c r="F539" s="486">
        <f t="shared" si="147"/>
        <v>-11.538461538461888</v>
      </c>
      <c r="G539" s="487">
        <f t="shared" si="147"/>
        <v>-23.736263736263936</v>
      </c>
      <c r="H539" s="485">
        <f t="shared" si="147"/>
        <v>18.55203619909571</v>
      </c>
      <c r="I539" s="485">
        <f t="shared" si="147"/>
        <v>147.5</v>
      </c>
      <c r="J539" s="485">
        <f t="shared" si="147"/>
        <v>-3.1318681318689414</v>
      </c>
      <c r="K539" s="485">
        <f t="shared" si="147"/>
        <v>26.428571428571558</v>
      </c>
      <c r="L539" s="572">
        <f t="shared" si="147"/>
        <v>133.80952380952385</v>
      </c>
      <c r="M539" s="489">
        <f t="shared" si="147"/>
        <v>-80</v>
      </c>
      <c r="N539" s="489">
        <f t="shared" si="147"/>
        <v>-14.303030303030937</v>
      </c>
      <c r="O539" s="573">
        <f t="shared" si="147"/>
        <v>155.14285714285688</v>
      </c>
      <c r="P539" s="488">
        <f t="shared" si="147"/>
        <v>153.33333333333394</v>
      </c>
      <c r="Q539" s="489">
        <f t="shared" si="147"/>
        <v>135</v>
      </c>
      <c r="R539" s="489">
        <f t="shared" si="147"/>
        <v>59.41666666666697</v>
      </c>
      <c r="S539" s="489">
        <f t="shared" si="147"/>
        <v>-68.099547511312267</v>
      </c>
      <c r="T539" s="490">
        <f t="shared" si="147"/>
        <v>28.198771201107775</v>
      </c>
    </row>
    <row r="540" spans="1:23" s="585" customFormat="1" x14ac:dyDescent="0.2">
      <c r="A540" s="299" t="s">
        <v>51</v>
      </c>
      <c r="B540" s="300">
        <v>61</v>
      </c>
      <c r="C540" s="301">
        <v>59</v>
      </c>
      <c r="D540" s="301">
        <v>9</v>
      </c>
      <c r="E540" s="390">
        <v>60</v>
      </c>
      <c r="F540" s="302">
        <v>68</v>
      </c>
      <c r="G540" s="303">
        <v>58</v>
      </c>
      <c r="H540" s="301">
        <v>61</v>
      </c>
      <c r="I540" s="301">
        <v>13</v>
      </c>
      <c r="J540" s="301">
        <v>62</v>
      </c>
      <c r="K540" s="301">
        <v>70</v>
      </c>
      <c r="L540" s="300">
        <v>71</v>
      </c>
      <c r="M540" s="301">
        <v>12</v>
      </c>
      <c r="N540" s="301">
        <v>72</v>
      </c>
      <c r="O540" s="302">
        <v>72</v>
      </c>
      <c r="P540" s="303">
        <v>70</v>
      </c>
      <c r="Q540" s="303">
        <v>13</v>
      </c>
      <c r="R540" s="303">
        <v>70</v>
      </c>
      <c r="S540" s="303">
        <v>70</v>
      </c>
      <c r="T540" s="304">
        <f>SUM(B540:S540)</f>
        <v>971</v>
      </c>
      <c r="U540" s="228" t="s">
        <v>56</v>
      </c>
      <c r="V540" s="305">
        <f>T527-T540</f>
        <v>2</v>
      </c>
      <c r="W540" s="306">
        <f>V540/T527</f>
        <v>2.0554984583761563E-3</v>
      </c>
    </row>
    <row r="541" spans="1:23" s="585" customFormat="1" x14ac:dyDescent="0.2">
      <c r="A541" s="307" t="s">
        <v>28</v>
      </c>
      <c r="B541" s="246">
        <v>151</v>
      </c>
      <c r="C541" s="244">
        <v>149.5</v>
      </c>
      <c r="D541" s="244">
        <v>151.5</v>
      </c>
      <c r="E541" s="424">
        <v>149</v>
      </c>
      <c r="F541" s="247">
        <v>147.5</v>
      </c>
      <c r="G541" s="248">
        <v>150.5</v>
      </c>
      <c r="H541" s="244">
        <v>149</v>
      </c>
      <c r="I541" s="244">
        <v>151</v>
      </c>
      <c r="J541" s="244">
        <v>148.5</v>
      </c>
      <c r="K541" s="244">
        <v>147.5</v>
      </c>
      <c r="L541" s="246">
        <v>150.5</v>
      </c>
      <c r="M541" s="244">
        <v>150.5</v>
      </c>
      <c r="N541" s="244">
        <v>148.5</v>
      </c>
      <c r="O541" s="247">
        <v>147.5</v>
      </c>
      <c r="P541" s="248">
        <v>150.5</v>
      </c>
      <c r="Q541" s="248">
        <v>151</v>
      </c>
      <c r="R541" s="248">
        <v>148.5</v>
      </c>
      <c r="S541" s="248">
        <v>147.5</v>
      </c>
      <c r="T541" s="237"/>
      <c r="U541" s="228" t="s">
        <v>57</v>
      </c>
      <c r="V541" s="228">
        <v>147.94999999999999</v>
      </c>
      <c r="W541" s="228"/>
    </row>
    <row r="542" spans="1:23" s="585" customFormat="1" ht="13.5" thickBot="1" x14ac:dyDescent="0.25">
      <c r="A542" s="308" t="s">
        <v>26</v>
      </c>
      <c r="B542" s="249">
        <f t="shared" ref="B542:S542" si="148">B541-B528</f>
        <v>1</v>
      </c>
      <c r="C542" s="245">
        <f t="shared" si="148"/>
        <v>1</v>
      </c>
      <c r="D542" s="245">
        <f t="shared" si="148"/>
        <v>1</v>
      </c>
      <c r="E542" s="245">
        <f t="shared" si="148"/>
        <v>1</v>
      </c>
      <c r="F542" s="250">
        <f t="shared" si="148"/>
        <v>1</v>
      </c>
      <c r="G542" s="251">
        <f t="shared" si="148"/>
        <v>1</v>
      </c>
      <c r="H542" s="245">
        <f t="shared" si="148"/>
        <v>1</v>
      </c>
      <c r="I542" s="245">
        <f t="shared" si="148"/>
        <v>1</v>
      </c>
      <c r="J542" s="245">
        <f t="shared" si="148"/>
        <v>1</v>
      </c>
      <c r="K542" s="245">
        <f t="shared" si="148"/>
        <v>1</v>
      </c>
      <c r="L542" s="249">
        <f t="shared" si="148"/>
        <v>1</v>
      </c>
      <c r="M542" s="245">
        <f t="shared" si="148"/>
        <v>1</v>
      </c>
      <c r="N542" s="245">
        <f t="shared" si="148"/>
        <v>1</v>
      </c>
      <c r="O542" s="250">
        <f t="shared" si="148"/>
        <v>1</v>
      </c>
      <c r="P542" s="251">
        <f t="shared" si="148"/>
        <v>1</v>
      </c>
      <c r="Q542" s="245">
        <f t="shared" si="148"/>
        <v>1</v>
      </c>
      <c r="R542" s="245">
        <f t="shared" si="148"/>
        <v>1</v>
      </c>
      <c r="S542" s="245">
        <f t="shared" si="148"/>
        <v>1</v>
      </c>
      <c r="T542" s="238"/>
      <c r="U542" s="228" t="s">
        <v>26</v>
      </c>
      <c r="V542" s="431">
        <f>V541-V528</f>
        <v>0</v>
      </c>
      <c r="W542" s="228"/>
    </row>
    <row r="543" spans="1:23" x14ac:dyDescent="0.2">
      <c r="C543" s="586"/>
      <c r="D543" s="586"/>
      <c r="E543" s="586"/>
      <c r="F543" s="586"/>
      <c r="G543" s="586"/>
      <c r="H543" s="586"/>
      <c r="I543" s="586"/>
      <c r="J543" s="586"/>
      <c r="K543" s="586"/>
      <c r="L543" s="586"/>
      <c r="M543" s="586"/>
      <c r="N543" s="586"/>
      <c r="O543" s="586"/>
      <c r="P543" s="586"/>
      <c r="Q543" s="586"/>
      <c r="R543" s="586"/>
      <c r="S543" s="586"/>
    </row>
    <row r="544" spans="1:23" ht="13.5" thickBot="1" x14ac:dyDescent="0.25"/>
    <row r="545" spans="1:23" s="588" customFormat="1" ht="13.5" thickBot="1" x14ac:dyDescent="0.25">
      <c r="A545" s="254" t="s">
        <v>165</v>
      </c>
      <c r="B545" s="597" t="s">
        <v>53</v>
      </c>
      <c r="C545" s="598"/>
      <c r="D545" s="598"/>
      <c r="E545" s="598"/>
      <c r="F545" s="599"/>
      <c r="G545" s="597" t="s">
        <v>68</v>
      </c>
      <c r="H545" s="598"/>
      <c r="I545" s="598"/>
      <c r="J545" s="598"/>
      <c r="K545" s="599"/>
      <c r="L545" s="597" t="s">
        <v>63</v>
      </c>
      <c r="M545" s="598"/>
      <c r="N545" s="598"/>
      <c r="O545" s="599"/>
      <c r="P545" s="597" t="s">
        <v>64</v>
      </c>
      <c r="Q545" s="598"/>
      <c r="R545" s="598"/>
      <c r="S545" s="599"/>
      <c r="T545" s="316" t="s">
        <v>55</v>
      </c>
    </row>
    <row r="546" spans="1:23" s="588" customFormat="1" x14ac:dyDescent="0.2">
      <c r="A546" s="255" t="s">
        <v>54</v>
      </c>
      <c r="B546" s="349">
        <v>1</v>
      </c>
      <c r="C546" s="260">
        <v>2</v>
      </c>
      <c r="D546" s="403" t="s">
        <v>129</v>
      </c>
      <c r="E546" s="403">
        <v>4</v>
      </c>
      <c r="F546" s="350">
        <v>5</v>
      </c>
      <c r="G546" s="349">
        <v>1</v>
      </c>
      <c r="H546" s="260">
        <v>2</v>
      </c>
      <c r="I546" s="403" t="s">
        <v>129</v>
      </c>
      <c r="J546" s="403">
        <v>4</v>
      </c>
      <c r="K546" s="350">
        <v>5</v>
      </c>
      <c r="L546" s="349">
        <v>1</v>
      </c>
      <c r="M546" s="260" t="s">
        <v>134</v>
      </c>
      <c r="N546" s="260">
        <v>3</v>
      </c>
      <c r="O546" s="350">
        <v>4</v>
      </c>
      <c r="P546" s="259">
        <v>1</v>
      </c>
      <c r="Q546" s="259" t="s">
        <v>134</v>
      </c>
      <c r="R546" s="259">
        <v>3</v>
      </c>
      <c r="S546" s="259">
        <v>4</v>
      </c>
      <c r="T546" s="315"/>
    </row>
    <row r="547" spans="1:23" s="588" customFormat="1" x14ac:dyDescent="0.2">
      <c r="A547" s="265" t="s">
        <v>3</v>
      </c>
      <c r="B547" s="266">
        <v>4340</v>
      </c>
      <c r="C547" s="267">
        <v>4340</v>
      </c>
      <c r="D547" s="389">
        <v>4340</v>
      </c>
      <c r="E547" s="389">
        <v>4340</v>
      </c>
      <c r="F547" s="268">
        <v>4340</v>
      </c>
      <c r="G547" s="269">
        <v>4340</v>
      </c>
      <c r="H547" s="267">
        <v>4340</v>
      </c>
      <c r="I547" s="267">
        <v>4340</v>
      </c>
      <c r="J547" s="267">
        <v>4340</v>
      </c>
      <c r="K547" s="267">
        <v>4340</v>
      </c>
      <c r="L547" s="266">
        <v>4340</v>
      </c>
      <c r="M547" s="267">
        <v>4340</v>
      </c>
      <c r="N547" s="267">
        <v>4340</v>
      </c>
      <c r="O547" s="268">
        <v>4340</v>
      </c>
      <c r="P547" s="269">
        <v>4340</v>
      </c>
      <c r="Q547" s="267">
        <v>4340</v>
      </c>
      <c r="R547" s="267">
        <v>4340</v>
      </c>
      <c r="S547" s="267">
        <v>4340</v>
      </c>
      <c r="T547" s="270">
        <v>4340</v>
      </c>
    </row>
    <row r="548" spans="1:23" s="588" customFormat="1" x14ac:dyDescent="0.2">
      <c r="A548" s="271" t="s">
        <v>6</v>
      </c>
      <c r="B548" s="272">
        <v>4421.5384615384619</v>
      </c>
      <c r="C548" s="273">
        <v>4619.2307692307695</v>
      </c>
      <c r="D548" s="330">
        <v>4530</v>
      </c>
      <c r="E548" s="330">
        <v>4626.9230769230771</v>
      </c>
      <c r="F548" s="274">
        <v>4920.7692307692305</v>
      </c>
      <c r="G548" s="275">
        <v>4339.2307692307695</v>
      </c>
      <c r="H548" s="273">
        <v>4469.166666666667</v>
      </c>
      <c r="I548" s="273">
        <v>4596.666666666667</v>
      </c>
      <c r="J548" s="273">
        <v>4690</v>
      </c>
      <c r="K548" s="273">
        <v>4781.5384615384619</v>
      </c>
      <c r="L548" s="272">
        <v>4694.666666666667</v>
      </c>
      <c r="M548" s="273">
        <v>4831.666666666667</v>
      </c>
      <c r="N548" s="273">
        <v>4526.4285714285716</v>
      </c>
      <c r="O548" s="274">
        <v>4832.666666666667</v>
      </c>
      <c r="P548" s="275">
        <v>4742.3076923076924</v>
      </c>
      <c r="Q548" s="275">
        <v>4416.666666666667</v>
      </c>
      <c r="R548" s="275">
        <v>4536.3414634146338</v>
      </c>
      <c r="S548" s="275">
        <v>4559.4871794871797</v>
      </c>
      <c r="T548" s="276">
        <v>4609.8832684824902</v>
      </c>
    </row>
    <row r="549" spans="1:23" s="588" customFormat="1" x14ac:dyDescent="0.2">
      <c r="A549" s="255" t="s">
        <v>7</v>
      </c>
      <c r="B549" s="277">
        <v>92.307692307692307</v>
      </c>
      <c r="C549" s="278">
        <v>100</v>
      </c>
      <c r="D549" s="333">
        <v>100</v>
      </c>
      <c r="E549" s="333">
        <v>100</v>
      </c>
      <c r="F549" s="279">
        <v>100</v>
      </c>
      <c r="G549" s="280">
        <v>92.307692307692307</v>
      </c>
      <c r="H549" s="278">
        <v>100</v>
      </c>
      <c r="I549" s="278">
        <v>100</v>
      </c>
      <c r="J549" s="278">
        <v>100</v>
      </c>
      <c r="K549" s="278">
        <v>92.307692307692307</v>
      </c>
      <c r="L549" s="277">
        <v>93.333333333333329</v>
      </c>
      <c r="M549" s="278">
        <v>100</v>
      </c>
      <c r="N549" s="278">
        <v>92.857142857142861</v>
      </c>
      <c r="O549" s="279">
        <v>86.666666666666671</v>
      </c>
      <c r="P549" s="280">
        <v>92.307692307692307</v>
      </c>
      <c r="Q549" s="280">
        <v>100</v>
      </c>
      <c r="R549" s="280">
        <v>70.731707317073173</v>
      </c>
      <c r="S549" s="280">
        <v>74.358974358974365</v>
      </c>
      <c r="T549" s="281">
        <v>84.435797665369648</v>
      </c>
    </row>
    <row r="550" spans="1:23" s="588" customFormat="1" x14ac:dyDescent="0.2">
      <c r="A550" s="255" t="s">
        <v>8</v>
      </c>
      <c r="B550" s="282">
        <v>5.350471792643504E-2</v>
      </c>
      <c r="C550" s="283">
        <v>4.7418068343618024E-2</v>
      </c>
      <c r="D550" s="336">
        <v>2.8838731335195624E-2</v>
      </c>
      <c r="E550" s="336">
        <v>5.5578097829237859E-2</v>
      </c>
      <c r="F550" s="284">
        <v>3.0178895807304696E-2</v>
      </c>
      <c r="G550" s="285">
        <v>5.2656506192420509E-2</v>
      </c>
      <c r="H550" s="283">
        <v>5.6837519819350646E-2</v>
      </c>
      <c r="I550" s="283">
        <v>2.5391068020320616E-2</v>
      </c>
      <c r="J550" s="283">
        <v>3.2778543163042517E-2</v>
      </c>
      <c r="K550" s="283">
        <v>5.2260909471695857E-2</v>
      </c>
      <c r="L550" s="282">
        <v>5.3672672699276835E-2</v>
      </c>
      <c r="M550" s="283">
        <v>5.5579225841843383E-2</v>
      </c>
      <c r="N550" s="283">
        <v>5.4708635174321993E-2</v>
      </c>
      <c r="O550" s="284">
        <v>7.6158429992053939E-2</v>
      </c>
      <c r="P550" s="285">
        <v>6.2450363901335966E-2</v>
      </c>
      <c r="Q550" s="285">
        <v>2.9626847436060449E-2</v>
      </c>
      <c r="R550" s="285">
        <v>7.9530309943408858E-2</v>
      </c>
      <c r="S550" s="285">
        <v>9.2268070046386805E-2</v>
      </c>
      <c r="T550" s="286">
        <v>7.1990860430254516E-2</v>
      </c>
    </row>
    <row r="551" spans="1:23" s="588" customFormat="1" x14ac:dyDescent="0.2">
      <c r="A551" s="271" t="s">
        <v>1</v>
      </c>
      <c r="B551" s="287">
        <f>B548/B547*100-100</f>
        <v>1.8787663948954361</v>
      </c>
      <c r="C551" s="288">
        <f t="shared" ref="C551:G551" si="149">C548/C547*100-100</f>
        <v>6.4338886919532001</v>
      </c>
      <c r="D551" s="288">
        <f t="shared" si="149"/>
        <v>4.3778801843318007</v>
      </c>
      <c r="E551" s="288">
        <f t="shared" si="149"/>
        <v>6.6111308046791919</v>
      </c>
      <c r="F551" s="289">
        <f t="shared" si="149"/>
        <v>13.381779510811768</v>
      </c>
      <c r="G551" s="290">
        <f t="shared" si="149"/>
        <v>-1.7724211272593493E-2</v>
      </c>
      <c r="H551" s="288">
        <f>H548/H547*100-100</f>
        <v>2.9761904761904816</v>
      </c>
      <c r="I551" s="288">
        <f t="shared" ref="I551:K551" si="150">I548/I547*100-100</f>
        <v>5.9139784946236773</v>
      </c>
      <c r="J551" s="288">
        <f t="shared" si="150"/>
        <v>8.0645161290322562</v>
      </c>
      <c r="K551" s="288">
        <f t="shared" si="150"/>
        <v>10.173697270471479</v>
      </c>
      <c r="L551" s="287">
        <f>L548/L547*100-100</f>
        <v>8.172043010752688</v>
      </c>
      <c r="M551" s="288">
        <f t="shared" ref="M551:T551" si="151">M548/M547*100-100</f>
        <v>11.328725038402453</v>
      </c>
      <c r="N551" s="288">
        <f t="shared" si="151"/>
        <v>4.2955892034233045</v>
      </c>
      <c r="O551" s="289">
        <f t="shared" si="151"/>
        <v>11.351766513056845</v>
      </c>
      <c r="P551" s="290">
        <f t="shared" si="151"/>
        <v>9.2697624955689406</v>
      </c>
      <c r="Q551" s="288">
        <f t="shared" si="151"/>
        <v>1.7665130568356346</v>
      </c>
      <c r="R551" s="288">
        <f t="shared" si="151"/>
        <v>4.5239968528717469</v>
      </c>
      <c r="S551" s="288">
        <f t="shared" si="151"/>
        <v>5.0573082831147502</v>
      </c>
      <c r="T551" s="291">
        <f t="shared" si="151"/>
        <v>6.2185084903799464</v>
      </c>
    </row>
    <row r="552" spans="1:23" s="588" customFormat="1" ht="13.5" thickBot="1" x14ac:dyDescent="0.25">
      <c r="A552" s="292" t="s">
        <v>27</v>
      </c>
      <c r="B552" s="484">
        <f t="shared" ref="B552:T552" si="152">B548-B535</f>
        <v>16.923076923077133</v>
      </c>
      <c r="C552" s="485">
        <f t="shared" si="152"/>
        <v>-15.384615384615245</v>
      </c>
      <c r="D552" s="485">
        <f t="shared" si="152"/>
        <v>243.33333333333303</v>
      </c>
      <c r="E552" s="485">
        <f t="shared" si="152"/>
        <v>65.384615384615245</v>
      </c>
      <c r="F552" s="486">
        <f t="shared" si="152"/>
        <v>-36.923076923077133</v>
      </c>
      <c r="G552" s="487">
        <f t="shared" si="152"/>
        <v>-78.461538461538112</v>
      </c>
      <c r="H552" s="485">
        <f t="shared" si="152"/>
        <v>5.3205128205127039</v>
      </c>
      <c r="I552" s="485">
        <f t="shared" si="152"/>
        <v>-93.33333333333303</v>
      </c>
      <c r="J552" s="485">
        <f t="shared" si="152"/>
        <v>43.846153846154266</v>
      </c>
      <c r="K552" s="485">
        <f t="shared" si="152"/>
        <v>-38.461538461538112</v>
      </c>
      <c r="L552" s="572">
        <f t="shared" si="152"/>
        <v>-72</v>
      </c>
      <c r="M552" s="489">
        <f t="shared" si="152"/>
        <v>273.33333333333394</v>
      </c>
      <c r="N552" s="489">
        <f t="shared" si="152"/>
        <v>57.095238095238528</v>
      </c>
      <c r="O552" s="573">
        <f t="shared" si="152"/>
        <v>-124.47619047618991</v>
      </c>
      <c r="P552" s="488">
        <f t="shared" si="152"/>
        <v>107.64102564102541</v>
      </c>
      <c r="Q552" s="489">
        <f t="shared" si="152"/>
        <v>-88.33333333333303</v>
      </c>
      <c r="R552" s="489">
        <f t="shared" si="152"/>
        <v>-14.325203252033134</v>
      </c>
      <c r="S552" s="489">
        <f t="shared" si="152"/>
        <v>-219.33634992458519</v>
      </c>
      <c r="T552" s="490">
        <f t="shared" si="152"/>
        <v>-27.848212998991585</v>
      </c>
    </row>
    <row r="553" spans="1:23" s="588" customFormat="1" x14ac:dyDescent="0.2">
      <c r="A553" s="299" t="s">
        <v>51</v>
      </c>
      <c r="B553" s="300">
        <v>61</v>
      </c>
      <c r="C553" s="301">
        <v>59</v>
      </c>
      <c r="D553" s="301">
        <v>7</v>
      </c>
      <c r="E553" s="390">
        <v>60</v>
      </c>
      <c r="F553" s="302">
        <v>68</v>
      </c>
      <c r="G553" s="303">
        <v>58</v>
      </c>
      <c r="H553" s="301">
        <v>61</v>
      </c>
      <c r="I553" s="301">
        <v>13</v>
      </c>
      <c r="J553" s="301">
        <v>62</v>
      </c>
      <c r="K553" s="301">
        <v>70</v>
      </c>
      <c r="L553" s="300">
        <v>71</v>
      </c>
      <c r="M553" s="301">
        <v>12</v>
      </c>
      <c r="N553" s="301">
        <v>72</v>
      </c>
      <c r="O553" s="302">
        <v>72</v>
      </c>
      <c r="P553" s="303">
        <v>70</v>
      </c>
      <c r="Q553" s="303">
        <v>13</v>
      </c>
      <c r="R553" s="303">
        <v>70</v>
      </c>
      <c r="S553" s="303">
        <v>70</v>
      </c>
      <c r="T553" s="304">
        <f>SUM(B553:S553)</f>
        <v>969</v>
      </c>
      <c r="U553" s="228" t="s">
        <v>56</v>
      </c>
      <c r="V553" s="305">
        <f>T540-T553</f>
        <v>2</v>
      </c>
      <c r="W553" s="306">
        <f>V553/T540</f>
        <v>2.0597322348094747E-3</v>
      </c>
    </row>
    <row r="554" spans="1:23" s="588" customFormat="1" x14ac:dyDescent="0.2">
      <c r="A554" s="307" t="s">
        <v>28</v>
      </c>
      <c r="B554" s="246">
        <v>151</v>
      </c>
      <c r="C554" s="244">
        <v>149.5</v>
      </c>
      <c r="D554" s="244">
        <v>151.5</v>
      </c>
      <c r="E554" s="424">
        <v>149</v>
      </c>
      <c r="F554" s="247">
        <v>147.5</v>
      </c>
      <c r="G554" s="248">
        <v>150.5</v>
      </c>
      <c r="H554" s="244">
        <v>149</v>
      </c>
      <c r="I554" s="244">
        <v>151</v>
      </c>
      <c r="J554" s="244">
        <v>148.5</v>
      </c>
      <c r="K554" s="244">
        <v>147.5</v>
      </c>
      <c r="L554" s="246">
        <v>150.5</v>
      </c>
      <c r="M554" s="244">
        <v>150.5</v>
      </c>
      <c r="N554" s="244">
        <v>148.5</v>
      </c>
      <c r="O554" s="247">
        <v>147.5</v>
      </c>
      <c r="P554" s="248">
        <v>150.5</v>
      </c>
      <c r="Q554" s="248">
        <v>151</v>
      </c>
      <c r="R554" s="248">
        <v>148.5</v>
      </c>
      <c r="S554" s="248">
        <v>147.5</v>
      </c>
      <c r="T554" s="237"/>
      <c r="U554" s="228" t="s">
        <v>57</v>
      </c>
      <c r="V554" s="228">
        <v>148.94999999999999</v>
      </c>
      <c r="W554" s="228"/>
    </row>
    <row r="555" spans="1:23" s="588" customFormat="1" ht="13.5" thickBot="1" x14ac:dyDescent="0.25">
      <c r="A555" s="308" t="s">
        <v>26</v>
      </c>
      <c r="B555" s="249">
        <f t="shared" ref="B555:S555" si="153">B554-B541</f>
        <v>0</v>
      </c>
      <c r="C555" s="245">
        <f t="shared" si="153"/>
        <v>0</v>
      </c>
      <c r="D555" s="245">
        <f t="shared" si="153"/>
        <v>0</v>
      </c>
      <c r="E555" s="245">
        <f t="shared" si="153"/>
        <v>0</v>
      </c>
      <c r="F555" s="250">
        <f t="shared" si="153"/>
        <v>0</v>
      </c>
      <c r="G555" s="251">
        <f t="shared" si="153"/>
        <v>0</v>
      </c>
      <c r="H555" s="245">
        <f t="shared" si="153"/>
        <v>0</v>
      </c>
      <c r="I555" s="245">
        <f t="shared" si="153"/>
        <v>0</v>
      </c>
      <c r="J555" s="245">
        <f t="shared" si="153"/>
        <v>0</v>
      </c>
      <c r="K555" s="245">
        <f t="shared" si="153"/>
        <v>0</v>
      </c>
      <c r="L555" s="249">
        <f t="shared" si="153"/>
        <v>0</v>
      </c>
      <c r="M555" s="245">
        <f t="shared" si="153"/>
        <v>0</v>
      </c>
      <c r="N555" s="245">
        <f t="shared" si="153"/>
        <v>0</v>
      </c>
      <c r="O555" s="250">
        <f t="shared" si="153"/>
        <v>0</v>
      </c>
      <c r="P555" s="251">
        <f t="shared" si="153"/>
        <v>0</v>
      </c>
      <c r="Q555" s="245">
        <f t="shared" si="153"/>
        <v>0</v>
      </c>
      <c r="R555" s="245">
        <f t="shared" si="153"/>
        <v>0</v>
      </c>
      <c r="S555" s="245">
        <f t="shared" si="153"/>
        <v>0</v>
      </c>
      <c r="T555" s="238"/>
      <c r="U555" s="228" t="s">
        <v>26</v>
      </c>
      <c r="V555" s="431">
        <f>V554-V541</f>
        <v>1</v>
      </c>
      <c r="W555" s="228"/>
    </row>
  </sheetData>
  <mergeCells count="103">
    <mergeCell ref="B545:F545"/>
    <mergeCell ref="G545:K545"/>
    <mergeCell ref="L545:O545"/>
    <mergeCell ref="P545:S545"/>
    <mergeCell ref="B532:F532"/>
    <mergeCell ref="G532:K532"/>
    <mergeCell ref="L532:O532"/>
    <mergeCell ref="P532:S532"/>
    <mergeCell ref="B519:F519"/>
    <mergeCell ref="G519:K519"/>
    <mergeCell ref="L519:O519"/>
    <mergeCell ref="P519:S519"/>
    <mergeCell ref="B506:F506"/>
    <mergeCell ref="G506:K506"/>
    <mergeCell ref="L506:O506"/>
    <mergeCell ref="P506:S506"/>
    <mergeCell ref="B376:F376"/>
    <mergeCell ref="G376:K376"/>
    <mergeCell ref="L376:O376"/>
    <mergeCell ref="P376:S376"/>
    <mergeCell ref="B389:F389"/>
    <mergeCell ref="G389:K389"/>
    <mergeCell ref="L389:O389"/>
    <mergeCell ref="P389:S389"/>
    <mergeCell ref="L402:O402"/>
    <mergeCell ref="P402:S402"/>
    <mergeCell ref="B441:F441"/>
    <mergeCell ref="G441:K441"/>
    <mergeCell ref="B402:F402"/>
    <mergeCell ref="G402:K402"/>
    <mergeCell ref="P441:S441"/>
    <mergeCell ref="B428:F428"/>
    <mergeCell ref="G428:K428"/>
    <mergeCell ref="L428:O428"/>
    <mergeCell ref="P428:S428"/>
    <mergeCell ref="L363:O363"/>
    <mergeCell ref="P363:S363"/>
    <mergeCell ref="B337:F337"/>
    <mergeCell ref="G337:K337"/>
    <mergeCell ref="L337:O337"/>
    <mergeCell ref="P337:S337"/>
    <mergeCell ref="B350:F350"/>
    <mergeCell ref="G350:K350"/>
    <mergeCell ref="L350:O350"/>
    <mergeCell ref="P350:S350"/>
    <mergeCell ref="P297:S297"/>
    <mergeCell ref="G297:K297"/>
    <mergeCell ref="G311:K311"/>
    <mergeCell ref="L311:O311"/>
    <mergeCell ref="P311:S311"/>
    <mergeCell ref="L324:O324"/>
    <mergeCell ref="P324:S324"/>
    <mergeCell ref="B74:F74"/>
    <mergeCell ref="B153:F153"/>
    <mergeCell ref="B140:F140"/>
    <mergeCell ref="B127:F127"/>
    <mergeCell ref="B324:F324"/>
    <mergeCell ref="B297:F297"/>
    <mergeCell ref="B311:F311"/>
    <mergeCell ref="K283:P284"/>
    <mergeCell ref="B283:F283"/>
    <mergeCell ref="B87:F87"/>
    <mergeCell ref="B218:F218"/>
    <mergeCell ref="B205:F205"/>
    <mergeCell ref="B114:F114"/>
    <mergeCell ref="L297:O297"/>
    <mergeCell ref="B270:F270"/>
    <mergeCell ref="B257:F257"/>
    <mergeCell ref="B244:F244"/>
    <mergeCell ref="B9:F9"/>
    <mergeCell ref="B22:F22"/>
    <mergeCell ref="B35:F35"/>
    <mergeCell ref="B48:F48"/>
    <mergeCell ref="B61:F61"/>
    <mergeCell ref="B100:F100"/>
    <mergeCell ref="B231:F231"/>
    <mergeCell ref="B192:F192"/>
    <mergeCell ref="B179:F179"/>
    <mergeCell ref="B166:F166"/>
    <mergeCell ref="G324:K324"/>
    <mergeCell ref="B363:F363"/>
    <mergeCell ref="G363:K363"/>
    <mergeCell ref="B493:F493"/>
    <mergeCell ref="G493:K493"/>
    <mergeCell ref="L493:O493"/>
    <mergeCell ref="P493:S493"/>
    <mergeCell ref="B454:F454"/>
    <mergeCell ref="G454:K454"/>
    <mergeCell ref="L454:O454"/>
    <mergeCell ref="P454:S454"/>
    <mergeCell ref="B480:F480"/>
    <mergeCell ref="G480:K480"/>
    <mergeCell ref="L480:O480"/>
    <mergeCell ref="P480:S480"/>
    <mergeCell ref="B467:F467"/>
    <mergeCell ref="G467:K467"/>
    <mergeCell ref="L467:O467"/>
    <mergeCell ref="P467:S467"/>
    <mergeCell ref="B415:F415"/>
    <mergeCell ref="G415:K415"/>
    <mergeCell ref="L415:O415"/>
    <mergeCell ref="P415:S415"/>
    <mergeCell ref="L441:O44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O569"/>
  <sheetViews>
    <sheetView showGridLines="0" topLeftCell="A540" zoomScale="73" zoomScaleNormal="73" workbookViewId="0">
      <selection activeCell="M571" sqref="M571"/>
    </sheetView>
  </sheetViews>
  <sheetFormatPr baseColWidth="10" defaultColWidth="11.42578125" defaultRowHeight="12.75" x14ac:dyDescent="0.2"/>
  <cols>
    <col min="1" max="1" width="16.28515625" style="311" bestFit="1" customWidth="1"/>
    <col min="2" max="6" width="9.7109375" style="311" customWidth="1"/>
    <col min="7" max="7" width="10.140625" style="311" bestFit="1" customWidth="1"/>
    <col min="8" max="8" width="10.85546875" style="311" customWidth="1"/>
    <col min="9" max="9" width="11.140625" style="311" customWidth="1"/>
    <col min="10" max="10" width="11.42578125" style="311" bestFit="1" customWidth="1"/>
    <col min="11" max="16384" width="11.42578125" style="311"/>
  </cols>
  <sheetData>
    <row r="1" spans="1:14" x14ac:dyDescent="0.2">
      <c r="A1" s="311" t="s">
        <v>58</v>
      </c>
    </row>
    <row r="2" spans="1:14" x14ac:dyDescent="0.2">
      <c r="A2" s="311" t="s">
        <v>59</v>
      </c>
      <c r="B2" s="243">
        <v>41.9</v>
      </c>
    </row>
    <row r="3" spans="1:14" x14ac:dyDescent="0.2">
      <c r="A3" s="311" t="s">
        <v>7</v>
      </c>
      <c r="B3" s="311">
        <v>87.5</v>
      </c>
    </row>
    <row r="4" spans="1:14" x14ac:dyDescent="0.2">
      <c r="A4" s="311" t="s">
        <v>60</v>
      </c>
      <c r="B4" s="311">
        <v>3843</v>
      </c>
    </row>
    <row r="6" spans="1:14" x14ac:dyDescent="0.2">
      <c r="A6" s="253" t="s">
        <v>61</v>
      </c>
      <c r="B6" s="243">
        <v>41.9</v>
      </c>
      <c r="C6" s="243">
        <v>41.9</v>
      </c>
      <c r="D6" s="243">
        <v>41.9</v>
      </c>
      <c r="E6" s="243">
        <v>41.9</v>
      </c>
      <c r="F6" s="243">
        <v>41.9</v>
      </c>
      <c r="G6" s="243">
        <v>41.9</v>
      </c>
      <c r="H6" s="243">
        <v>41.9</v>
      </c>
    </row>
    <row r="7" spans="1:14" x14ac:dyDescent="0.2">
      <c r="A7" s="253" t="s">
        <v>62</v>
      </c>
      <c r="B7" s="229">
        <v>23</v>
      </c>
      <c r="C7" s="229">
        <v>23</v>
      </c>
      <c r="D7" s="229">
        <v>23</v>
      </c>
      <c r="E7" s="229">
        <v>23</v>
      </c>
      <c r="F7" s="229">
        <v>23</v>
      </c>
      <c r="G7" s="229">
        <v>23</v>
      </c>
      <c r="H7" s="229"/>
    </row>
    <row r="8" spans="1:14" ht="13.5" thickBot="1" x14ac:dyDescent="0.25">
      <c r="A8" s="253"/>
      <c r="B8" s="229"/>
      <c r="C8" s="229"/>
      <c r="D8" s="229"/>
      <c r="E8" s="229"/>
      <c r="F8" s="229"/>
      <c r="G8" s="229"/>
      <c r="H8" s="229"/>
      <c r="L8" s="611" t="s">
        <v>72</v>
      </c>
      <c r="M8" s="611"/>
    </row>
    <row r="9" spans="1:14" ht="13.5" thickBot="1" x14ac:dyDescent="0.25">
      <c r="A9" s="319" t="s">
        <v>49</v>
      </c>
      <c r="B9" s="597" t="s">
        <v>50</v>
      </c>
      <c r="C9" s="598"/>
      <c r="D9" s="598"/>
      <c r="E9" s="598"/>
      <c r="F9" s="598"/>
      <c r="G9" s="599"/>
      <c r="H9" s="347" t="s">
        <v>0</v>
      </c>
      <c r="I9" s="228"/>
      <c r="L9" s="312" t="s">
        <v>65</v>
      </c>
      <c r="M9" s="312" t="s">
        <v>57</v>
      </c>
    </row>
    <row r="10" spans="1:14" x14ac:dyDescent="0.2">
      <c r="A10" s="227" t="s">
        <v>54</v>
      </c>
      <c r="B10" s="320">
        <v>1</v>
      </c>
      <c r="C10" s="321">
        <v>2</v>
      </c>
      <c r="D10" s="322">
        <v>3</v>
      </c>
      <c r="E10" s="321">
        <v>4</v>
      </c>
      <c r="F10" s="322">
        <v>5</v>
      </c>
      <c r="G10" s="317">
        <v>6</v>
      </c>
      <c r="H10" s="323"/>
      <c r="I10" s="324"/>
      <c r="L10" s="312">
        <v>1</v>
      </c>
      <c r="M10" s="312">
        <v>30</v>
      </c>
      <c r="N10" s="311">
        <v>30.5</v>
      </c>
    </row>
    <row r="11" spans="1:14" x14ac:dyDescent="0.2">
      <c r="A11" s="227" t="s">
        <v>2</v>
      </c>
      <c r="B11" s="261"/>
      <c r="C11" s="262"/>
      <c r="D11" s="264"/>
      <c r="E11" s="264"/>
      <c r="F11" s="264"/>
      <c r="G11" s="309"/>
      <c r="H11" s="318" t="s">
        <v>0</v>
      </c>
      <c r="I11" s="253"/>
      <c r="J11" s="325"/>
      <c r="L11" s="312">
        <v>2</v>
      </c>
      <c r="M11" s="312">
        <v>29</v>
      </c>
      <c r="N11" s="311">
        <v>29.5</v>
      </c>
    </row>
    <row r="12" spans="1:14" x14ac:dyDescent="0.2">
      <c r="A12" s="326" t="s">
        <v>3</v>
      </c>
      <c r="B12" s="266">
        <v>150</v>
      </c>
      <c r="C12" s="267">
        <v>150</v>
      </c>
      <c r="D12" s="267">
        <v>150</v>
      </c>
      <c r="E12" s="267">
        <v>151</v>
      </c>
      <c r="F12" s="267">
        <v>151</v>
      </c>
      <c r="G12" s="268">
        <v>150</v>
      </c>
      <c r="H12" s="327">
        <v>150</v>
      </c>
      <c r="I12" s="328"/>
      <c r="J12" s="325"/>
      <c r="L12" s="312">
        <v>3</v>
      </c>
      <c r="M12" s="312">
        <v>28</v>
      </c>
      <c r="N12" s="311">
        <v>28.5</v>
      </c>
    </row>
    <row r="13" spans="1:14" x14ac:dyDescent="0.2">
      <c r="A13" s="329" t="s">
        <v>6</v>
      </c>
      <c r="B13" s="272">
        <v>156.66176470588235</v>
      </c>
      <c r="C13" s="273">
        <v>158.2608695652174</v>
      </c>
      <c r="D13" s="273">
        <v>149.73972602739727</v>
      </c>
      <c r="E13" s="273">
        <v>157.32394366197184</v>
      </c>
      <c r="F13" s="330">
        <v>148.07894736842104</v>
      </c>
      <c r="G13" s="274">
        <v>153.65789473684211</v>
      </c>
      <c r="H13" s="331">
        <v>153.82448036951502</v>
      </c>
      <c r="I13" s="332"/>
      <c r="J13" s="325"/>
      <c r="L13" s="312">
        <v>4</v>
      </c>
      <c r="M13" s="312">
        <v>27.5</v>
      </c>
    </row>
    <row r="14" spans="1:14" x14ac:dyDescent="0.2">
      <c r="A14" s="227" t="s">
        <v>7</v>
      </c>
      <c r="B14" s="277">
        <v>75</v>
      </c>
      <c r="C14" s="278">
        <v>47.826086956521742</v>
      </c>
      <c r="D14" s="278">
        <v>65.753424657534254</v>
      </c>
      <c r="E14" s="278">
        <v>67.605633802816897</v>
      </c>
      <c r="F14" s="333">
        <v>69.736842105263165</v>
      </c>
      <c r="G14" s="279">
        <v>60.526315789473685</v>
      </c>
      <c r="H14" s="334">
        <v>59.584295612009235</v>
      </c>
      <c r="I14" s="335"/>
      <c r="J14" s="325"/>
    </row>
    <row r="15" spans="1:14" x14ac:dyDescent="0.2">
      <c r="A15" s="227" t="s">
        <v>8</v>
      </c>
      <c r="B15" s="282">
        <v>0.10229271351296354</v>
      </c>
      <c r="C15" s="283">
        <v>0.12788768916251095</v>
      </c>
      <c r="D15" s="283">
        <v>0.10667483354893359</v>
      </c>
      <c r="E15" s="283">
        <v>9.829094291524583E-2</v>
      </c>
      <c r="F15" s="336">
        <v>0.10724085316775407</v>
      </c>
      <c r="G15" s="284">
        <v>0.11103035704574883</v>
      </c>
      <c r="H15" s="337">
        <v>0.11226175520078834</v>
      </c>
      <c r="I15" s="338"/>
      <c r="J15" s="339"/>
      <c r="K15" s="340"/>
    </row>
    <row r="16" spans="1:14" x14ac:dyDescent="0.2">
      <c r="A16" s="329" t="s">
        <v>1</v>
      </c>
      <c r="B16" s="287">
        <f t="shared" ref="B16:H16" si="0">B13/B12*100-100</f>
        <v>4.441176470588232</v>
      </c>
      <c r="C16" s="288">
        <f t="shared" si="0"/>
        <v>5.507246376811608</v>
      </c>
      <c r="D16" s="288">
        <f t="shared" si="0"/>
        <v>-0.17351598173515015</v>
      </c>
      <c r="E16" s="288">
        <f t="shared" si="0"/>
        <v>4.1880421602462405</v>
      </c>
      <c r="F16" s="288">
        <f t="shared" ref="F16" si="1">F13/F12*100-100</f>
        <v>-1.9344719414430216</v>
      </c>
      <c r="G16" s="289">
        <f t="shared" si="0"/>
        <v>2.4385964912280684</v>
      </c>
      <c r="H16" s="291">
        <f t="shared" si="0"/>
        <v>2.5496535796766722</v>
      </c>
      <c r="I16" s="338"/>
      <c r="J16" s="339"/>
      <c r="K16" s="228"/>
    </row>
    <row r="17" spans="1:11" ht="13.5" thickBot="1" x14ac:dyDescent="0.25">
      <c r="A17" s="227" t="s">
        <v>27</v>
      </c>
      <c r="B17" s="293">
        <f t="shared" ref="B17:H17" si="2">B13-B6</f>
        <v>114.76176470588234</v>
      </c>
      <c r="C17" s="294">
        <f t="shared" si="2"/>
        <v>116.3608695652174</v>
      </c>
      <c r="D17" s="294">
        <f t="shared" si="2"/>
        <v>107.83972602739726</v>
      </c>
      <c r="E17" s="294">
        <f t="shared" si="2"/>
        <v>115.42394366197183</v>
      </c>
      <c r="F17" s="294">
        <f t="shared" si="2"/>
        <v>106.17894736842103</v>
      </c>
      <c r="G17" s="295">
        <f t="shared" si="2"/>
        <v>111.7578947368421</v>
      </c>
      <c r="H17" s="341">
        <f t="shared" si="2"/>
        <v>111.92448036951501</v>
      </c>
      <c r="I17" s="342"/>
      <c r="J17" s="339"/>
      <c r="K17" s="228"/>
    </row>
    <row r="18" spans="1:11" x14ac:dyDescent="0.2">
      <c r="A18" s="343" t="s">
        <v>51</v>
      </c>
      <c r="B18" s="300">
        <v>433</v>
      </c>
      <c r="C18" s="301">
        <v>679</v>
      </c>
      <c r="D18" s="301">
        <v>680</v>
      </c>
      <c r="E18" s="301">
        <v>530</v>
      </c>
      <c r="F18" s="301">
        <v>533</v>
      </c>
      <c r="G18" s="302">
        <v>934</v>
      </c>
      <c r="H18" s="304">
        <f>SUM(B18:G18)</f>
        <v>3789</v>
      </c>
      <c r="I18" s="344" t="s">
        <v>56</v>
      </c>
      <c r="J18" s="345">
        <f>B4-H18</f>
        <v>54</v>
      </c>
      <c r="K18" s="306">
        <f>J18/B4</f>
        <v>1.405152224824356E-2</v>
      </c>
    </row>
    <row r="19" spans="1:11" x14ac:dyDescent="0.2">
      <c r="A19" s="343" t="s">
        <v>28</v>
      </c>
      <c r="B19" s="233">
        <v>30.5</v>
      </c>
      <c r="C19" s="312">
        <v>29.5</v>
      </c>
      <c r="D19" s="312">
        <v>29.5</v>
      </c>
      <c r="E19" s="312">
        <v>28.5</v>
      </c>
      <c r="F19" s="312">
        <v>28.5</v>
      </c>
      <c r="G19" s="234">
        <v>27.5</v>
      </c>
      <c r="H19" s="237"/>
      <c r="I19" s="228" t="s">
        <v>57</v>
      </c>
      <c r="J19" s="311">
        <v>21.98</v>
      </c>
    </row>
    <row r="20" spans="1:11" ht="13.5" thickBot="1" x14ac:dyDescent="0.25">
      <c r="A20" s="346" t="s">
        <v>26</v>
      </c>
      <c r="B20" s="235">
        <f t="shared" ref="B20:G20" si="3">B19-B7</f>
        <v>7.5</v>
      </c>
      <c r="C20" s="236">
        <f t="shared" si="3"/>
        <v>6.5</v>
      </c>
      <c r="D20" s="236">
        <f t="shared" si="3"/>
        <v>6.5</v>
      </c>
      <c r="E20" s="236">
        <f t="shared" si="3"/>
        <v>5.5</v>
      </c>
      <c r="F20" s="236">
        <f t="shared" si="3"/>
        <v>5.5</v>
      </c>
      <c r="G20" s="242">
        <f t="shared" si="3"/>
        <v>4.5</v>
      </c>
      <c r="H20" s="238"/>
      <c r="I20" s="311" t="s">
        <v>26</v>
      </c>
    </row>
    <row r="22" spans="1:11" ht="13.5" thickBot="1" x14ac:dyDescent="0.25"/>
    <row r="23" spans="1:11" ht="13.5" thickBot="1" x14ac:dyDescent="0.25">
      <c r="A23" s="319" t="s">
        <v>74</v>
      </c>
      <c r="B23" s="597" t="s">
        <v>50</v>
      </c>
      <c r="C23" s="598"/>
      <c r="D23" s="598"/>
      <c r="E23" s="598"/>
      <c r="F23" s="598"/>
      <c r="G23" s="599"/>
      <c r="H23" s="347" t="s">
        <v>0</v>
      </c>
      <c r="I23" s="228"/>
      <c r="J23" s="376"/>
      <c r="K23" s="376"/>
    </row>
    <row r="24" spans="1:11" x14ac:dyDescent="0.2">
      <c r="A24" s="227" t="s">
        <v>54</v>
      </c>
      <c r="B24" s="320">
        <v>1</v>
      </c>
      <c r="C24" s="321">
        <v>2</v>
      </c>
      <c r="D24" s="322">
        <v>3</v>
      </c>
      <c r="E24" s="321">
        <v>4</v>
      </c>
      <c r="F24" s="322">
        <v>5</v>
      </c>
      <c r="G24" s="317">
        <v>6</v>
      </c>
      <c r="H24" s="323"/>
      <c r="I24" s="324"/>
      <c r="J24" s="376"/>
      <c r="K24" s="376"/>
    </row>
    <row r="25" spans="1:11" x14ac:dyDescent="0.2">
      <c r="A25" s="227" t="s">
        <v>2</v>
      </c>
      <c r="B25" s="261"/>
      <c r="C25" s="262"/>
      <c r="D25" s="264"/>
      <c r="E25" s="264"/>
      <c r="F25" s="264"/>
      <c r="G25" s="309"/>
      <c r="H25" s="318" t="s">
        <v>0</v>
      </c>
      <c r="I25" s="253"/>
      <c r="J25" s="325"/>
      <c r="K25" s="376"/>
    </row>
    <row r="26" spans="1:11" x14ac:dyDescent="0.2">
      <c r="A26" s="326" t="s">
        <v>3</v>
      </c>
      <c r="B26" s="266">
        <v>260</v>
      </c>
      <c r="C26" s="267">
        <v>260</v>
      </c>
      <c r="D26" s="267">
        <v>260</v>
      </c>
      <c r="E26" s="267">
        <v>260</v>
      </c>
      <c r="F26" s="267">
        <v>260</v>
      </c>
      <c r="G26" s="268">
        <v>260</v>
      </c>
      <c r="H26" s="327">
        <v>260</v>
      </c>
      <c r="I26" s="328"/>
      <c r="J26" s="325"/>
      <c r="K26" s="376"/>
    </row>
    <row r="27" spans="1:11" x14ac:dyDescent="0.2">
      <c r="A27" s="329" t="s">
        <v>6</v>
      </c>
      <c r="B27" s="272">
        <v>263.72093023255815</v>
      </c>
      <c r="C27" s="273">
        <v>267.35294117647061</v>
      </c>
      <c r="D27" s="273">
        <v>267.39130434782606</v>
      </c>
      <c r="E27" s="273">
        <v>270.17543859649123</v>
      </c>
      <c r="F27" s="330">
        <v>272.37288135593218</v>
      </c>
      <c r="G27" s="274">
        <v>276.73684210526318</v>
      </c>
      <c r="H27" s="331">
        <v>270.40920716112532</v>
      </c>
      <c r="I27" s="332"/>
      <c r="J27" s="325"/>
      <c r="K27" s="376"/>
    </row>
    <row r="28" spans="1:11" x14ac:dyDescent="0.2">
      <c r="A28" s="227" t="s">
        <v>7</v>
      </c>
      <c r="B28" s="277">
        <v>69.767441860465112</v>
      </c>
      <c r="C28" s="278">
        <v>83.82352941176471</v>
      </c>
      <c r="D28" s="278">
        <v>84.05797101449275</v>
      </c>
      <c r="E28" s="278">
        <v>89.473684210526315</v>
      </c>
      <c r="F28" s="333">
        <v>86.440677966101688</v>
      </c>
      <c r="G28" s="279">
        <v>88.421052631578945</v>
      </c>
      <c r="H28" s="334">
        <v>82.352941176470594</v>
      </c>
      <c r="I28" s="335"/>
      <c r="J28" s="325"/>
      <c r="K28" s="376"/>
    </row>
    <row r="29" spans="1:11" x14ac:dyDescent="0.2">
      <c r="A29" s="227" t="s">
        <v>8</v>
      </c>
      <c r="B29" s="282">
        <v>0.10537088659894372</v>
      </c>
      <c r="C29" s="283">
        <v>7.2465441387786544E-2</v>
      </c>
      <c r="D29" s="283">
        <v>8.0450841475466189E-2</v>
      </c>
      <c r="E29" s="283">
        <v>6.2970274921561792E-2</v>
      </c>
      <c r="F29" s="336">
        <v>5.8672555401732523E-2</v>
      </c>
      <c r="G29" s="284">
        <v>6.8047401365731369E-2</v>
      </c>
      <c r="H29" s="337">
        <v>7.5537584022159113E-2</v>
      </c>
      <c r="I29" s="338"/>
      <c r="J29" s="339"/>
      <c r="K29" s="340"/>
    </row>
    <row r="30" spans="1:11" x14ac:dyDescent="0.2">
      <c r="A30" s="329" t="s">
        <v>1</v>
      </c>
      <c r="B30" s="287">
        <f t="shared" ref="B30:H30" si="4">B27/B26*100-100</f>
        <v>1.4311270125223672</v>
      </c>
      <c r="C30" s="288">
        <f t="shared" si="4"/>
        <v>2.8280542986425417</v>
      </c>
      <c r="D30" s="288">
        <f t="shared" si="4"/>
        <v>2.8428093645484864</v>
      </c>
      <c r="E30" s="288">
        <f t="shared" si="4"/>
        <v>3.9136302294197094</v>
      </c>
      <c r="F30" s="288">
        <f t="shared" si="4"/>
        <v>4.7588005215123843</v>
      </c>
      <c r="G30" s="289">
        <f t="shared" si="4"/>
        <v>6.4372469635627567</v>
      </c>
      <c r="H30" s="291">
        <f t="shared" si="4"/>
        <v>4.0035412158174353</v>
      </c>
      <c r="I30" s="338"/>
      <c r="J30" s="339"/>
      <c r="K30" s="228"/>
    </row>
    <row r="31" spans="1:11" ht="13.5" thickBot="1" x14ac:dyDescent="0.25">
      <c r="A31" s="227" t="s">
        <v>27</v>
      </c>
      <c r="B31" s="293">
        <f>B27-B13</f>
        <v>107.0591655266758</v>
      </c>
      <c r="C31" s="294">
        <f t="shared" ref="C31:H31" si="5">C27-C13</f>
        <v>109.0920716112532</v>
      </c>
      <c r="D31" s="294">
        <f t="shared" si="5"/>
        <v>117.6515783204288</v>
      </c>
      <c r="E31" s="294">
        <f t="shared" si="5"/>
        <v>112.85149493451939</v>
      </c>
      <c r="F31" s="294">
        <f t="shared" si="5"/>
        <v>124.29393398751114</v>
      </c>
      <c r="G31" s="295">
        <f t="shared" si="5"/>
        <v>123.07894736842107</v>
      </c>
      <c r="H31" s="341">
        <f t="shared" si="5"/>
        <v>116.58472679161031</v>
      </c>
      <c r="I31" s="342"/>
      <c r="J31" s="339"/>
      <c r="K31" s="228"/>
    </row>
    <row r="32" spans="1:11" x14ac:dyDescent="0.2">
      <c r="A32" s="343" t="s">
        <v>51</v>
      </c>
      <c r="B32" s="300">
        <v>430</v>
      </c>
      <c r="C32" s="301">
        <v>679</v>
      </c>
      <c r="D32" s="301">
        <v>678</v>
      </c>
      <c r="E32" s="301">
        <v>530</v>
      </c>
      <c r="F32" s="301">
        <v>529</v>
      </c>
      <c r="G32" s="302">
        <v>934</v>
      </c>
      <c r="H32" s="304">
        <f>SUM(B32:G32)</f>
        <v>3780</v>
      </c>
      <c r="I32" s="344" t="s">
        <v>56</v>
      </c>
      <c r="J32" s="345">
        <f>H18-H32</f>
        <v>9</v>
      </c>
      <c r="K32" s="306">
        <f>J32/H18</f>
        <v>2.3752969121140144E-3</v>
      </c>
    </row>
    <row r="33" spans="1:11" x14ac:dyDescent="0.2">
      <c r="A33" s="343" t="s">
        <v>28</v>
      </c>
      <c r="B33" s="233">
        <v>36</v>
      </c>
      <c r="C33" s="375">
        <v>35</v>
      </c>
      <c r="D33" s="375">
        <v>35</v>
      </c>
      <c r="E33" s="375">
        <v>34</v>
      </c>
      <c r="F33" s="375">
        <v>34</v>
      </c>
      <c r="G33" s="234">
        <v>32.5</v>
      </c>
      <c r="H33" s="237"/>
      <c r="I33" s="228" t="s">
        <v>57</v>
      </c>
      <c r="J33" s="376">
        <v>28.83</v>
      </c>
      <c r="K33" s="376"/>
    </row>
    <row r="34" spans="1:11" ht="13.5" thickBot="1" x14ac:dyDescent="0.25">
      <c r="A34" s="346" t="s">
        <v>26</v>
      </c>
      <c r="B34" s="235">
        <f>B33-B19</f>
        <v>5.5</v>
      </c>
      <c r="C34" s="236">
        <f t="shared" ref="C34:G34" si="6">C33-C19</f>
        <v>5.5</v>
      </c>
      <c r="D34" s="236">
        <f t="shared" si="6"/>
        <v>5.5</v>
      </c>
      <c r="E34" s="236">
        <f t="shared" si="6"/>
        <v>5.5</v>
      </c>
      <c r="F34" s="236">
        <f t="shared" si="6"/>
        <v>5.5</v>
      </c>
      <c r="G34" s="242">
        <f t="shared" si="6"/>
        <v>5</v>
      </c>
      <c r="H34" s="238"/>
      <c r="I34" s="376" t="s">
        <v>26</v>
      </c>
      <c r="J34" s="376">
        <f>J33-J19</f>
        <v>6.8499999999999979</v>
      </c>
      <c r="K34" s="376"/>
    </row>
    <row r="36" spans="1:11" ht="13.5" thickBot="1" x14ac:dyDescent="0.25"/>
    <row r="37" spans="1:11" s="381" customFormat="1" ht="13.5" thickBot="1" x14ac:dyDescent="0.25">
      <c r="A37" s="319" t="s">
        <v>79</v>
      </c>
      <c r="B37" s="597" t="s">
        <v>50</v>
      </c>
      <c r="C37" s="598"/>
      <c r="D37" s="598"/>
      <c r="E37" s="598"/>
      <c r="F37" s="598"/>
      <c r="G37" s="599"/>
      <c r="H37" s="347" t="s">
        <v>0</v>
      </c>
      <c r="I37" s="228"/>
    </row>
    <row r="38" spans="1:11" s="381" customFormat="1" x14ac:dyDescent="0.2">
      <c r="A38" s="227" t="s">
        <v>54</v>
      </c>
      <c r="B38" s="320">
        <v>1</v>
      </c>
      <c r="C38" s="321">
        <v>2</v>
      </c>
      <c r="D38" s="322">
        <v>3</v>
      </c>
      <c r="E38" s="321">
        <v>4</v>
      </c>
      <c r="F38" s="322">
        <v>5</v>
      </c>
      <c r="G38" s="317">
        <v>6</v>
      </c>
      <c r="H38" s="323"/>
      <c r="I38" s="324"/>
    </row>
    <row r="39" spans="1:11" s="381" customFormat="1" x14ac:dyDescent="0.2">
      <c r="A39" s="227" t="s">
        <v>2</v>
      </c>
      <c r="B39" s="261">
        <v>1</v>
      </c>
      <c r="C39" s="262">
        <v>2</v>
      </c>
      <c r="D39" s="262">
        <v>2</v>
      </c>
      <c r="E39" s="264">
        <v>3</v>
      </c>
      <c r="F39" s="264">
        <v>3</v>
      </c>
      <c r="G39" s="309">
        <v>4</v>
      </c>
      <c r="H39" s="318" t="s">
        <v>0</v>
      </c>
      <c r="I39" s="253"/>
      <c r="J39" s="325"/>
    </row>
    <row r="40" spans="1:11" s="381" customFormat="1" x14ac:dyDescent="0.2">
      <c r="A40" s="326" t="s">
        <v>3</v>
      </c>
      <c r="B40" s="266">
        <v>390</v>
      </c>
      <c r="C40" s="267">
        <v>390</v>
      </c>
      <c r="D40" s="267">
        <v>390</v>
      </c>
      <c r="E40" s="267">
        <v>390</v>
      </c>
      <c r="F40" s="267">
        <v>390</v>
      </c>
      <c r="G40" s="268">
        <v>390</v>
      </c>
      <c r="H40" s="327">
        <v>390</v>
      </c>
      <c r="I40" s="328"/>
      <c r="J40" s="325"/>
    </row>
    <row r="41" spans="1:11" s="381" customFormat="1" x14ac:dyDescent="0.2">
      <c r="A41" s="329" t="s">
        <v>6</v>
      </c>
      <c r="B41" s="272">
        <v>421.55555555555554</v>
      </c>
      <c r="C41" s="273">
        <v>422.20588235294116</v>
      </c>
      <c r="D41" s="273">
        <v>425.6521739130435</v>
      </c>
      <c r="E41" s="273">
        <v>425.11904761904759</v>
      </c>
      <c r="F41" s="330">
        <v>434.90909090909093</v>
      </c>
      <c r="G41" s="274">
        <v>430.80357142857144</v>
      </c>
      <c r="H41" s="331">
        <v>427.09006928406467</v>
      </c>
      <c r="I41" s="332"/>
      <c r="J41" s="325"/>
    </row>
    <row r="42" spans="1:11" s="381" customFormat="1" x14ac:dyDescent="0.2">
      <c r="A42" s="227" t="s">
        <v>7</v>
      </c>
      <c r="B42" s="277">
        <v>73.333333333333329</v>
      </c>
      <c r="C42" s="278">
        <v>83.82352941176471</v>
      </c>
      <c r="D42" s="278">
        <v>76.811594202898547</v>
      </c>
      <c r="E42" s="278">
        <v>67.857142857142861</v>
      </c>
      <c r="F42" s="333">
        <v>65.454545454545453</v>
      </c>
      <c r="G42" s="279">
        <v>83.928571428571431</v>
      </c>
      <c r="H42" s="334">
        <v>73.672055427251735</v>
      </c>
      <c r="I42" s="335"/>
      <c r="J42" s="325"/>
    </row>
    <row r="43" spans="1:11" s="381" customFormat="1" x14ac:dyDescent="0.2">
      <c r="A43" s="227" t="s">
        <v>8</v>
      </c>
      <c r="B43" s="282">
        <v>0.10513400832740456</v>
      </c>
      <c r="C43" s="283">
        <v>7.7053851740797333E-2</v>
      </c>
      <c r="D43" s="283">
        <v>8.0838839613660521E-2</v>
      </c>
      <c r="E43" s="283">
        <v>8.6618246027564016E-2</v>
      </c>
      <c r="F43" s="336">
        <v>9.0378388741616175E-2</v>
      </c>
      <c r="G43" s="284">
        <v>7.3216377057821094E-2</v>
      </c>
      <c r="H43" s="337">
        <v>8.4258713744125774E-2</v>
      </c>
      <c r="I43" s="338"/>
      <c r="J43" s="339"/>
      <c r="K43" s="340"/>
    </row>
    <row r="44" spans="1:11" s="381" customFormat="1" x14ac:dyDescent="0.2">
      <c r="A44" s="329" t="s">
        <v>1</v>
      </c>
      <c r="B44" s="287">
        <f t="shared" ref="B44:H44" si="7">B41/B40*100-100</f>
        <v>8.0911680911680719</v>
      </c>
      <c r="C44" s="288">
        <f t="shared" si="7"/>
        <v>8.2579185520361875</v>
      </c>
      <c r="D44" s="288">
        <f t="shared" si="7"/>
        <v>9.1415830546265369</v>
      </c>
      <c r="E44" s="288">
        <f t="shared" si="7"/>
        <v>9.0048840048839907</v>
      </c>
      <c r="F44" s="288">
        <f t="shared" si="7"/>
        <v>11.51515151515153</v>
      </c>
      <c r="G44" s="289">
        <f t="shared" si="7"/>
        <v>10.462454212454219</v>
      </c>
      <c r="H44" s="291">
        <f t="shared" si="7"/>
        <v>9.5102741754012072</v>
      </c>
      <c r="I44" s="338"/>
      <c r="J44" s="339"/>
      <c r="K44" s="228"/>
    </row>
    <row r="45" spans="1:11" s="381" customFormat="1" ht="13.5" thickBot="1" x14ac:dyDescent="0.25">
      <c r="A45" s="227" t="s">
        <v>27</v>
      </c>
      <c r="B45" s="293">
        <f>B41-B27</f>
        <v>157.8346253229974</v>
      </c>
      <c r="C45" s="294">
        <f t="shared" ref="C45:H45" si="8">C41-C27</f>
        <v>154.85294117647055</v>
      </c>
      <c r="D45" s="294">
        <f t="shared" si="8"/>
        <v>158.26086956521743</v>
      </c>
      <c r="E45" s="294">
        <f t="shared" si="8"/>
        <v>154.94360902255636</v>
      </c>
      <c r="F45" s="294">
        <f t="shared" si="8"/>
        <v>162.53620955315876</v>
      </c>
      <c r="G45" s="295">
        <f t="shared" si="8"/>
        <v>154.06672932330827</v>
      </c>
      <c r="H45" s="341">
        <f t="shared" si="8"/>
        <v>156.68086212293935</v>
      </c>
      <c r="I45" s="342"/>
      <c r="J45" s="339"/>
      <c r="K45" s="228"/>
    </row>
    <row r="46" spans="1:11" s="381" customFormat="1" x14ac:dyDescent="0.2">
      <c r="A46" s="343" t="s">
        <v>51</v>
      </c>
      <c r="B46" s="300">
        <v>426</v>
      </c>
      <c r="C46" s="301">
        <v>679</v>
      </c>
      <c r="D46" s="301">
        <v>676</v>
      </c>
      <c r="E46" s="301">
        <v>530</v>
      </c>
      <c r="F46" s="301">
        <v>529</v>
      </c>
      <c r="G46" s="302">
        <v>934</v>
      </c>
      <c r="H46" s="304">
        <f>SUM(B46:G46)</f>
        <v>3774</v>
      </c>
      <c r="I46" s="344" t="s">
        <v>56</v>
      </c>
      <c r="J46" s="345">
        <f>H32-H46</f>
        <v>6</v>
      </c>
      <c r="K46" s="306">
        <f>J46/H32</f>
        <v>1.5873015873015873E-3</v>
      </c>
    </row>
    <row r="47" spans="1:11" s="381" customFormat="1" x14ac:dyDescent="0.2">
      <c r="A47" s="343" t="s">
        <v>28</v>
      </c>
      <c r="B47" s="233">
        <v>39</v>
      </c>
      <c r="C47" s="382">
        <v>38</v>
      </c>
      <c r="D47" s="382">
        <v>38</v>
      </c>
      <c r="E47" s="382">
        <v>37</v>
      </c>
      <c r="F47" s="382">
        <v>37</v>
      </c>
      <c r="G47" s="234">
        <v>36</v>
      </c>
      <c r="H47" s="237"/>
      <c r="I47" s="228" t="s">
        <v>57</v>
      </c>
      <c r="J47" s="381">
        <v>34.270000000000003</v>
      </c>
    </row>
    <row r="48" spans="1:11" s="381" customFormat="1" ht="13.5" thickBot="1" x14ac:dyDescent="0.25">
      <c r="A48" s="346" t="s">
        <v>26</v>
      </c>
      <c r="B48" s="235">
        <f>B47-B33</f>
        <v>3</v>
      </c>
      <c r="C48" s="236">
        <f t="shared" ref="C48:G48" si="9">C47-C33</f>
        <v>3</v>
      </c>
      <c r="D48" s="236">
        <f t="shared" si="9"/>
        <v>3</v>
      </c>
      <c r="E48" s="236">
        <f t="shared" si="9"/>
        <v>3</v>
      </c>
      <c r="F48" s="236">
        <f t="shared" si="9"/>
        <v>3</v>
      </c>
      <c r="G48" s="242">
        <f t="shared" si="9"/>
        <v>3.5</v>
      </c>
      <c r="H48" s="238"/>
      <c r="I48" s="381" t="s">
        <v>26</v>
      </c>
      <c r="J48" s="381">
        <f>J47-J33</f>
        <v>5.4400000000000048</v>
      </c>
    </row>
    <row r="50" spans="1:15" s="387" customFormat="1" x14ac:dyDescent="0.2">
      <c r="B50" s="387">
        <v>37.51</v>
      </c>
      <c r="C50" s="387">
        <v>37.51</v>
      </c>
      <c r="D50" s="387">
        <v>37.51</v>
      </c>
      <c r="E50" s="387">
        <v>37.51</v>
      </c>
      <c r="F50" s="387">
        <v>37.51</v>
      </c>
      <c r="G50" s="387">
        <v>37.51</v>
      </c>
      <c r="H50" s="387">
        <v>37.51</v>
      </c>
    </row>
    <row r="51" spans="1:15" ht="13.5" thickBot="1" x14ac:dyDescent="0.25">
      <c r="B51" s="311">
        <v>540.66997518610424</v>
      </c>
      <c r="C51" s="311">
        <v>540.66997518610424</v>
      </c>
      <c r="D51" s="311">
        <v>540.66997518610424</v>
      </c>
      <c r="E51" s="311">
        <v>540.66997518610424</v>
      </c>
      <c r="F51" s="311">
        <v>540.66997518610424</v>
      </c>
      <c r="G51" s="311">
        <v>540.66997518610424</v>
      </c>
      <c r="H51" s="311">
        <v>540.66997518610424</v>
      </c>
      <c r="I51" s="311">
        <v>540.66997518610424</v>
      </c>
    </row>
    <row r="52" spans="1:15" s="387" customFormat="1" ht="13.5" thickBot="1" x14ac:dyDescent="0.25">
      <c r="A52" s="319" t="s">
        <v>80</v>
      </c>
      <c r="B52" s="597" t="s">
        <v>50</v>
      </c>
      <c r="C52" s="598"/>
      <c r="D52" s="598"/>
      <c r="E52" s="598"/>
      <c r="F52" s="598"/>
      <c r="G52" s="598"/>
      <c r="H52" s="599"/>
      <c r="I52" s="347" t="s">
        <v>0</v>
      </c>
      <c r="J52" s="228"/>
      <c r="N52" s="611" t="s">
        <v>72</v>
      </c>
      <c r="O52" s="611"/>
    </row>
    <row r="53" spans="1:15" s="387" customFormat="1" x14ac:dyDescent="0.2">
      <c r="A53" s="227" t="s">
        <v>54</v>
      </c>
      <c r="B53" s="392">
        <v>1</v>
      </c>
      <c r="C53" s="393">
        <v>2</v>
      </c>
      <c r="D53" s="394">
        <v>3</v>
      </c>
      <c r="E53" s="393">
        <v>4</v>
      </c>
      <c r="F53" s="394">
        <v>5</v>
      </c>
      <c r="G53" s="257">
        <v>6</v>
      </c>
      <c r="H53" s="395">
        <v>7</v>
      </c>
      <c r="I53" s="323"/>
      <c r="J53" s="324"/>
      <c r="N53" s="396" t="s">
        <v>65</v>
      </c>
      <c r="O53" s="396" t="s">
        <v>57</v>
      </c>
    </row>
    <row r="54" spans="1:15" s="387" customFormat="1" x14ac:dyDescent="0.2">
      <c r="A54" s="227" t="s">
        <v>2</v>
      </c>
      <c r="B54" s="261">
        <v>1</v>
      </c>
      <c r="C54" s="262">
        <v>2</v>
      </c>
      <c r="D54" s="262">
        <v>2</v>
      </c>
      <c r="E54" s="264">
        <v>3</v>
      </c>
      <c r="F54" s="397">
        <v>4</v>
      </c>
      <c r="G54" s="398">
        <v>5</v>
      </c>
      <c r="H54" s="309">
        <v>6</v>
      </c>
      <c r="I54" s="318" t="s">
        <v>0</v>
      </c>
      <c r="J54" s="253"/>
      <c r="K54" s="325"/>
      <c r="N54" s="396">
        <v>1</v>
      </c>
      <c r="O54" s="396">
        <v>44</v>
      </c>
    </row>
    <row r="55" spans="1:15" s="387" customFormat="1" x14ac:dyDescent="0.2">
      <c r="A55" s="326" t="s">
        <v>3</v>
      </c>
      <c r="B55" s="266">
        <v>525</v>
      </c>
      <c r="C55" s="267">
        <v>525</v>
      </c>
      <c r="D55" s="267">
        <v>525</v>
      </c>
      <c r="E55" s="267">
        <v>525</v>
      </c>
      <c r="F55" s="267">
        <v>525</v>
      </c>
      <c r="G55" s="389">
        <v>525</v>
      </c>
      <c r="H55" s="268">
        <v>525</v>
      </c>
      <c r="I55" s="327">
        <v>525</v>
      </c>
      <c r="J55" s="328"/>
      <c r="K55" s="325"/>
      <c r="N55" s="396">
        <v>2</v>
      </c>
      <c r="O55" s="396">
        <v>43</v>
      </c>
    </row>
    <row r="56" spans="1:15" s="387" customFormat="1" x14ac:dyDescent="0.2">
      <c r="A56" s="329" t="s">
        <v>6</v>
      </c>
      <c r="B56" s="272">
        <v>461.46341463414632</v>
      </c>
      <c r="C56" s="273">
        <v>507.61904761904759</v>
      </c>
      <c r="D56" s="273">
        <v>507.94117647058823</v>
      </c>
      <c r="E56" s="273">
        <v>538.68421052631584</v>
      </c>
      <c r="F56" s="330">
        <v>562.02531645569616</v>
      </c>
      <c r="G56" s="330">
        <v>599.4</v>
      </c>
      <c r="H56" s="274">
        <v>659.23076923076928</v>
      </c>
      <c r="I56" s="331">
        <v>540.66997518610424</v>
      </c>
      <c r="J56" s="332"/>
      <c r="K56" s="325"/>
      <c r="N56" s="396">
        <v>3</v>
      </c>
      <c r="O56" s="396">
        <v>42.5</v>
      </c>
    </row>
    <row r="57" spans="1:15" s="387" customFormat="1" x14ac:dyDescent="0.2">
      <c r="A57" s="227" t="s">
        <v>7</v>
      </c>
      <c r="B57" s="277">
        <v>100</v>
      </c>
      <c r="C57" s="278">
        <v>98.412698412698418</v>
      </c>
      <c r="D57" s="278">
        <v>97.058823529411768</v>
      </c>
      <c r="E57" s="278">
        <v>100</v>
      </c>
      <c r="F57" s="333">
        <v>100</v>
      </c>
      <c r="G57" s="333">
        <v>98</v>
      </c>
      <c r="H57" s="279">
        <v>92.307692307692307</v>
      </c>
      <c r="I57" s="334">
        <v>72.704714640198517</v>
      </c>
      <c r="J57" s="335"/>
      <c r="K57" s="325"/>
      <c r="N57" s="396">
        <v>4</v>
      </c>
      <c r="O57" s="396">
        <v>41.5</v>
      </c>
    </row>
    <row r="58" spans="1:15" s="387" customFormat="1" x14ac:dyDescent="0.2">
      <c r="A58" s="227" t="s">
        <v>8</v>
      </c>
      <c r="B58" s="282">
        <v>5.2769488263631002E-2</v>
      </c>
      <c r="C58" s="283">
        <v>3.9511143881148889E-2</v>
      </c>
      <c r="D58" s="283">
        <v>4.5368715043309062E-2</v>
      </c>
      <c r="E58" s="283">
        <v>3.1633306443696836E-2</v>
      </c>
      <c r="F58" s="336">
        <v>3.5964173842568753E-2</v>
      </c>
      <c r="G58" s="336">
        <v>3.8249649926691102E-2</v>
      </c>
      <c r="H58" s="284">
        <v>6.8864581935493954E-2</v>
      </c>
      <c r="I58" s="337">
        <v>0.10063687082587618</v>
      </c>
      <c r="J58" s="338"/>
      <c r="K58" s="339"/>
      <c r="L58" s="340"/>
      <c r="N58" s="396">
        <v>5</v>
      </c>
      <c r="O58" s="396">
        <v>40.5</v>
      </c>
    </row>
    <row r="59" spans="1:15" s="387" customFormat="1" x14ac:dyDescent="0.2">
      <c r="A59" s="329" t="s">
        <v>1</v>
      </c>
      <c r="B59" s="287">
        <f t="shared" ref="B59:I59" si="10">B56/B55*100-100</f>
        <v>-12.102206736353082</v>
      </c>
      <c r="C59" s="288">
        <f t="shared" si="10"/>
        <v>-3.3106575963718967</v>
      </c>
      <c r="D59" s="288">
        <f t="shared" si="10"/>
        <v>-3.2492997198879578</v>
      </c>
      <c r="E59" s="288">
        <f t="shared" si="10"/>
        <v>2.6065162907268302</v>
      </c>
      <c r="F59" s="288">
        <f t="shared" si="10"/>
        <v>7.0524412296564094</v>
      </c>
      <c r="G59" s="288">
        <f t="shared" ref="G59" si="11">G56/G55*100-100</f>
        <v>14.171428571428564</v>
      </c>
      <c r="H59" s="289">
        <f t="shared" si="10"/>
        <v>25.567765567765591</v>
      </c>
      <c r="I59" s="291">
        <f t="shared" si="10"/>
        <v>2.9847571783055713</v>
      </c>
      <c r="J59" s="338"/>
      <c r="K59" s="339"/>
      <c r="L59" s="228"/>
      <c r="N59" s="396">
        <v>6</v>
      </c>
      <c r="O59" s="396">
        <v>39.5</v>
      </c>
    </row>
    <row r="60" spans="1:15" s="387" customFormat="1" ht="13.5" thickBot="1" x14ac:dyDescent="0.25">
      <c r="A60" s="227" t="s">
        <v>27</v>
      </c>
      <c r="B60" s="293">
        <f>B56-B51</f>
        <v>-79.206560551957921</v>
      </c>
      <c r="C60" s="294">
        <f t="shared" ref="C60:H60" si="12">C56-C51</f>
        <v>-33.050927567056647</v>
      </c>
      <c r="D60" s="294">
        <f t="shared" si="12"/>
        <v>-32.728798715516007</v>
      </c>
      <c r="E60" s="294">
        <f t="shared" si="12"/>
        <v>-1.9857646597884013</v>
      </c>
      <c r="F60" s="294">
        <f t="shared" si="12"/>
        <v>21.355341269591918</v>
      </c>
      <c r="G60" s="294">
        <f t="shared" si="12"/>
        <v>58.730024813895739</v>
      </c>
      <c r="H60" s="295">
        <f t="shared" si="12"/>
        <v>118.56079404466504</v>
      </c>
      <c r="I60" s="341">
        <f>I56-H41</f>
        <v>113.57990590203957</v>
      </c>
      <c r="J60" s="342"/>
      <c r="K60" s="339"/>
      <c r="L60" s="228"/>
    </row>
    <row r="61" spans="1:15" s="387" customFormat="1" x14ac:dyDescent="0.2">
      <c r="A61" s="343" t="s">
        <v>51</v>
      </c>
      <c r="B61" s="300">
        <v>390</v>
      </c>
      <c r="C61" s="301">
        <v>576</v>
      </c>
      <c r="D61" s="301">
        <v>576</v>
      </c>
      <c r="E61" s="301">
        <v>845</v>
      </c>
      <c r="F61" s="301">
        <v>720</v>
      </c>
      <c r="G61" s="390">
        <v>448</v>
      </c>
      <c r="H61" s="302">
        <v>202</v>
      </c>
      <c r="I61" s="304">
        <f>SUM(B61:H61)</f>
        <v>3757</v>
      </c>
      <c r="J61" s="344" t="s">
        <v>56</v>
      </c>
      <c r="K61" s="345">
        <f>H46-I61</f>
        <v>17</v>
      </c>
      <c r="L61" s="306">
        <f>K61/H46</f>
        <v>4.5045045045045045E-3</v>
      </c>
      <c r="N61" s="379" t="s">
        <v>81</v>
      </c>
    </row>
    <row r="62" spans="1:15" s="387" customFormat="1" x14ac:dyDescent="0.2">
      <c r="A62" s="343" t="s">
        <v>28</v>
      </c>
      <c r="B62" s="233">
        <v>43</v>
      </c>
      <c r="C62" s="388">
        <v>42.5</v>
      </c>
      <c r="D62" s="388">
        <v>42.5</v>
      </c>
      <c r="E62" s="388">
        <v>41.5</v>
      </c>
      <c r="F62" s="388">
        <v>40.5</v>
      </c>
      <c r="G62" s="391">
        <v>39.5</v>
      </c>
      <c r="H62" s="234">
        <v>39</v>
      </c>
      <c r="I62" s="237"/>
      <c r="J62" s="228" t="s">
        <v>57</v>
      </c>
      <c r="K62" s="387">
        <v>37.51</v>
      </c>
    </row>
    <row r="63" spans="1:15" s="387" customFormat="1" ht="13.5" thickBot="1" x14ac:dyDescent="0.25">
      <c r="A63" s="346" t="s">
        <v>26</v>
      </c>
      <c r="B63" s="235">
        <f>B62-B50</f>
        <v>5.490000000000002</v>
      </c>
      <c r="C63" s="236">
        <f t="shared" ref="C63:H63" si="13">C62-C50</f>
        <v>4.990000000000002</v>
      </c>
      <c r="D63" s="236">
        <f t="shared" si="13"/>
        <v>4.990000000000002</v>
      </c>
      <c r="E63" s="236">
        <f t="shared" si="13"/>
        <v>3.990000000000002</v>
      </c>
      <c r="F63" s="236">
        <f t="shared" si="13"/>
        <v>2.990000000000002</v>
      </c>
      <c r="G63" s="236">
        <f t="shared" si="13"/>
        <v>1.990000000000002</v>
      </c>
      <c r="H63" s="242">
        <f t="shared" si="13"/>
        <v>1.490000000000002</v>
      </c>
      <c r="I63" s="238"/>
      <c r="J63" s="387" t="s">
        <v>26</v>
      </c>
      <c r="K63" s="387">
        <f>K62-J47</f>
        <v>3.2399999999999949</v>
      </c>
    </row>
    <row r="64" spans="1:15" x14ac:dyDescent="0.2">
      <c r="C64" s="311">
        <v>42.5</v>
      </c>
      <c r="D64" s="311">
        <v>42.5</v>
      </c>
    </row>
    <row r="65" spans="1:12" ht="13.5" thickBot="1" x14ac:dyDescent="0.25">
      <c r="D65" s="400"/>
    </row>
    <row r="66" spans="1:12" ht="13.5" thickBot="1" x14ac:dyDescent="0.25">
      <c r="A66" s="319" t="s">
        <v>83</v>
      </c>
      <c r="B66" s="597" t="s">
        <v>50</v>
      </c>
      <c r="C66" s="598"/>
      <c r="D66" s="598"/>
      <c r="E66" s="598"/>
      <c r="F66" s="598"/>
      <c r="G66" s="598"/>
      <c r="H66" s="599"/>
      <c r="I66" s="347" t="s">
        <v>0</v>
      </c>
      <c r="J66" s="228"/>
      <c r="K66" s="402"/>
      <c r="L66" s="402"/>
    </row>
    <row r="67" spans="1:12" x14ac:dyDescent="0.2">
      <c r="A67" s="227" t="s">
        <v>54</v>
      </c>
      <c r="B67" s="392">
        <v>1</v>
      </c>
      <c r="C67" s="393">
        <v>2</v>
      </c>
      <c r="D67" s="394">
        <v>3</v>
      </c>
      <c r="E67" s="393">
        <v>4</v>
      </c>
      <c r="F67" s="394">
        <v>5</v>
      </c>
      <c r="G67" s="257">
        <v>6</v>
      </c>
      <c r="H67" s="395">
        <v>7</v>
      </c>
      <c r="I67" s="323"/>
      <c r="J67" s="324"/>
      <c r="K67" s="402"/>
      <c r="L67" s="402"/>
    </row>
    <row r="68" spans="1:12" x14ac:dyDescent="0.2">
      <c r="A68" s="227" t="s">
        <v>2</v>
      </c>
      <c r="B68" s="261">
        <v>1</v>
      </c>
      <c r="C68" s="262">
        <v>2</v>
      </c>
      <c r="D68" s="262">
        <v>2</v>
      </c>
      <c r="E68" s="264">
        <v>3</v>
      </c>
      <c r="F68" s="397">
        <v>4</v>
      </c>
      <c r="G68" s="398">
        <v>5</v>
      </c>
      <c r="H68" s="309">
        <v>6</v>
      </c>
      <c r="I68" s="318" t="s">
        <v>0</v>
      </c>
      <c r="J68" s="253"/>
      <c r="K68" s="325"/>
      <c r="L68" s="402"/>
    </row>
    <row r="69" spans="1:12" x14ac:dyDescent="0.2">
      <c r="A69" s="326" t="s">
        <v>3</v>
      </c>
      <c r="B69" s="266">
        <v>650</v>
      </c>
      <c r="C69" s="267">
        <v>650</v>
      </c>
      <c r="D69" s="267">
        <v>650</v>
      </c>
      <c r="E69" s="267">
        <v>650</v>
      </c>
      <c r="F69" s="267">
        <v>650</v>
      </c>
      <c r="G69" s="389">
        <v>650</v>
      </c>
      <c r="H69" s="268">
        <v>650</v>
      </c>
      <c r="I69" s="327">
        <v>650</v>
      </c>
      <c r="J69" s="328"/>
      <c r="K69" s="325"/>
      <c r="L69" s="402"/>
    </row>
    <row r="70" spans="1:12" x14ac:dyDescent="0.2">
      <c r="A70" s="329" t="s">
        <v>6</v>
      </c>
      <c r="B70" s="272">
        <v>572.25806451612902</v>
      </c>
      <c r="C70" s="273">
        <v>596.08695652173913</v>
      </c>
      <c r="D70" s="273">
        <v>596.59090909090912</v>
      </c>
      <c r="E70" s="273">
        <v>617.8125</v>
      </c>
      <c r="F70" s="330">
        <v>632.22222222222217</v>
      </c>
      <c r="G70" s="330">
        <v>642.43902439024396</v>
      </c>
      <c r="H70" s="274">
        <v>690</v>
      </c>
      <c r="I70" s="331">
        <v>617.15686274509801</v>
      </c>
      <c r="J70" s="332"/>
      <c r="K70" s="325"/>
      <c r="L70" s="402"/>
    </row>
    <row r="71" spans="1:12" x14ac:dyDescent="0.2">
      <c r="A71" s="227" t="s">
        <v>7</v>
      </c>
      <c r="B71" s="277">
        <v>93.548387096774192</v>
      </c>
      <c r="C71" s="278">
        <v>95.652173913043484</v>
      </c>
      <c r="D71" s="278">
        <v>95.454545454545453</v>
      </c>
      <c r="E71" s="278">
        <v>100</v>
      </c>
      <c r="F71" s="333">
        <v>100</v>
      </c>
      <c r="G71" s="333">
        <v>100</v>
      </c>
      <c r="H71" s="279">
        <v>94.117647058823536</v>
      </c>
      <c r="I71" s="334">
        <v>88.235294117647058</v>
      </c>
      <c r="J71" s="335"/>
      <c r="K71" s="325"/>
      <c r="L71" s="402"/>
    </row>
    <row r="72" spans="1:12" x14ac:dyDescent="0.2">
      <c r="A72" s="227" t="s">
        <v>8</v>
      </c>
      <c r="B72" s="282">
        <v>5.3761528827807784E-2</v>
      </c>
      <c r="C72" s="283">
        <v>5.7953602794984967E-2</v>
      </c>
      <c r="D72" s="283">
        <v>4.8599431703516688E-2</v>
      </c>
      <c r="E72" s="283">
        <v>4.0613663462105869E-2</v>
      </c>
      <c r="F72" s="336">
        <v>4.6260421221913484E-2</v>
      </c>
      <c r="G72" s="336">
        <v>3.0898997645217707E-2</v>
      </c>
      <c r="H72" s="284">
        <v>5.6240144935961273E-2</v>
      </c>
      <c r="I72" s="337">
        <v>6.4801856977062575E-2</v>
      </c>
      <c r="J72" s="338"/>
      <c r="K72" s="339"/>
      <c r="L72" s="340"/>
    </row>
    <row r="73" spans="1:12" x14ac:dyDescent="0.2">
      <c r="A73" s="329" t="s">
        <v>1</v>
      </c>
      <c r="B73" s="287">
        <f t="shared" ref="B73:I73" si="14">B70/B69*100-100</f>
        <v>-11.960297766749378</v>
      </c>
      <c r="C73" s="288">
        <f t="shared" si="14"/>
        <v>-8.2943143812709081</v>
      </c>
      <c r="D73" s="288">
        <f t="shared" si="14"/>
        <v>-8.2167832167832131</v>
      </c>
      <c r="E73" s="288">
        <f t="shared" si="14"/>
        <v>-4.9519230769230802</v>
      </c>
      <c r="F73" s="288">
        <f t="shared" si="14"/>
        <v>-2.7350427350427537</v>
      </c>
      <c r="G73" s="288">
        <f t="shared" si="14"/>
        <v>-1.1632270168855428</v>
      </c>
      <c r="H73" s="289">
        <f t="shared" si="14"/>
        <v>6.1538461538461604</v>
      </c>
      <c r="I73" s="291">
        <f t="shared" si="14"/>
        <v>-5.0527903469079973</v>
      </c>
      <c r="J73" s="338"/>
      <c r="K73" s="339"/>
      <c r="L73" s="228"/>
    </row>
    <row r="74" spans="1:12" ht="13.5" thickBot="1" x14ac:dyDescent="0.25">
      <c r="A74" s="227" t="s">
        <v>27</v>
      </c>
      <c r="B74" s="293">
        <f>B70-B56</f>
        <v>110.79464988198271</v>
      </c>
      <c r="C74" s="294">
        <f t="shared" ref="C74:I74" si="15">C70-C56</f>
        <v>88.467908902691534</v>
      </c>
      <c r="D74" s="294">
        <f t="shared" si="15"/>
        <v>88.64973262032089</v>
      </c>
      <c r="E74" s="294">
        <f t="shared" si="15"/>
        <v>79.128289473684163</v>
      </c>
      <c r="F74" s="294">
        <f t="shared" si="15"/>
        <v>70.196905766526015</v>
      </c>
      <c r="G74" s="294">
        <f t="shared" si="15"/>
        <v>43.039024390243981</v>
      </c>
      <c r="H74" s="295">
        <f t="shared" si="15"/>
        <v>30.769230769230717</v>
      </c>
      <c r="I74" s="341">
        <f t="shared" si="15"/>
        <v>76.486887558993772</v>
      </c>
      <c r="J74" s="342"/>
      <c r="K74" s="339"/>
      <c r="L74" s="228"/>
    </row>
    <row r="75" spans="1:12" x14ac:dyDescent="0.2">
      <c r="A75" s="343" t="s">
        <v>51</v>
      </c>
      <c r="B75" s="300">
        <v>389</v>
      </c>
      <c r="C75" s="301">
        <v>575</v>
      </c>
      <c r="D75" s="301">
        <v>575</v>
      </c>
      <c r="E75" s="301">
        <v>845</v>
      </c>
      <c r="F75" s="301">
        <v>720</v>
      </c>
      <c r="G75" s="390">
        <v>445</v>
      </c>
      <c r="H75" s="302">
        <v>202</v>
      </c>
      <c r="I75" s="304">
        <f>SUM(B75:H75)</f>
        <v>3751</v>
      </c>
      <c r="J75" s="344" t="s">
        <v>56</v>
      </c>
      <c r="K75" s="345">
        <f>I61-I75</f>
        <v>6</v>
      </c>
      <c r="L75" s="306">
        <f>K75/I61</f>
        <v>1.5970188980569604E-3</v>
      </c>
    </row>
    <row r="76" spans="1:12" x14ac:dyDescent="0.2">
      <c r="A76" s="343" t="s">
        <v>28</v>
      </c>
      <c r="B76" s="233">
        <v>47.5</v>
      </c>
      <c r="C76" s="401">
        <v>46.5</v>
      </c>
      <c r="D76" s="401">
        <v>46.5</v>
      </c>
      <c r="E76" s="401">
        <v>45.5</v>
      </c>
      <c r="F76" s="401">
        <v>44.5</v>
      </c>
      <c r="G76" s="391">
        <v>44</v>
      </c>
      <c r="H76" s="234">
        <v>43</v>
      </c>
      <c r="I76" s="237"/>
      <c r="J76" s="228" t="s">
        <v>57</v>
      </c>
      <c r="K76" s="402">
        <v>41.47</v>
      </c>
      <c r="L76" s="402"/>
    </row>
    <row r="77" spans="1:12" ht="13.5" thickBot="1" x14ac:dyDescent="0.25">
      <c r="A77" s="346" t="s">
        <v>26</v>
      </c>
      <c r="B77" s="235">
        <f>B76-B62</f>
        <v>4.5</v>
      </c>
      <c r="C77" s="236">
        <f t="shared" ref="C77:H77" si="16">C76-C62</f>
        <v>4</v>
      </c>
      <c r="D77" s="236">
        <f t="shared" si="16"/>
        <v>4</v>
      </c>
      <c r="E77" s="236">
        <f t="shared" si="16"/>
        <v>4</v>
      </c>
      <c r="F77" s="236">
        <f t="shared" si="16"/>
        <v>4</v>
      </c>
      <c r="G77" s="236">
        <f t="shared" si="16"/>
        <v>4.5</v>
      </c>
      <c r="H77" s="242">
        <f t="shared" si="16"/>
        <v>4</v>
      </c>
      <c r="I77" s="238"/>
      <c r="J77" s="402" t="s">
        <v>26</v>
      </c>
      <c r="K77" s="402">
        <f>K76-K62</f>
        <v>3.9600000000000009</v>
      </c>
      <c r="L77" s="402"/>
    </row>
    <row r="79" spans="1:12" ht="13.5" thickBot="1" x14ac:dyDescent="0.25"/>
    <row r="80" spans="1:12" s="407" customFormat="1" ht="13.5" thickBot="1" x14ac:dyDescent="0.25">
      <c r="A80" s="319" t="s">
        <v>86</v>
      </c>
      <c r="B80" s="597" t="s">
        <v>50</v>
      </c>
      <c r="C80" s="598"/>
      <c r="D80" s="598"/>
      <c r="E80" s="598"/>
      <c r="F80" s="598"/>
      <c r="G80" s="598"/>
      <c r="H80" s="599"/>
      <c r="I80" s="347" t="s">
        <v>0</v>
      </c>
      <c r="J80" s="228"/>
    </row>
    <row r="81" spans="1:12" s="407" customFormat="1" x14ac:dyDescent="0.2">
      <c r="A81" s="227" t="s">
        <v>54</v>
      </c>
      <c r="B81" s="392">
        <v>1</v>
      </c>
      <c r="C81" s="393">
        <v>2</v>
      </c>
      <c r="D81" s="394">
        <v>3</v>
      </c>
      <c r="E81" s="393">
        <v>4</v>
      </c>
      <c r="F81" s="394">
        <v>5</v>
      </c>
      <c r="G81" s="257">
        <v>6</v>
      </c>
      <c r="H81" s="395">
        <v>7</v>
      </c>
      <c r="I81" s="323"/>
      <c r="J81" s="324"/>
    </row>
    <row r="82" spans="1:12" s="407" customFormat="1" x14ac:dyDescent="0.2">
      <c r="A82" s="227" t="s">
        <v>2</v>
      </c>
      <c r="B82" s="261">
        <v>1</v>
      </c>
      <c r="C82" s="262">
        <v>2</v>
      </c>
      <c r="D82" s="262">
        <v>2</v>
      </c>
      <c r="E82" s="264">
        <v>3</v>
      </c>
      <c r="F82" s="397">
        <v>4</v>
      </c>
      <c r="G82" s="398">
        <v>5</v>
      </c>
      <c r="H82" s="309">
        <v>6</v>
      </c>
      <c r="I82" s="318" t="s">
        <v>0</v>
      </c>
      <c r="J82" s="253"/>
      <c r="K82" s="325"/>
    </row>
    <row r="83" spans="1:12" s="407" customFormat="1" x14ac:dyDescent="0.2">
      <c r="A83" s="326" t="s">
        <v>3</v>
      </c>
      <c r="B83" s="266">
        <v>765</v>
      </c>
      <c r="C83" s="267">
        <v>765</v>
      </c>
      <c r="D83" s="267">
        <v>765</v>
      </c>
      <c r="E83" s="267">
        <v>765</v>
      </c>
      <c r="F83" s="267">
        <v>765</v>
      </c>
      <c r="G83" s="389">
        <v>765</v>
      </c>
      <c r="H83" s="268">
        <v>765</v>
      </c>
      <c r="I83" s="327">
        <v>765</v>
      </c>
      <c r="J83" s="328"/>
      <c r="K83" s="325"/>
    </row>
    <row r="84" spans="1:12" s="407" customFormat="1" x14ac:dyDescent="0.2">
      <c r="A84" s="329" t="s">
        <v>6</v>
      </c>
      <c r="B84" s="272">
        <v>649.0322580645161</v>
      </c>
      <c r="C84" s="273">
        <v>695.91836734693879</v>
      </c>
      <c r="D84" s="273">
        <v>718.22222222222217</v>
      </c>
      <c r="E84" s="273">
        <v>725.60606060606062</v>
      </c>
      <c r="F84" s="330">
        <v>740</v>
      </c>
      <c r="G84" s="330">
        <v>765.89743589743591</v>
      </c>
      <c r="H84" s="274">
        <v>801.33333333333337</v>
      </c>
      <c r="I84" s="331">
        <v>723.67213114754099</v>
      </c>
      <c r="J84" s="332"/>
      <c r="K84" s="325"/>
    </row>
    <row r="85" spans="1:12" s="407" customFormat="1" x14ac:dyDescent="0.2">
      <c r="A85" s="227" t="s">
        <v>7</v>
      </c>
      <c r="B85" s="277">
        <v>87.096774193548384</v>
      </c>
      <c r="C85" s="409">
        <v>75.510204081632651</v>
      </c>
      <c r="D85" s="278">
        <v>84.444444444444443</v>
      </c>
      <c r="E85" s="278">
        <v>95.454545454545453</v>
      </c>
      <c r="F85" s="333">
        <v>90</v>
      </c>
      <c r="G85" s="333">
        <v>100</v>
      </c>
      <c r="H85" s="279">
        <v>100</v>
      </c>
      <c r="I85" s="334">
        <v>76.06557377049181</v>
      </c>
      <c r="J85" s="335"/>
      <c r="K85" s="325"/>
    </row>
    <row r="86" spans="1:12" s="407" customFormat="1" x14ac:dyDescent="0.2">
      <c r="A86" s="227" t="s">
        <v>8</v>
      </c>
      <c r="B86" s="282">
        <v>7.9180425729731704E-2</v>
      </c>
      <c r="C86" s="283">
        <v>8.6359528702557684E-2</v>
      </c>
      <c r="D86" s="283">
        <v>6.5522506742451886E-2</v>
      </c>
      <c r="E86" s="283">
        <v>4.7446263845583384E-2</v>
      </c>
      <c r="F86" s="336">
        <v>5.9775979810932016E-2</v>
      </c>
      <c r="G86" s="336">
        <v>4.4519987170750563E-2</v>
      </c>
      <c r="H86" s="284">
        <v>4.4148083731852972E-2</v>
      </c>
      <c r="I86" s="337">
        <v>7.9372344608249282E-2</v>
      </c>
      <c r="J86" s="338"/>
      <c r="K86" s="339"/>
      <c r="L86" s="340"/>
    </row>
    <row r="87" spans="1:12" s="407" customFormat="1" x14ac:dyDescent="0.2">
      <c r="A87" s="329" t="s">
        <v>1</v>
      </c>
      <c r="B87" s="287">
        <f t="shared" ref="B87:I87" si="17">B84/B83*100-100</f>
        <v>-15.159181952350849</v>
      </c>
      <c r="C87" s="288">
        <f t="shared" si="17"/>
        <v>-9.0302787781779301</v>
      </c>
      <c r="D87" s="288">
        <f t="shared" si="17"/>
        <v>-6.1147421931735693</v>
      </c>
      <c r="E87" s="288">
        <f t="shared" si="17"/>
        <v>-5.1495345612992622</v>
      </c>
      <c r="F87" s="288">
        <f t="shared" si="17"/>
        <v>-3.2679738562091529</v>
      </c>
      <c r="G87" s="288">
        <f t="shared" si="17"/>
        <v>0.11731188201775922</v>
      </c>
      <c r="H87" s="289">
        <f t="shared" si="17"/>
        <v>4.7494553376906481</v>
      </c>
      <c r="I87" s="291">
        <f t="shared" si="17"/>
        <v>-5.4023357977070532</v>
      </c>
      <c r="J87" s="338"/>
      <c r="K87" s="339"/>
      <c r="L87" s="228"/>
    </row>
    <row r="88" spans="1:12" s="407" customFormat="1" ht="13.5" thickBot="1" x14ac:dyDescent="0.25">
      <c r="A88" s="227" t="s">
        <v>27</v>
      </c>
      <c r="B88" s="293">
        <f>B84-B70</f>
        <v>76.774193548387075</v>
      </c>
      <c r="C88" s="294">
        <f t="shared" ref="C88:I88" si="18">C84-C70</f>
        <v>99.831410825199669</v>
      </c>
      <c r="D88" s="294">
        <f t="shared" si="18"/>
        <v>121.63131313131305</v>
      </c>
      <c r="E88" s="294">
        <f t="shared" si="18"/>
        <v>107.79356060606062</v>
      </c>
      <c r="F88" s="294">
        <f t="shared" si="18"/>
        <v>107.77777777777783</v>
      </c>
      <c r="G88" s="294">
        <f t="shared" si="18"/>
        <v>123.45841150719195</v>
      </c>
      <c r="H88" s="295">
        <f t="shared" si="18"/>
        <v>111.33333333333337</v>
      </c>
      <c r="I88" s="341">
        <f t="shared" si="18"/>
        <v>106.51526840244298</v>
      </c>
      <c r="J88" s="342"/>
      <c r="K88" s="339"/>
      <c r="L88" s="228"/>
    </row>
    <row r="89" spans="1:12" s="407" customFormat="1" x14ac:dyDescent="0.2">
      <c r="A89" s="343" t="s">
        <v>51</v>
      </c>
      <c r="B89" s="300">
        <v>389</v>
      </c>
      <c r="C89" s="301">
        <v>573</v>
      </c>
      <c r="D89" s="301">
        <v>575</v>
      </c>
      <c r="E89" s="301">
        <v>845</v>
      </c>
      <c r="F89" s="301">
        <v>720</v>
      </c>
      <c r="G89" s="390">
        <v>445</v>
      </c>
      <c r="H89" s="302">
        <v>202</v>
      </c>
      <c r="I89" s="304">
        <f>SUM(B89:H89)</f>
        <v>3749</v>
      </c>
      <c r="J89" s="344" t="s">
        <v>56</v>
      </c>
      <c r="K89" s="345">
        <f>I75-I89</f>
        <v>2</v>
      </c>
      <c r="L89" s="306">
        <f>K89/I75</f>
        <v>5.3319114902692613E-4</v>
      </c>
    </row>
    <row r="90" spans="1:12" s="407" customFormat="1" x14ac:dyDescent="0.2">
      <c r="A90" s="343" t="s">
        <v>28</v>
      </c>
      <c r="B90" s="233">
        <v>51</v>
      </c>
      <c r="C90" s="406">
        <v>50</v>
      </c>
      <c r="D90" s="406">
        <v>50</v>
      </c>
      <c r="E90" s="406">
        <v>49</v>
      </c>
      <c r="F90" s="406">
        <v>48</v>
      </c>
      <c r="G90" s="391">
        <v>47.5</v>
      </c>
      <c r="H90" s="234">
        <v>46.5</v>
      </c>
      <c r="I90" s="237"/>
      <c r="J90" s="228" t="s">
        <v>57</v>
      </c>
      <c r="K90" s="407">
        <v>45.54</v>
      </c>
    </row>
    <row r="91" spans="1:12" s="407" customFormat="1" ht="13.5" thickBot="1" x14ac:dyDescent="0.25">
      <c r="A91" s="346" t="s">
        <v>26</v>
      </c>
      <c r="B91" s="235">
        <f>B90-B76</f>
        <v>3.5</v>
      </c>
      <c r="C91" s="236">
        <f t="shared" ref="C91:H91" si="19">C90-C76</f>
        <v>3.5</v>
      </c>
      <c r="D91" s="236">
        <f t="shared" si="19"/>
        <v>3.5</v>
      </c>
      <c r="E91" s="236">
        <f t="shared" si="19"/>
        <v>3.5</v>
      </c>
      <c r="F91" s="236">
        <f t="shared" si="19"/>
        <v>3.5</v>
      </c>
      <c r="G91" s="236">
        <f t="shared" si="19"/>
        <v>3.5</v>
      </c>
      <c r="H91" s="242">
        <f t="shared" si="19"/>
        <v>3.5</v>
      </c>
      <c r="I91" s="238"/>
      <c r="J91" s="407" t="s">
        <v>26</v>
      </c>
      <c r="K91" s="407">
        <f>K90-K76</f>
        <v>4.07</v>
      </c>
    </row>
    <row r="92" spans="1:12" x14ac:dyDescent="0.2">
      <c r="B92" s="311" t="s">
        <v>75</v>
      </c>
      <c r="C92" s="311" t="s">
        <v>75</v>
      </c>
      <c r="D92" s="311" t="s">
        <v>75</v>
      </c>
    </row>
    <row r="93" spans="1:12" ht="13.5" thickBot="1" x14ac:dyDescent="0.25"/>
    <row r="94" spans="1:12" s="411" customFormat="1" ht="13.5" thickBot="1" x14ac:dyDescent="0.25">
      <c r="A94" s="319" t="s">
        <v>88</v>
      </c>
      <c r="B94" s="597" t="s">
        <v>50</v>
      </c>
      <c r="C94" s="598"/>
      <c r="D94" s="598"/>
      <c r="E94" s="598"/>
      <c r="F94" s="598"/>
      <c r="G94" s="598"/>
      <c r="H94" s="599"/>
      <c r="I94" s="347" t="s">
        <v>0</v>
      </c>
      <c r="J94" s="228"/>
    </row>
    <row r="95" spans="1:12" s="411" customFormat="1" x14ac:dyDescent="0.2">
      <c r="A95" s="227" t="s">
        <v>54</v>
      </c>
      <c r="B95" s="392">
        <v>1</v>
      </c>
      <c r="C95" s="393">
        <v>2</v>
      </c>
      <c r="D95" s="394">
        <v>3</v>
      </c>
      <c r="E95" s="393">
        <v>4</v>
      </c>
      <c r="F95" s="394">
        <v>5</v>
      </c>
      <c r="G95" s="257">
        <v>6</v>
      </c>
      <c r="H95" s="395">
        <v>7</v>
      </c>
      <c r="I95" s="323"/>
      <c r="J95" s="324"/>
    </row>
    <row r="96" spans="1:12" s="411" customFormat="1" x14ac:dyDescent="0.2">
      <c r="A96" s="227" t="s">
        <v>2</v>
      </c>
      <c r="B96" s="261">
        <v>1</v>
      </c>
      <c r="C96" s="262">
        <v>2</v>
      </c>
      <c r="D96" s="262">
        <v>2</v>
      </c>
      <c r="E96" s="264">
        <v>3</v>
      </c>
      <c r="F96" s="397">
        <v>4</v>
      </c>
      <c r="G96" s="398">
        <v>5</v>
      </c>
      <c r="H96" s="309">
        <v>6</v>
      </c>
      <c r="I96" s="318" t="s">
        <v>0</v>
      </c>
      <c r="J96" s="253"/>
      <c r="K96" s="325"/>
    </row>
    <row r="97" spans="1:12" s="411" customFormat="1" x14ac:dyDescent="0.2">
      <c r="A97" s="326" t="s">
        <v>3</v>
      </c>
      <c r="B97" s="266">
        <v>880</v>
      </c>
      <c r="C97" s="267">
        <v>880</v>
      </c>
      <c r="D97" s="267">
        <v>880</v>
      </c>
      <c r="E97" s="267">
        <v>880</v>
      </c>
      <c r="F97" s="267">
        <v>880</v>
      </c>
      <c r="G97" s="389">
        <v>880</v>
      </c>
      <c r="H97" s="268">
        <v>880</v>
      </c>
      <c r="I97" s="327">
        <v>880</v>
      </c>
      <c r="J97" s="328"/>
      <c r="K97" s="325"/>
    </row>
    <row r="98" spans="1:12" s="411" customFormat="1" x14ac:dyDescent="0.2">
      <c r="A98" s="329" t="s">
        <v>6</v>
      </c>
      <c r="B98" s="272">
        <v>805.55555555555554</v>
      </c>
      <c r="C98" s="273">
        <v>815.25</v>
      </c>
      <c r="D98" s="273">
        <v>833.54166666666663</v>
      </c>
      <c r="E98" s="273">
        <v>843.16666666666663</v>
      </c>
      <c r="F98" s="330">
        <v>851.09090909090912</v>
      </c>
      <c r="G98" s="330">
        <v>881.21212121212125</v>
      </c>
      <c r="H98" s="274">
        <v>931.875</v>
      </c>
      <c r="I98" s="331">
        <v>855.01792114695343</v>
      </c>
      <c r="J98" s="332"/>
      <c r="K98" s="325"/>
    </row>
    <row r="99" spans="1:12" s="411" customFormat="1" x14ac:dyDescent="0.2">
      <c r="A99" s="227" t="s">
        <v>7</v>
      </c>
      <c r="B99" s="277">
        <v>81.481481481481481</v>
      </c>
      <c r="C99" s="278">
        <v>85</v>
      </c>
      <c r="D99" s="278">
        <v>89.583333333333329</v>
      </c>
      <c r="E99" s="278">
        <v>85</v>
      </c>
      <c r="F99" s="333">
        <v>89.090909090909093</v>
      </c>
      <c r="G99" s="333">
        <v>93.939393939393938</v>
      </c>
      <c r="H99" s="279">
        <v>87.5</v>
      </c>
      <c r="I99" s="334">
        <v>84.946236559139791</v>
      </c>
      <c r="J99" s="335"/>
      <c r="K99" s="325"/>
    </row>
    <row r="100" spans="1:12" s="411" customFormat="1" x14ac:dyDescent="0.2">
      <c r="A100" s="227" t="s">
        <v>8</v>
      </c>
      <c r="B100" s="282">
        <v>8.068670787426066E-2</v>
      </c>
      <c r="C100" s="283">
        <v>7.5063961324913608E-2</v>
      </c>
      <c r="D100" s="283">
        <v>6.2361789266807535E-2</v>
      </c>
      <c r="E100" s="283">
        <v>7.0680721212266789E-2</v>
      </c>
      <c r="F100" s="336">
        <v>5.9855939486778524E-2</v>
      </c>
      <c r="G100" s="336">
        <v>5.386510109821549E-2</v>
      </c>
      <c r="H100" s="284">
        <v>7.6373397707501428E-2</v>
      </c>
      <c r="I100" s="337">
        <v>7.5243909165722281E-2</v>
      </c>
      <c r="J100" s="338"/>
      <c r="K100" s="339"/>
      <c r="L100" s="340"/>
    </row>
    <row r="101" spans="1:12" s="411" customFormat="1" x14ac:dyDescent="0.2">
      <c r="A101" s="329" t="s">
        <v>1</v>
      </c>
      <c r="B101" s="287">
        <f t="shared" ref="B101:I101" si="20">B98/B97*100-100</f>
        <v>-8.4595959595959584</v>
      </c>
      <c r="C101" s="288">
        <f t="shared" si="20"/>
        <v>-7.3579545454545467</v>
      </c>
      <c r="D101" s="288">
        <f t="shared" si="20"/>
        <v>-5.2793560606060623</v>
      </c>
      <c r="E101" s="288">
        <f t="shared" si="20"/>
        <v>-4.1856060606060623</v>
      </c>
      <c r="F101" s="288">
        <f t="shared" si="20"/>
        <v>-3.2851239669421517</v>
      </c>
      <c r="G101" s="288">
        <f t="shared" si="20"/>
        <v>0.13774104683194821</v>
      </c>
      <c r="H101" s="289">
        <f t="shared" si="20"/>
        <v>5.8948863636363598</v>
      </c>
      <c r="I101" s="291">
        <f t="shared" si="20"/>
        <v>-2.838872596937108</v>
      </c>
      <c r="J101" s="338"/>
      <c r="K101" s="339"/>
      <c r="L101" s="228"/>
    </row>
    <row r="102" spans="1:12" s="411" customFormat="1" ht="13.5" thickBot="1" x14ac:dyDescent="0.25">
      <c r="A102" s="227" t="s">
        <v>27</v>
      </c>
      <c r="B102" s="293">
        <f>B98-B84</f>
        <v>156.52329749103944</v>
      </c>
      <c r="C102" s="294">
        <f t="shared" ref="C102:I102" si="21">C98-C84</f>
        <v>119.33163265306121</v>
      </c>
      <c r="D102" s="294">
        <f t="shared" si="21"/>
        <v>115.31944444444446</v>
      </c>
      <c r="E102" s="294">
        <f t="shared" si="21"/>
        <v>117.56060606060601</v>
      </c>
      <c r="F102" s="294">
        <f t="shared" si="21"/>
        <v>111.09090909090912</v>
      </c>
      <c r="G102" s="294">
        <f t="shared" si="21"/>
        <v>115.31468531468533</v>
      </c>
      <c r="H102" s="295">
        <f t="shared" si="21"/>
        <v>130.54166666666663</v>
      </c>
      <c r="I102" s="341">
        <f t="shared" si="21"/>
        <v>131.34578999941243</v>
      </c>
      <c r="J102" s="342"/>
      <c r="K102" s="339"/>
      <c r="L102" s="228"/>
    </row>
    <row r="103" spans="1:12" s="411" customFormat="1" x14ac:dyDescent="0.2">
      <c r="A103" s="343" t="s">
        <v>51</v>
      </c>
      <c r="B103" s="300">
        <v>389</v>
      </c>
      <c r="C103" s="301">
        <v>573</v>
      </c>
      <c r="D103" s="301">
        <v>575</v>
      </c>
      <c r="E103" s="301">
        <v>844</v>
      </c>
      <c r="F103" s="301">
        <v>720</v>
      </c>
      <c r="G103" s="390">
        <v>444</v>
      </c>
      <c r="H103" s="302">
        <v>202</v>
      </c>
      <c r="I103" s="304">
        <f>SUM(B103:H103)</f>
        <v>3747</v>
      </c>
      <c r="J103" s="344" t="s">
        <v>56</v>
      </c>
      <c r="K103" s="345">
        <f>I89-I103</f>
        <v>2</v>
      </c>
      <c r="L103" s="306">
        <f>K103/I89</f>
        <v>5.3347559349159772E-4</v>
      </c>
    </row>
    <row r="104" spans="1:12" s="411" customFormat="1" x14ac:dyDescent="0.2">
      <c r="A104" s="343" t="s">
        <v>28</v>
      </c>
      <c r="B104" s="233">
        <v>53.5</v>
      </c>
      <c r="C104" s="410">
        <v>52.5</v>
      </c>
      <c r="D104" s="410">
        <v>52.5</v>
      </c>
      <c r="E104" s="410">
        <v>51.5</v>
      </c>
      <c r="F104" s="410">
        <v>50.5</v>
      </c>
      <c r="G104" s="391">
        <v>50</v>
      </c>
      <c r="H104" s="234">
        <v>49</v>
      </c>
      <c r="I104" s="237"/>
      <c r="J104" s="228" t="s">
        <v>57</v>
      </c>
      <c r="K104" s="411">
        <v>49.04</v>
      </c>
    </row>
    <row r="105" spans="1:12" s="411" customFormat="1" ht="13.5" thickBot="1" x14ac:dyDescent="0.25">
      <c r="A105" s="346" t="s">
        <v>26</v>
      </c>
      <c r="B105" s="235">
        <f>B104-B90</f>
        <v>2.5</v>
      </c>
      <c r="C105" s="236">
        <f t="shared" ref="C105:H105" si="22">C104-C90</f>
        <v>2.5</v>
      </c>
      <c r="D105" s="236">
        <f t="shared" si="22"/>
        <v>2.5</v>
      </c>
      <c r="E105" s="236">
        <f t="shared" si="22"/>
        <v>2.5</v>
      </c>
      <c r="F105" s="236">
        <f t="shared" si="22"/>
        <v>2.5</v>
      </c>
      <c r="G105" s="236">
        <f t="shared" si="22"/>
        <v>2.5</v>
      </c>
      <c r="H105" s="242">
        <f t="shared" si="22"/>
        <v>2.5</v>
      </c>
      <c r="I105" s="238"/>
      <c r="J105" s="411" t="s">
        <v>26</v>
      </c>
      <c r="K105" s="411">
        <f>K104-K90</f>
        <v>3.5</v>
      </c>
    </row>
    <row r="107" spans="1:12" ht="13.5" thickBot="1" x14ac:dyDescent="0.25"/>
    <row r="108" spans="1:12" s="417" customFormat="1" ht="13.5" thickBot="1" x14ac:dyDescent="0.25">
      <c r="A108" s="319" t="s">
        <v>90</v>
      </c>
      <c r="B108" s="597" t="s">
        <v>50</v>
      </c>
      <c r="C108" s="598"/>
      <c r="D108" s="598"/>
      <c r="E108" s="598"/>
      <c r="F108" s="598"/>
      <c r="G108" s="598"/>
      <c r="H108" s="599"/>
      <c r="I108" s="347" t="s">
        <v>0</v>
      </c>
      <c r="J108" s="228"/>
    </row>
    <row r="109" spans="1:12" s="417" customFormat="1" x14ac:dyDescent="0.2">
      <c r="A109" s="227" t="s">
        <v>54</v>
      </c>
      <c r="B109" s="392">
        <v>1</v>
      </c>
      <c r="C109" s="393">
        <v>2</v>
      </c>
      <c r="D109" s="394">
        <v>3</v>
      </c>
      <c r="E109" s="393">
        <v>4</v>
      </c>
      <c r="F109" s="394">
        <v>5</v>
      </c>
      <c r="G109" s="257">
        <v>6</v>
      </c>
      <c r="H109" s="395">
        <v>7</v>
      </c>
      <c r="I109" s="323"/>
      <c r="J109" s="324"/>
    </row>
    <row r="110" spans="1:12" s="417" customFormat="1" x14ac:dyDescent="0.2">
      <c r="A110" s="227" t="s">
        <v>2</v>
      </c>
      <c r="B110" s="261">
        <v>1</v>
      </c>
      <c r="C110" s="262">
        <v>2</v>
      </c>
      <c r="D110" s="262">
        <v>2</v>
      </c>
      <c r="E110" s="264">
        <v>3</v>
      </c>
      <c r="F110" s="397">
        <v>4</v>
      </c>
      <c r="G110" s="398">
        <v>5</v>
      </c>
      <c r="H110" s="309">
        <v>6</v>
      </c>
      <c r="I110" s="318" t="s">
        <v>0</v>
      </c>
      <c r="J110" s="253"/>
      <c r="K110" s="325"/>
    </row>
    <row r="111" spans="1:12" s="417" customFormat="1" x14ac:dyDescent="0.2">
      <c r="A111" s="326" t="s">
        <v>3</v>
      </c>
      <c r="B111" s="266">
        <v>990</v>
      </c>
      <c r="C111" s="267">
        <v>990</v>
      </c>
      <c r="D111" s="267">
        <v>990</v>
      </c>
      <c r="E111" s="267">
        <v>990</v>
      </c>
      <c r="F111" s="267">
        <v>990</v>
      </c>
      <c r="G111" s="389">
        <v>990</v>
      </c>
      <c r="H111" s="268">
        <v>990</v>
      </c>
      <c r="I111" s="327">
        <v>990</v>
      </c>
      <c r="J111" s="328"/>
      <c r="K111" s="325"/>
    </row>
    <row r="112" spans="1:12" s="417" customFormat="1" x14ac:dyDescent="0.2">
      <c r="A112" s="329" t="s">
        <v>6</v>
      </c>
      <c r="B112" s="272">
        <v>883.21428571428567</v>
      </c>
      <c r="C112" s="273">
        <v>917.80487804878044</v>
      </c>
      <c r="D112" s="273">
        <v>927.9545454545455</v>
      </c>
      <c r="E112" s="273">
        <v>935.75757575757575</v>
      </c>
      <c r="F112" s="330">
        <v>950</v>
      </c>
      <c r="G112" s="330">
        <v>972.5</v>
      </c>
      <c r="H112" s="274">
        <v>1010.625</v>
      </c>
      <c r="I112" s="331">
        <v>938.35087719298247</v>
      </c>
      <c r="J112" s="332"/>
      <c r="K112" s="325"/>
    </row>
    <row r="113" spans="1:12" s="417" customFormat="1" x14ac:dyDescent="0.2">
      <c r="A113" s="227" t="s">
        <v>7</v>
      </c>
      <c r="B113" s="277">
        <v>89.285714285714292</v>
      </c>
      <c r="C113" s="278">
        <v>80.487804878048777</v>
      </c>
      <c r="D113" s="278">
        <v>79.545454545454547</v>
      </c>
      <c r="E113" s="278">
        <v>93.939393939393938</v>
      </c>
      <c r="F113" s="333">
        <v>92.592592592592595</v>
      </c>
      <c r="G113" s="333">
        <v>94.444444444444443</v>
      </c>
      <c r="H113" s="279">
        <v>87.5</v>
      </c>
      <c r="I113" s="334">
        <v>84.21052631578948</v>
      </c>
      <c r="J113" s="335"/>
      <c r="K113" s="325"/>
    </row>
    <row r="114" spans="1:12" s="417" customFormat="1" x14ac:dyDescent="0.2">
      <c r="A114" s="227" t="s">
        <v>8</v>
      </c>
      <c r="B114" s="282">
        <v>6.0524188205411403E-2</v>
      </c>
      <c r="C114" s="283">
        <v>7.5044736300221432E-2</v>
      </c>
      <c r="D114" s="283">
        <v>7.8908824300640015E-2</v>
      </c>
      <c r="E114" s="283">
        <v>5.7158341139074781E-2</v>
      </c>
      <c r="F114" s="336">
        <v>5.6431991026034238E-2</v>
      </c>
      <c r="G114" s="336">
        <v>5.5974531256384262E-2</v>
      </c>
      <c r="H114" s="284">
        <v>6.6327791965148861E-2</v>
      </c>
      <c r="I114" s="337">
        <v>7.1238706970019328E-2</v>
      </c>
      <c r="J114" s="338"/>
      <c r="K114" s="339"/>
      <c r="L114" s="340"/>
    </row>
    <row r="115" spans="1:12" s="417" customFormat="1" x14ac:dyDescent="0.2">
      <c r="A115" s="329" t="s">
        <v>1</v>
      </c>
      <c r="B115" s="287">
        <f t="shared" ref="B115:I115" si="23">B112/B111*100-100</f>
        <v>-10.786435786435788</v>
      </c>
      <c r="C115" s="288">
        <f t="shared" si="23"/>
        <v>-7.2924365607292572</v>
      </c>
      <c r="D115" s="288">
        <f t="shared" si="23"/>
        <v>-6.2672176308539917</v>
      </c>
      <c r="E115" s="288">
        <f t="shared" si="23"/>
        <v>-5.4790327517600304</v>
      </c>
      <c r="F115" s="288">
        <f t="shared" si="23"/>
        <v>-4.0404040404040416</v>
      </c>
      <c r="G115" s="288">
        <f t="shared" si="23"/>
        <v>-1.7676767676767611</v>
      </c>
      <c r="H115" s="289">
        <f t="shared" si="23"/>
        <v>2.0833333333333286</v>
      </c>
      <c r="I115" s="291">
        <f t="shared" si="23"/>
        <v>-5.2170831118199601</v>
      </c>
      <c r="J115" s="338"/>
      <c r="K115" s="339"/>
      <c r="L115" s="228"/>
    </row>
    <row r="116" spans="1:12" s="417" customFormat="1" ht="13.5" thickBot="1" x14ac:dyDescent="0.25">
      <c r="A116" s="227" t="s">
        <v>27</v>
      </c>
      <c r="B116" s="293">
        <f>B112-B98</f>
        <v>77.658730158730123</v>
      </c>
      <c r="C116" s="294">
        <f t="shared" ref="C116:I116" si="24">C112-C98</f>
        <v>102.55487804878044</v>
      </c>
      <c r="D116" s="294">
        <f t="shared" si="24"/>
        <v>94.412878787878867</v>
      </c>
      <c r="E116" s="294">
        <f t="shared" si="24"/>
        <v>92.590909090909122</v>
      </c>
      <c r="F116" s="294">
        <f t="shared" si="24"/>
        <v>98.909090909090878</v>
      </c>
      <c r="G116" s="294">
        <f t="shared" si="24"/>
        <v>91.287878787878753</v>
      </c>
      <c r="H116" s="295">
        <f t="shared" si="24"/>
        <v>78.75</v>
      </c>
      <c r="I116" s="341">
        <f t="shared" si="24"/>
        <v>83.332956046029039</v>
      </c>
      <c r="J116" s="342"/>
      <c r="K116" s="339"/>
      <c r="L116" s="228"/>
    </row>
    <row r="117" spans="1:12" s="417" customFormat="1" x14ac:dyDescent="0.2">
      <c r="A117" s="343" t="s">
        <v>51</v>
      </c>
      <c r="B117" s="300">
        <v>389</v>
      </c>
      <c r="C117" s="301">
        <v>573</v>
      </c>
      <c r="D117" s="301">
        <v>575</v>
      </c>
      <c r="E117" s="301">
        <v>844</v>
      </c>
      <c r="F117" s="301">
        <v>720</v>
      </c>
      <c r="G117" s="390">
        <v>444</v>
      </c>
      <c r="H117" s="302">
        <v>202</v>
      </c>
      <c r="I117" s="304">
        <f>SUM(B117:H117)</f>
        <v>3747</v>
      </c>
      <c r="J117" s="344" t="s">
        <v>56</v>
      </c>
      <c r="K117" s="345">
        <f>I103-I117</f>
        <v>0</v>
      </c>
      <c r="L117" s="306">
        <f>K117/I103</f>
        <v>0</v>
      </c>
    </row>
    <row r="118" spans="1:12" s="417" customFormat="1" x14ac:dyDescent="0.2">
      <c r="A118" s="343" t="s">
        <v>28</v>
      </c>
      <c r="B118" s="233">
        <v>56</v>
      </c>
      <c r="C118" s="416">
        <v>55</v>
      </c>
      <c r="D118" s="416">
        <v>55</v>
      </c>
      <c r="E118" s="416">
        <v>54</v>
      </c>
      <c r="F118" s="416">
        <v>53</v>
      </c>
      <c r="G118" s="391">
        <v>52.5</v>
      </c>
      <c r="H118" s="234">
        <v>51.5</v>
      </c>
      <c r="I118" s="237"/>
      <c r="J118" s="228" t="s">
        <v>57</v>
      </c>
      <c r="K118" s="417">
        <v>51.51</v>
      </c>
    </row>
    <row r="119" spans="1:12" s="417" customFormat="1" ht="13.5" thickBot="1" x14ac:dyDescent="0.25">
      <c r="A119" s="346" t="s">
        <v>26</v>
      </c>
      <c r="B119" s="235">
        <f>B118-B104</f>
        <v>2.5</v>
      </c>
      <c r="C119" s="236">
        <f t="shared" ref="C119:H119" si="25">C118-C104</f>
        <v>2.5</v>
      </c>
      <c r="D119" s="236">
        <f t="shared" si="25"/>
        <v>2.5</v>
      </c>
      <c r="E119" s="236">
        <f t="shared" si="25"/>
        <v>2.5</v>
      </c>
      <c r="F119" s="236">
        <f t="shared" si="25"/>
        <v>2.5</v>
      </c>
      <c r="G119" s="236">
        <f t="shared" si="25"/>
        <v>2.5</v>
      </c>
      <c r="H119" s="242">
        <f t="shared" si="25"/>
        <v>2.5</v>
      </c>
      <c r="I119" s="238"/>
      <c r="J119" s="417" t="s">
        <v>26</v>
      </c>
      <c r="K119" s="417">
        <f>K118-K104</f>
        <v>2.4699999999999989</v>
      </c>
    </row>
    <row r="121" spans="1:12" x14ac:dyDescent="0.2">
      <c r="A121" s="423" t="s">
        <v>95</v>
      </c>
      <c r="B121" s="311">
        <v>54.06</v>
      </c>
      <c r="C121" s="311">
        <v>54.06</v>
      </c>
      <c r="D121" s="311">
        <v>54.06</v>
      </c>
      <c r="E121" s="311">
        <v>54.06</v>
      </c>
      <c r="F121" s="311">
        <v>54.06</v>
      </c>
      <c r="G121" s="311">
        <v>54.06</v>
      </c>
    </row>
    <row r="122" spans="1:12" ht="13.5" thickBot="1" x14ac:dyDescent="0.25">
      <c r="A122" s="423" t="s">
        <v>59</v>
      </c>
      <c r="B122" s="311">
        <v>938.35087719298247</v>
      </c>
      <c r="C122" s="311">
        <v>938.35087719298247</v>
      </c>
      <c r="D122" s="311">
        <v>938.35087719298247</v>
      </c>
      <c r="E122" s="311">
        <v>938.35087719298247</v>
      </c>
      <c r="F122" s="311">
        <v>938.35087719298247</v>
      </c>
      <c r="G122" s="311">
        <v>938.35087719298247</v>
      </c>
      <c r="H122" s="311">
        <v>938.35087719298247</v>
      </c>
    </row>
    <row r="123" spans="1:12" s="423" customFormat="1" ht="13.5" thickBot="1" x14ac:dyDescent="0.25">
      <c r="A123" s="319" t="s">
        <v>94</v>
      </c>
      <c r="B123" s="597" t="s">
        <v>50</v>
      </c>
      <c r="C123" s="598"/>
      <c r="D123" s="598"/>
      <c r="E123" s="598"/>
      <c r="F123" s="598"/>
      <c r="G123" s="599"/>
      <c r="H123" s="347" t="s">
        <v>0</v>
      </c>
      <c r="I123" s="228"/>
    </row>
    <row r="124" spans="1:12" s="423" customFormat="1" x14ac:dyDescent="0.2">
      <c r="A124" s="227" t="s">
        <v>54</v>
      </c>
      <c r="B124" s="392">
        <v>1</v>
      </c>
      <c r="C124" s="393">
        <v>2</v>
      </c>
      <c r="D124" s="394">
        <v>3</v>
      </c>
      <c r="E124" s="393">
        <v>4</v>
      </c>
      <c r="F124" s="394">
        <v>5</v>
      </c>
      <c r="G124" s="257">
        <v>6</v>
      </c>
      <c r="H124" s="323"/>
      <c r="I124" s="324"/>
    </row>
    <row r="125" spans="1:12" s="423" customFormat="1" x14ac:dyDescent="0.2">
      <c r="A125" s="227" t="s">
        <v>2</v>
      </c>
      <c r="B125" s="261">
        <v>1</v>
      </c>
      <c r="C125" s="262">
        <v>2</v>
      </c>
      <c r="D125" s="264">
        <v>3</v>
      </c>
      <c r="E125" s="397">
        <v>4</v>
      </c>
      <c r="F125" s="398">
        <v>5</v>
      </c>
      <c r="G125" s="427">
        <v>6</v>
      </c>
      <c r="H125" s="318" t="s">
        <v>0</v>
      </c>
      <c r="I125" s="253"/>
      <c r="J125" s="325"/>
    </row>
    <row r="126" spans="1:12" s="423" customFormat="1" x14ac:dyDescent="0.2">
      <c r="A126" s="326" t="s">
        <v>3</v>
      </c>
      <c r="B126" s="266">
        <v>1090</v>
      </c>
      <c r="C126" s="267">
        <v>1090</v>
      </c>
      <c r="D126" s="267">
        <v>1090</v>
      </c>
      <c r="E126" s="267">
        <v>1090</v>
      </c>
      <c r="F126" s="267">
        <v>1090</v>
      </c>
      <c r="G126" s="389">
        <v>1090</v>
      </c>
      <c r="H126" s="327">
        <v>1090</v>
      </c>
      <c r="I126" s="328"/>
      <c r="J126" s="325"/>
    </row>
    <row r="127" spans="1:12" s="423" customFormat="1" x14ac:dyDescent="0.2">
      <c r="A127" s="329" t="s">
        <v>6</v>
      </c>
      <c r="B127" s="272">
        <v>921.11111111111109</v>
      </c>
      <c r="C127" s="273">
        <v>976.41509433962267</v>
      </c>
      <c r="D127" s="273">
        <v>1010</v>
      </c>
      <c r="E127" s="273">
        <v>1037.1428571428571</v>
      </c>
      <c r="F127" s="330">
        <v>1061.1864406779662</v>
      </c>
      <c r="G127" s="330">
        <v>1123.9024390243903</v>
      </c>
      <c r="H127" s="331">
        <v>1026.4625850340135</v>
      </c>
      <c r="I127" s="332"/>
      <c r="J127" s="325"/>
    </row>
    <row r="128" spans="1:12" s="423" customFormat="1" x14ac:dyDescent="0.2">
      <c r="A128" s="227" t="s">
        <v>7</v>
      </c>
      <c r="B128" s="277">
        <v>100</v>
      </c>
      <c r="C128" s="278">
        <v>100</v>
      </c>
      <c r="D128" s="278">
        <v>100</v>
      </c>
      <c r="E128" s="278">
        <v>100</v>
      </c>
      <c r="F128" s="333">
        <v>100</v>
      </c>
      <c r="G128" s="333">
        <v>100</v>
      </c>
      <c r="H128" s="334">
        <v>88.435374149659864</v>
      </c>
      <c r="I128" s="335"/>
      <c r="J128" s="325"/>
    </row>
    <row r="129" spans="1:11" s="423" customFormat="1" x14ac:dyDescent="0.2">
      <c r="A129" s="227" t="s">
        <v>8</v>
      </c>
      <c r="B129" s="282">
        <v>4.3859249608439323E-2</v>
      </c>
      <c r="C129" s="283">
        <v>3.0243860941470045E-2</v>
      </c>
      <c r="D129" s="283">
        <v>3.3766251092602284E-2</v>
      </c>
      <c r="E129" s="283">
        <v>2.4329919741949993E-2</v>
      </c>
      <c r="F129" s="336">
        <v>3.31961804185174E-2</v>
      </c>
      <c r="G129" s="336">
        <v>5.0709789165949093E-2</v>
      </c>
      <c r="H129" s="337">
        <v>6.5266658549128845E-2</v>
      </c>
      <c r="I129" s="338"/>
      <c r="J129" s="339"/>
      <c r="K129" s="340"/>
    </row>
    <row r="130" spans="1:11" s="423" customFormat="1" x14ac:dyDescent="0.2">
      <c r="A130" s="329" t="s">
        <v>1</v>
      </c>
      <c r="B130" s="287">
        <f>B127/B126*100-100</f>
        <v>-15.494393476044849</v>
      </c>
      <c r="C130" s="288">
        <f>C127/C126*100-100</f>
        <v>-10.420633546823609</v>
      </c>
      <c r="D130" s="288">
        <f t="shared" ref="D130:H130" si="26">D127/D126*100-100</f>
        <v>-7.3394495412844094</v>
      </c>
      <c r="E130" s="288">
        <f t="shared" si="26"/>
        <v>-4.8492791612057715</v>
      </c>
      <c r="F130" s="288">
        <f t="shared" si="26"/>
        <v>-2.6434458093608981</v>
      </c>
      <c r="G130" s="288">
        <f t="shared" si="26"/>
        <v>3.1103155068247901</v>
      </c>
      <c r="H130" s="291">
        <f t="shared" si="26"/>
        <v>-5.8291206390813244</v>
      </c>
      <c r="I130" s="338"/>
      <c r="J130" s="339"/>
      <c r="K130" s="228"/>
    </row>
    <row r="131" spans="1:11" s="423" customFormat="1" ht="13.5" thickBot="1" x14ac:dyDescent="0.25">
      <c r="A131" s="227" t="s">
        <v>27</v>
      </c>
      <c r="B131" s="293">
        <f>B127-B122</f>
        <v>-17.23976608187138</v>
      </c>
      <c r="C131" s="294">
        <f t="shared" ref="C131:G131" si="27">C127-C122</f>
        <v>38.064217146640203</v>
      </c>
      <c r="D131" s="294">
        <f t="shared" si="27"/>
        <v>71.649122807017534</v>
      </c>
      <c r="E131" s="294">
        <f t="shared" si="27"/>
        <v>98.791979949874644</v>
      </c>
      <c r="F131" s="294">
        <f t="shared" si="27"/>
        <v>122.83556348498371</v>
      </c>
      <c r="G131" s="294">
        <f t="shared" si="27"/>
        <v>185.55156183140787</v>
      </c>
      <c r="H131" s="341">
        <f>H127-H122</f>
        <v>88.111707841031034</v>
      </c>
      <c r="I131" s="342"/>
      <c r="J131" s="339"/>
      <c r="K131" s="228"/>
    </row>
    <row r="132" spans="1:11" s="423" customFormat="1" x14ac:dyDescent="0.2">
      <c r="A132" s="343" t="s">
        <v>51</v>
      </c>
      <c r="B132" s="300">
        <v>372</v>
      </c>
      <c r="C132" s="301">
        <v>707</v>
      </c>
      <c r="D132" s="301">
        <v>873</v>
      </c>
      <c r="E132" s="301">
        <v>606</v>
      </c>
      <c r="F132" s="301">
        <v>718</v>
      </c>
      <c r="G132" s="390">
        <v>468</v>
      </c>
      <c r="H132" s="304">
        <f>SUM(B132:G132)</f>
        <v>3744</v>
      </c>
      <c r="I132" s="344" t="s">
        <v>56</v>
      </c>
      <c r="J132" s="345">
        <f>I117-H132</f>
        <v>3</v>
      </c>
      <c r="K132" s="306">
        <f>J132/I117</f>
        <v>8.0064051240992789E-4</v>
      </c>
    </row>
    <row r="133" spans="1:11" s="423" customFormat="1" x14ac:dyDescent="0.2">
      <c r="A133" s="343" t="s">
        <v>28</v>
      </c>
      <c r="B133" s="233">
        <v>58.5</v>
      </c>
      <c r="C133" s="422">
        <v>58</v>
      </c>
      <c r="D133" s="422">
        <v>57.5</v>
      </c>
      <c r="E133" s="422">
        <v>56.5</v>
      </c>
      <c r="F133" s="422">
        <v>56</v>
      </c>
      <c r="G133" s="391">
        <v>55.5</v>
      </c>
      <c r="H133" s="237"/>
      <c r="I133" s="228" t="s">
        <v>57</v>
      </c>
      <c r="J133" s="423">
        <v>54.06</v>
      </c>
    </row>
    <row r="134" spans="1:11" s="423" customFormat="1" ht="13.5" thickBot="1" x14ac:dyDescent="0.25">
      <c r="A134" s="346" t="s">
        <v>26</v>
      </c>
      <c r="B134" s="235">
        <f>B133-B121</f>
        <v>4.4399999999999977</v>
      </c>
      <c r="C134" s="236">
        <f t="shared" ref="C134:G134" si="28">C133-C121</f>
        <v>3.9399999999999977</v>
      </c>
      <c r="D134" s="236">
        <f t="shared" si="28"/>
        <v>3.4399999999999977</v>
      </c>
      <c r="E134" s="236">
        <f t="shared" si="28"/>
        <v>2.4399999999999977</v>
      </c>
      <c r="F134" s="236">
        <f t="shared" si="28"/>
        <v>1.9399999999999977</v>
      </c>
      <c r="G134" s="236">
        <f t="shared" si="28"/>
        <v>1.4399999999999977</v>
      </c>
      <c r="H134" s="238"/>
      <c r="I134" s="423" t="s">
        <v>26</v>
      </c>
      <c r="J134" s="423">
        <f>J133-K118</f>
        <v>2.5500000000000043</v>
      </c>
    </row>
    <row r="135" spans="1:11" x14ac:dyDescent="0.2">
      <c r="B135" s="311">
        <v>58.5</v>
      </c>
      <c r="C135" s="311">
        <v>58</v>
      </c>
      <c r="D135" s="311">
        <v>57.5</v>
      </c>
      <c r="E135" s="311">
        <v>56.5</v>
      </c>
      <c r="F135" s="311">
        <v>56</v>
      </c>
      <c r="G135" s="311">
        <v>55.5</v>
      </c>
    </row>
    <row r="136" spans="1:11" ht="13.5" thickBot="1" x14ac:dyDescent="0.25">
      <c r="C136" s="428"/>
      <c r="D136" s="428"/>
      <c r="E136" s="428"/>
      <c r="F136" s="428"/>
      <c r="G136" s="428"/>
    </row>
    <row r="137" spans="1:11" s="430" customFormat="1" ht="13.5" thickBot="1" x14ac:dyDescent="0.25">
      <c r="A137" s="319" t="s">
        <v>96</v>
      </c>
      <c r="B137" s="597" t="s">
        <v>50</v>
      </c>
      <c r="C137" s="598"/>
      <c r="D137" s="598"/>
      <c r="E137" s="598"/>
      <c r="F137" s="598"/>
      <c r="G137" s="599"/>
      <c r="H137" s="347" t="s">
        <v>0</v>
      </c>
      <c r="I137" s="228"/>
    </row>
    <row r="138" spans="1:11" s="430" customFormat="1" x14ac:dyDescent="0.2">
      <c r="A138" s="227" t="s">
        <v>54</v>
      </c>
      <c r="B138" s="392">
        <v>1</v>
      </c>
      <c r="C138" s="393">
        <v>2</v>
      </c>
      <c r="D138" s="394">
        <v>3</v>
      </c>
      <c r="E138" s="393">
        <v>4</v>
      </c>
      <c r="F138" s="394">
        <v>5</v>
      </c>
      <c r="G138" s="257">
        <v>6</v>
      </c>
      <c r="H138" s="323"/>
      <c r="I138" s="324"/>
    </row>
    <row r="139" spans="1:11" s="430" customFormat="1" x14ac:dyDescent="0.2">
      <c r="A139" s="227" t="s">
        <v>2</v>
      </c>
      <c r="B139" s="261">
        <v>1</v>
      </c>
      <c r="C139" s="262">
        <v>2</v>
      </c>
      <c r="D139" s="264">
        <v>3</v>
      </c>
      <c r="E139" s="397">
        <v>4</v>
      </c>
      <c r="F139" s="398">
        <v>5</v>
      </c>
      <c r="G139" s="427">
        <v>6</v>
      </c>
      <c r="H139" s="318" t="s">
        <v>0</v>
      </c>
      <c r="I139" s="253"/>
      <c r="J139" s="325"/>
    </row>
    <row r="140" spans="1:11" s="430" customFormat="1" x14ac:dyDescent="0.2">
      <c r="A140" s="326" t="s">
        <v>3</v>
      </c>
      <c r="B140" s="266">
        <v>1190</v>
      </c>
      <c r="C140" s="267">
        <v>1190</v>
      </c>
      <c r="D140" s="267">
        <v>1190</v>
      </c>
      <c r="E140" s="267">
        <v>1190</v>
      </c>
      <c r="F140" s="267">
        <v>1190</v>
      </c>
      <c r="G140" s="389">
        <v>1190</v>
      </c>
      <c r="H140" s="327">
        <v>1190</v>
      </c>
      <c r="I140" s="328"/>
      <c r="J140" s="325"/>
    </row>
    <row r="141" spans="1:11" s="430" customFormat="1" x14ac:dyDescent="0.2">
      <c r="A141" s="329" t="s">
        <v>6</v>
      </c>
      <c r="B141" s="272">
        <v>994.84848484848487</v>
      </c>
      <c r="C141" s="273">
        <v>1065</v>
      </c>
      <c r="D141" s="273">
        <v>1105.2941176470588</v>
      </c>
      <c r="E141" s="273">
        <v>1137.7551020408164</v>
      </c>
      <c r="F141" s="330">
        <v>1094.6428571428571</v>
      </c>
      <c r="G141" s="330">
        <v>1237.6470588235295</v>
      </c>
      <c r="H141" s="331">
        <v>1103.918918918919</v>
      </c>
      <c r="I141" s="332"/>
      <c r="J141" s="325"/>
    </row>
    <row r="142" spans="1:11" s="430" customFormat="1" x14ac:dyDescent="0.2">
      <c r="A142" s="227" t="s">
        <v>7</v>
      </c>
      <c r="B142" s="277">
        <v>96.969696969696969</v>
      </c>
      <c r="C142" s="278">
        <v>98.214285714285708</v>
      </c>
      <c r="D142" s="278">
        <v>98.529411764705884</v>
      </c>
      <c r="E142" s="278">
        <v>91.836734693877546</v>
      </c>
      <c r="F142" s="333">
        <v>100</v>
      </c>
      <c r="G142" s="333">
        <v>94.117647058823536</v>
      </c>
      <c r="H142" s="334">
        <v>84.797297297297291</v>
      </c>
      <c r="I142" s="335"/>
      <c r="J142" s="325"/>
    </row>
    <row r="143" spans="1:11" s="430" customFormat="1" x14ac:dyDescent="0.2">
      <c r="A143" s="227" t="s">
        <v>8</v>
      </c>
      <c r="B143" s="282">
        <v>4.3997490308297915E-2</v>
      </c>
      <c r="C143" s="283">
        <v>4.0112693639988407E-2</v>
      </c>
      <c r="D143" s="283">
        <v>4.4982536687844597E-2</v>
      </c>
      <c r="E143" s="283">
        <v>5.0295273243593376E-2</v>
      </c>
      <c r="F143" s="336">
        <v>3.404892463470037E-2</v>
      </c>
      <c r="G143" s="336">
        <v>5.7936073157537994E-2</v>
      </c>
      <c r="H143" s="337">
        <v>7.2443341728255312E-2</v>
      </c>
      <c r="I143" s="338"/>
      <c r="J143" s="339"/>
      <c r="K143" s="340"/>
    </row>
    <row r="144" spans="1:11" s="430" customFormat="1" x14ac:dyDescent="0.2">
      <c r="A144" s="329" t="s">
        <v>1</v>
      </c>
      <c r="B144" s="287">
        <f>B141/B140*100-100</f>
        <v>-16.399286987522274</v>
      </c>
      <c r="C144" s="288">
        <f>C141/C140*100-100</f>
        <v>-10.504201680672267</v>
      </c>
      <c r="D144" s="288">
        <f t="shared" ref="D144:H144" si="29">D141/D140*100-100</f>
        <v>-7.118141374196739</v>
      </c>
      <c r="E144" s="288">
        <f t="shared" si="29"/>
        <v>-4.3903275595952636</v>
      </c>
      <c r="F144" s="288">
        <f t="shared" si="29"/>
        <v>-8.0132052821128497</v>
      </c>
      <c r="G144" s="288">
        <f t="shared" si="29"/>
        <v>4.0039545229856799</v>
      </c>
      <c r="H144" s="291">
        <f t="shared" si="29"/>
        <v>-7.2337042925278183</v>
      </c>
      <c r="I144" s="338"/>
      <c r="J144" s="339"/>
      <c r="K144" s="228"/>
    </row>
    <row r="145" spans="1:11" s="430" customFormat="1" ht="13.5" thickBot="1" x14ac:dyDescent="0.25">
      <c r="A145" s="227" t="s">
        <v>27</v>
      </c>
      <c r="B145" s="293">
        <f>B141-B127</f>
        <v>73.737373737373787</v>
      </c>
      <c r="C145" s="294">
        <f t="shared" ref="C145:H145" si="30">C141-C127</f>
        <v>88.584905660377331</v>
      </c>
      <c r="D145" s="294">
        <f t="shared" si="30"/>
        <v>95.294117647058783</v>
      </c>
      <c r="E145" s="294">
        <f t="shared" si="30"/>
        <v>100.61224489795927</v>
      </c>
      <c r="F145" s="294">
        <f t="shared" si="30"/>
        <v>33.456416464890935</v>
      </c>
      <c r="G145" s="294">
        <f t="shared" si="30"/>
        <v>113.74461979913917</v>
      </c>
      <c r="H145" s="341">
        <f t="shared" si="30"/>
        <v>77.456333884905462</v>
      </c>
      <c r="I145" s="342"/>
      <c r="J145" s="339"/>
      <c r="K145" s="228"/>
    </row>
    <row r="146" spans="1:11" s="430" customFormat="1" x14ac:dyDescent="0.2">
      <c r="A146" s="343" t="s">
        <v>51</v>
      </c>
      <c r="B146" s="300">
        <v>372</v>
      </c>
      <c r="C146" s="301">
        <v>707</v>
      </c>
      <c r="D146" s="301">
        <v>871</v>
      </c>
      <c r="E146" s="301">
        <v>604</v>
      </c>
      <c r="F146" s="301">
        <v>718</v>
      </c>
      <c r="G146" s="390">
        <v>468</v>
      </c>
      <c r="H146" s="304">
        <f>SUM(B146:G146)</f>
        <v>3740</v>
      </c>
      <c r="I146" s="344" t="s">
        <v>56</v>
      </c>
      <c r="J146" s="345">
        <f>H132-H146</f>
        <v>4</v>
      </c>
      <c r="K146" s="306">
        <f>J146/H132</f>
        <v>1.0683760683760685E-3</v>
      </c>
    </row>
    <row r="147" spans="1:11" s="430" customFormat="1" x14ac:dyDescent="0.2">
      <c r="A147" s="343" t="s">
        <v>28</v>
      </c>
      <c r="B147" s="233">
        <v>63</v>
      </c>
      <c r="C147" s="429">
        <v>62</v>
      </c>
      <c r="D147" s="429">
        <v>61</v>
      </c>
      <c r="E147" s="429">
        <v>60</v>
      </c>
      <c r="F147" s="429">
        <v>59.5</v>
      </c>
      <c r="G147" s="391">
        <v>58.5</v>
      </c>
      <c r="H147" s="237"/>
      <c r="I147" s="228" t="s">
        <v>57</v>
      </c>
      <c r="J147" s="430">
        <v>57.06</v>
      </c>
    </row>
    <row r="148" spans="1:11" s="430" customFormat="1" ht="13.5" thickBot="1" x14ac:dyDescent="0.25">
      <c r="A148" s="346" t="s">
        <v>26</v>
      </c>
      <c r="B148" s="235">
        <f>B147-B133</f>
        <v>4.5</v>
      </c>
      <c r="C148" s="236">
        <f t="shared" ref="C148:G148" si="31">C147-C133</f>
        <v>4</v>
      </c>
      <c r="D148" s="236">
        <f t="shared" si="31"/>
        <v>3.5</v>
      </c>
      <c r="E148" s="236">
        <f t="shared" si="31"/>
        <v>3.5</v>
      </c>
      <c r="F148" s="236">
        <f t="shared" si="31"/>
        <v>3.5</v>
      </c>
      <c r="G148" s="236">
        <f t="shared" si="31"/>
        <v>3</v>
      </c>
      <c r="H148" s="238"/>
      <c r="I148" s="430" t="s">
        <v>26</v>
      </c>
      <c r="J148" s="430">
        <f>J147-J133</f>
        <v>3</v>
      </c>
    </row>
    <row r="149" spans="1:11" x14ac:dyDescent="0.2">
      <c r="F149" s="311" t="s">
        <v>75</v>
      </c>
    </row>
    <row r="150" spans="1:11" ht="13.5" thickBot="1" x14ac:dyDescent="0.25"/>
    <row r="151" spans="1:11" s="433" customFormat="1" ht="13.5" thickBot="1" x14ac:dyDescent="0.25">
      <c r="A151" s="319" t="s">
        <v>97</v>
      </c>
      <c r="B151" s="597" t="s">
        <v>50</v>
      </c>
      <c r="C151" s="598"/>
      <c r="D151" s="598"/>
      <c r="E151" s="598"/>
      <c r="F151" s="598"/>
      <c r="G151" s="599"/>
      <c r="H151" s="347" t="s">
        <v>0</v>
      </c>
      <c r="I151" s="228"/>
    </row>
    <row r="152" spans="1:11" s="433" customFormat="1" x14ac:dyDescent="0.2">
      <c r="A152" s="227" t="s">
        <v>54</v>
      </c>
      <c r="B152" s="392">
        <v>1</v>
      </c>
      <c r="C152" s="393">
        <v>2</v>
      </c>
      <c r="D152" s="394">
        <v>3</v>
      </c>
      <c r="E152" s="393">
        <v>4</v>
      </c>
      <c r="F152" s="394">
        <v>5</v>
      </c>
      <c r="G152" s="257">
        <v>6</v>
      </c>
      <c r="H152" s="323"/>
      <c r="I152" s="324"/>
    </row>
    <row r="153" spans="1:11" s="433" customFormat="1" x14ac:dyDescent="0.2">
      <c r="A153" s="227" t="s">
        <v>2</v>
      </c>
      <c r="B153" s="261">
        <v>1</v>
      </c>
      <c r="C153" s="262">
        <v>2</v>
      </c>
      <c r="D153" s="264">
        <v>3</v>
      </c>
      <c r="E153" s="397">
        <v>4</v>
      </c>
      <c r="F153" s="398">
        <v>5</v>
      </c>
      <c r="G153" s="427">
        <v>6</v>
      </c>
      <c r="H153" s="318" t="s">
        <v>0</v>
      </c>
      <c r="I153" s="253"/>
      <c r="J153" s="325"/>
    </row>
    <row r="154" spans="1:11" s="433" customFormat="1" x14ac:dyDescent="0.2">
      <c r="A154" s="326" t="s">
        <v>3</v>
      </c>
      <c r="B154" s="266">
        <v>1280</v>
      </c>
      <c r="C154" s="267">
        <v>1280</v>
      </c>
      <c r="D154" s="267">
        <v>1280</v>
      </c>
      <c r="E154" s="267">
        <v>1280</v>
      </c>
      <c r="F154" s="267">
        <v>1280</v>
      </c>
      <c r="G154" s="389">
        <v>1280</v>
      </c>
      <c r="H154" s="327">
        <v>1280</v>
      </c>
      <c r="I154" s="328"/>
      <c r="J154" s="325"/>
    </row>
    <row r="155" spans="1:11" s="433" customFormat="1" x14ac:dyDescent="0.2">
      <c r="A155" s="329" t="s">
        <v>6</v>
      </c>
      <c r="B155" s="272">
        <v>1177.2413793103449</v>
      </c>
      <c r="C155" s="273">
        <v>1201.8867924528302</v>
      </c>
      <c r="D155" s="273">
        <v>1232.686567164179</v>
      </c>
      <c r="E155" s="273">
        <v>1277.4468085106382</v>
      </c>
      <c r="F155" s="330">
        <v>1307.5925925925926</v>
      </c>
      <c r="G155" s="330">
        <v>1355.7142857142858</v>
      </c>
      <c r="H155" s="331">
        <v>1258</v>
      </c>
      <c r="I155" s="332"/>
      <c r="J155" s="325"/>
    </row>
    <row r="156" spans="1:11" s="433" customFormat="1" x14ac:dyDescent="0.2">
      <c r="A156" s="227" t="s">
        <v>7</v>
      </c>
      <c r="B156" s="277">
        <v>100</v>
      </c>
      <c r="C156" s="278">
        <v>100</v>
      </c>
      <c r="D156" s="278">
        <v>100</v>
      </c>
      <c r="E156" s="278">
        <v>100</v>
      </c>
      <c r="F156" s="333">
        <v>100</v>
      </c>
      <c r="G156" s="333">
        <v>100</v>
      </c>
      <c r="H156" s="334">
        <v>89.473684210526315</v>
      </c>
      <c r="I156" s="335"/>
      <c r="J156" s="325"/>
    </row>
    <row r="157" spans="1:11" s="433" customFormat="1" x14ac:dyDescent="0.2">
      <c r="A157" s="227" t="s">
        <v>8</v>
      </c>
      <c r="B157" s="282">
        <v>5.0075024816834679E-2</v>
      </c>
      <c r="C157" s="283">
        <v>3.8318061287326337E-2</v>
      </c>
      <c r="D157" s="283">
        <v>3.9731966198316121E-2</v>
      </c>
      <c r="E157" s="283">
        <v>3.7679875331311057E-2</v>
      </c>
      <c r="F157" s="336">
        <v>3.5656666478159675E-2</v>
      </c>
      <c r="G157" s="336">
        <v>5.062344425485469E-2</v>
      </c>
      <c r="H157" s="337">
        <v>6.0461045140799211E-2</v>
      </c>
      <c r="I157" s="338"/>
      <c r="J157" s="339"/>
      <c r="K157" s="340"/>
    </row>
    <row r="158" spans="1:11" s="433" customFormat="1" x14ac:dyDescent="0.2">
      <c r="A158" s="329" t="s">
        <v>1</v>
      </c>
      <c r="B158" s="287">
        <f>B155/B154*100-100</f>
        <v>-8.0280172413793025</v>
      </c>
      <c r="C158" s="288">
        <f>C155/C154*100-100</f>
        <v>-6.102594339622641</v>
      </c>
      <c r="D158" s="288">
        <f t="shared" ref="D158:H158" si="32">D155/D154*100-100</f>
        <v>-3.6963619402985159</v>
      </c>
      <c r="E158" s="288">
        <f t="shared" si="32"/>
        <v>-0.19946808510638903</v>
      </c>
      <c r="F158" s="288">
        <f t="shared" si="32"/>
        <v>2.1556712962963047</v>
      </c>
      <c r="G158" s="288">
        <f t="shared" si="32"/>
        <v>5.9151785714285836</v>
      </c>
      <c r="H158" s="291">
        <f t="shared" si="32"/>
        <v>-1.71875</v>
      </c>
      <c r="I158" s="338"/>
      <c r="J158" s="339"/>
      <c r="K158" s="228"/>
    </row>
    <row r="159" spans="1:11" s="433" customFormat="1" ht="13.5" thickBot="1" x14ac:dyDescent="0.25">
      <c r="A159" s="227" t="s">
        <v>27</v>
      </c>
      <c r="B159" s="293">
        <f>B155-B141</f>
        <v>182.39289446186001</v>
      </c>
      <c r="C159" s="294">
        <f t="shared" ref="C159:H159" si="33">C155-C141</f>
        <v>136.88679245283015</v>
      </c>
      <c r="D159" s="294">
        <f t="shared" si="33"/>
        <v>127.39244951712021</v>
      </c>
      <c r="E159" s="294">
        <f t="shared" si="33"/>
        <v>139.69170646982184</v>
      </c>
      <c r="F159" s="294">
        <f t="shared" si="33"/>
        <v>212.9497354497355</v>
      </c>
      <c r="G159" s="294">
        <f t="shared" si="33"/>
        <v>118.06722689075627</v>
      </c>
      <c r="H159" s="341">
        <f t="shared" si="33"/>
        <v>154.08108108108104</v>
      </c>
      <c r="I159" s="342"/>
      <c r="J159" s="339"/>
      <c r="K159" s="228"/>
    </row>
    <row r="160" spans="1:11" s="433" customFormat="1" x14ac:dyDescent="0.2">
      <c r="A160" s="343" t="s">
        <v>51</v>
      </c>
      <c r="B160" s="300">
        <v>372</v>
      </c>
      <c r="C160" s="301">
        <v>707</v>
      </c>
      <c r="D160" s="301">
        <v>871</v>
      </c>
      <c r="E160" s="301">
        <v>604</v>
      </c>
      <c r="F160" s="301">
        <v>718</v>
      </c>
      <c r="G160" s="390">
        <v>468</v>
      </c>
      <c r="H160" s="304">
        <f>SUM(B160:G160)</f>
        <v>3740</v>
      </c>
      <c r="I160" s="344" t="s">
        <v>56</v>
      </c>
      <c r="J160" s="345">
        <f>H146-H160</f>
        <v>0</v>
      </c>
      <c r="K160" s="306">
        <f>J160/H146</f>
        <v>0</v>
      </c>
    </row>
    <row r="161" spans="1:11" s="433" customFormat="1" x14ac:dyDescent="0.2">
      <c r="A161" s="343" t="s">
        <v>28</v>
      </c>
      <c r="B161" s="233">
        <v>65</v>
      </c>
      <c r="C161" s="432">
        <v>64</v>
      </c>
      <c r="D161" s="432">
        <v>63</v>
      </c>
      <c r="E161" s="432">
        <v>62</v>
      </c>
      <c r="F161" s="432">
        <v>61.5</v>
      </c>
      <c r="G161" s="391">
        <v>60.5</v>
      </c>
      <c r="H161" s="237"/>
      <c r="I161" s="228" t="s">
        <v>57</v>
      </c>
      <c r="J161" s="433">
        <v>60.62</v>
      </c>
    </row>
    <row r="162" spans="1:11" s="433" customFormat="1" ht="13.5" thickBot="1" x14ac:dyDescent="0.25">
      <c r="A162" s="346" t="s">
        <v>26</v>
      </c>
      <c r="B162" s="235">
        <f>B161-B147</f>
        <v>2</v>
      </c>
      <c r="C162" s="236">
        <f t="shared" ref="C162:G162" si="34">C161-C147</f>
        <v>2</v>
      </c>
      <c r="D162" s="236">
        <f t="shared" si="34"/>
        <v>2</v>
      </c>
      <c r="E162" s="236">
        <f t="shared" si="34"/>
        <v>2</v>
      </c>
      <c r="F162" s="236">
        <f t="shared" si="34"/>
        <v>2</v>
      </c>
      <c r="G162" s="236">
        <f t="shared" si="34"/>
        <v>2</v>
      </c>
      <c r="H162" s="238"/>
      <c r="I162" s="433" t="s">
        <v>26</v>
      </c>
      <c r="J162" s="433">
        <f>J161-J147</f>
        <v>3.5599999999999952</v>
      </c>
    </row>
    <row r="164" spans="1:11" ht="13.5" thickBot="1" x14ac:dyDescent="0.25"/>
    <row r="165" spans="1:11" s="451" customFormat="1" ht="13.5" thickBot="1" x14ac:dyDescent="0.25">
      <c r="A165" s="319" t="s">
        <v>99</v>
      </c>
      <c r="B165" s="597" t="s">
        <v>50</v>
      </c>
      <c r="C165" s="598"/>
      <c r="D165" s="598"/>
      <c r="E165" s="598"/>
      <c r="F165" s="598"/>
      <c r="G165" s="599"/>
      <c r="H165" s="347" t="s">
        <v>0</v>
      </c>
      <c r="I165" s="228"/>
    </row>
    <row r="166" spans="1:11" s="451" customFormat="1" x14ac:dyDescent="0.2">
      <c r="A166" s="227" t="s">
        <v>54</v>
      </c>
      <c r="B166" s="392">
        <v>1</v>
      </c>
      <c r="C166" s="393">
        <v>2</v>
      </c>
      <c r="D166" s="394">
        <v>3</v>
      </c>
      <c r="E166" s="393">
        <v>4</v>
      </c>
      <c r="F166" s="394">
        <v>5</v>
      </c>
      <c r="G166" s="257">
        <v>6</v>
      </c>
      <c r="H166" s="323"/>
      <c r="I166" s="324"/>
    </row>
    <row r="167" spans="1:11" s="451" customFormat="1" x14ac:dyDescent="0.2">
      <c r="A167" s="227" t="s">
        <v>2</v>
      </c>
      <c r="B167" s="261">
        <v>1</v>
      </c>
      <c r="C167" s="262">
        <v>2</v>
      </c>
      <c r="D167" s="264">
        <v>3</v>
      </c>
      <c r="E167" s="397">
        <v>4</v>
      </c>
      <c r="F167" s="398">
        <v>5</v>
      </c>
      <c r="G167" s="427">
        <v>6</v>
      </c>
      <c r="H167" s="318" t="s">
        <v>0</v>
      </c>
      <c r="I167" s="253"/>
      <c r="J167" s="325"/>
    </row>
    <row r="168" spans="1:11" s="451" customFormat="1" x14ac:dyDescent="0.2">
      <c r="A168" s="326" t="s">
        <v>3</v>
      </c>
      <c r="B168" s="266">
        <v>1375</v>
      </c>
      <c r="C168" s="267">
        <v>1375</v>
      </c>
      <c r="D168" s="267">
        <v>1375</v>
      </c>
      <c r="E168" s="267">
        <v>1375</v>
      </c>
      <c r="F168" s="267">
        <v>1375</v>
      </c>
      <c r="G168" s="389">
        <v>1375</v>
      </c>
      <c r="H168" s="327">
        <v>1375</v>
      </c>
      <c r="I168" s="328"/>
      <c r="J168" s="325"/>
    </row>
    <row r="169" spans="1:11" s="451" customFormat="1" x14ac:dyDescent="0.2">
      <c r="A169" s="329" t="s">
        <v>6</v>
      </c>
      <c r="B169" s="272">
        <v>1349.3103448275863</v>
      </c>
      <c r="C169" s="273">
        <v>1340.1818181818182</v>
      </c>
      <c r="D169" s="273">
        <v>1361.9117647058824</v>
      </c>
      <c r="E169" s="273">
        <v>1381.4</v>
      </c>
      <c r="F169" s="330">
        <v>1427.9661016949153</v>
      </c>
      <c r="G169" s="330">
        <v>1461.3157894736842</v>
      </c>
      <c r="H169" s="331">
        <v>1385.6187290969899</v>
      </c>
      <c r="I169" s="332"/>
      <c r="J169" s="325"/>
    </row>
    <row r="170" spans="1:11" s="451" customFormat="1" x14ac:dyDescent="0.2">
      <c r="A170" s="227" t="s">
        <v>7</v>
      </c>
      <c r="B170" s="277">
        <v>100</v>
      </c>
      <c r="C170" s="278">
        <v>100</v>
      </c>
      <c r="D170" s="278">
        <v>100</v>
      </c>
      <c r="E170" s="278">
        <v>100</v>
      </c>
      <c r="F170" s="333">
        <v>100</v>
      </c>
      <c r="G170" s="333">
        <v>100</v>
      </c>
      <c r="H170" s="334">
        <v>95.652173913043484</v>
      </c>
      <c r="I170" s="335"/>
      <c r="J170" s="325"/>
    </row>
    <row r="171" spans="1:11" s="451" customFormat="1" x14ac:dyDescent="0.2">
      <c r="A171" s="227" t="s">
        <v>8</v>
      </c>
      <c r="B171" s="282">
        <v>3.9597534266795756E-2</v>
      </c>
      <c r="C171" s="283">
        <v>4.4531788335756724E-2</v>
      </c>
      <c r="D171" s="283">
        <v>4.1272971488844762E-2</v>
      </c>
      <c r="E171" s="283">
        <v>3.7447846566093811E-2</v>
      </c>
      <c r="F171" s="336">
        <v>3.8286981878432394E-2</v>
      </c>
      <c r="G171" s="336">
        <v>3.2180455497859167E-2</v>
      </c>
      <c r="H171" s="337">
        <v>4.9421910576760791E-2</v>
      </c>
      <c r="I171" s="338"/>
      <c r="J171" s="339"/>
      <c r="K171" s="340"/>
    </row>
    <row r="172" spans="1:11" s="451" customFormat="1" x14ac:dyDescent="0.2">
      <c r="A172" s="329" t="s">
        <v>1</v>
      </c>
      <c r="B172" s="287">
        <f>B169/B168*100-100</f>
        <v>-1.8683385579937237</v>
      </c>
      <c r="C172" s="288">
        <f>C169/C168*100-100</f>
        <v>-2.5322314049586794</v>
      </c>
      <c r="D172" s="288">
        <f t="shared" ref="D172:H172" si="35">D169/D168*100-100</f>
        <v>-0.95187165775399762</v>
      </c>
      <c r="E172" s="288">
        <f t="shared" si="35"/>
        <v>0.46545454545454845</v>
      </c>
      <c r="F172" s="288">
        <f t="shared" si="35"/>
        <v>3.8520801232665605</v>
      </c>
      <c r="G172" s="288">
        <f t="shared" si="35"/>
        <v>6.2775119617224817</v>
      </c>
      <c r="H172" s="291">
        <f t="shared" si="35"/>
        <v>0.77227120705380514</v>
      </c>
      <c r="I172" s="338"/>
      <c r="J172" s="339"/>
      <c r="K172" s="228"/>
    </row>
    <row r="173" spans="1:11" s="451" customFormat="1" ht="13.5" thickBot="1" x14ac:dyDescent="0.25">
      <c r="A173" s="227" t="s">
        <v>27</v>
      </c>
      <c r="B173" s="293">
        <f>B169-B155</f>
        <v>172.06896551724139</v>
      </c>
      <c r="C173" s="294">
        <f t="shared" ref="C173:H173" si="36">C169-C155</f>
        <v>138.29502572898809</v>
      </c>
      <c r="D173" s="294">
        <f t="shared" si="36"/>
        <v>129.22519754170344</v>
      </c>
      <c r="E173" s="294">
        <f t="shared" si="36"/>
        <v>103.95319148936187</v>
      </c>
      <c r="F173" s="294">
        <f t="shared" si="36"/>
        <v>120.37350910232271</v>
      </c>
      <c r="G173" s="294">
        <f t="shared" si="36"/>
        <v>105.60150375939838</v>
      </c>
      <c r="H173" s="341">
        <f t="shared" si="36"/>
        <v>127.61872909698991</v>
      </c>
      <c r="I173" s="342"/>
      <c r="J173" s="339"/>
      <c r="K173" s="228"/>
    </row>
    <row r="174" spans="1:11" s="451" customFormat="1" x14ac:dyDescent="0.2">
      <c r="A174" s="343" t="s">
        <v>51</v>
      </c>
      <c r="B174" s="300">
        <v>372</v>
      </c>
      <c r="C174" s="301">
        <v>707</v>
      </c>
      <c r="D174" s="301">
        <v>871</v>
      </c>
      <c r="E174" s="301">
        <v>604</v>
      </c>
      <c r="F174" s="301">
        <v>718</v>
      </c>
      <c r="G174" s="390">
        <v>468</v>
      </c>
      <c r="H174" s="304">
        <f>SUM(B174:G174)</f>
        <v>3740</v>
      </c>
      <c r="I174" s="344" t="s">
        <v>56</v>
      </c>
      <c r="J174" s="345">
        <f>H160-H174</f>
        <v>0</v>
      </c>
      <c r="K174" s="306">
        <f>J174/H160</f>
        <v>0</v>
      </c>
    </row>
    <row r="175" spans="1:11" s="451" customFormat="1" x14ac:dyDescent="0.2">
      <c r="A175" s="343" t="s">
        <v>28</v>
      </c>
      <c r="B175" s="233">
        <v>67</v>
      </c>
      <c r="C175" s="450">
        <v>66.5</v>
      </c>
      <c r="D175" s="450">
        <v>65</v>
      </c>
      <c r="E175" s="450">
        <v>64</v>
      </c>
      <c r="F175" s="450">
        <v>63.5</v>
      </c>
      <c r="G175" s="391">
        <v>62.5</v>
      </c>
      <c r="H175" s="237"/>
      <c r="I175" s="228" t="s">
        <v>57</v>
      </c>
      <c r="J175" s="451">
        <v>62.6</v>
      </c>
    </row>
    <row r="176" spans="1:11" s="451" customFormat="1" ht="13.5" thickBot="1" x14ac:dyDescent="0.25">
      <c r="A176" s="346" t="s">
        <v>26</v>
      </c>
      <c r="B176" s="235">
        <f>B175-B161</f>
        <v>2</v>
      </c>
      <c r="C176" s="236">
        <f t="shared" ref="C176:G176" si="37">C175-C161</f>
        <v>2.5</v>
      </c>
      <c r="D176" s="236">
        <f t="shared" si="37"/>
        <v>2</v>
      </c>
      <c r="E176" s="236">
        <f t="shared" si="37"/>
        <v>2</v>
      </c>
      <c r="F176" s="236">
        <f t="shared" si="37"/>
        <v>2</v>
      </c>
      <c r="G176" s="236">
        <f t="shared" si="37"/>
        <v>2</v>
      </c>
      <c r="H176" s="238"/>
      <c r="I176" s="451" t="s">
        <v>26</v>
      </c>
      <c r="J176" s="451">
        <f>J175-J161</f>
        <v>1.980000000000004</v>
      </c>
    </row>
    <row r="177" spans="1:11" x14ac:dyDescent="0.2">
      <c r="B177" s="311">
        <v>67</v>
      </c>
      <c r="C177" s="311">
        <v>66.5</v>
      </c>
      <c r="D177" s="311">
        <v>65</v>
      </c>
      <c r="E177" s="311">
        <v>64</v>
      </c>
      <c r="F177" s="311">
        <v>63.5</v>
      </c>
      <c r="G177" s="311">
        <v>62.5</v>
      </c>
    </row>
    <row r="178" spans="1:11" ht="13.5" thickBot="1" x14ac:dyDescent="0.25">
      <c r="C178" s="459"/>
      <c r="D178" s="459"/>
      <c r="E178" s="459"/>
      <c r="F178" s="459"/>
      <c r="G178" s="459"/>
    </row>
    <row r="179" spans="1:11" s="460" customFormat="1" ht="13.5" thickBot="1" x14ac:dyDescent="0.25">
      <c r="A179" s="319" t="s">
        <v>100</v>
      </c>
      <c r="B179" s="597" t="s">
        <v>50</v>
      </c>
      <c r="C179" s="598"/>
      <c r="D179" s="598"/>
      <c r="E179" s="598"/>
      <c r="F179" s="598"/>
      <c r="G179" s="599"/>
      <c r="H179" s="347" t="s">
        <v>0</v>
      </c>
      <c r="I179" s="228"/>
    </row>
    <row r="180" spans="1:11" s="460" customFormat="1" x14ac:dyDescent="0.2">
      <c r="A180" s="227" t="s">
        <v>54</v>
      </c>
      <c r="B180" s="392">
        <v>1</v>
      </c>
      <c r="C180" s="393">
        <v>2</v>
      </c>
      <c r="D180" s="394">
        <v>3</v>
      </c>
      <c r="E180" s="393">
        <v>4</v>
      </c>
      <c r="F180" s="394">
        <v>5</v>
      </c>
      <c r="G180" s="257">
        <v>6</v>
      </c>
      <c r="H180" s="323"/>
      <c r="I180" s="324"/>
    </row>
    <row r="181" spans="1:11" s="460" customFormat="1" x14ac:dyDescent="0.2">
      <c r="A181" s="227" t="s">
        <v>2</v>
      </c>
      <c r="B181" s="261">
        <v>1</v>
      </c>
      <c r="C181" s="262">
        <v>2</v>
      </c>
      <c r="D181" s="264">
        <v>3</v>
      </c>
      <c r="E181" s="397">
        <v>4</v>
      </c>
      <c r="F181" s="398">
        <v>5</v>
      </c>
      <c r="G181" s="427">
        <v>6</v>
      </c>
      <c r="H181" s="318" t="s">
        <v>0</v>
      </c>
      <c r="I181" s="253"/>
      <c r="J181" s="325"/>
    </row>
    <row r="182" spans="1:11" s="460" customFormat="1" x14ac:dyDescent="0.2">
      <c r="A182" s="326" t="s">
        <v>3</v>
      </c>
      <c r="B182" s="266">
        <v>1475</v>
      </c>
      <c r="C182" s="267">
        <v>1475</v>
      </c>
      <c r="D182" s="267">
        <v>1475</v>
      </c>
      <c r="E182" s="267">
        <v>1475</v>
      </c>
      <c r="F182" s="267">
        <v>1475</v>
      </c>
      <c r="G182" s="389">
        <v>1475</v>
      </c>
      <c r="H182" s="327">
        <v>1475</v>
      </c>
      <c r="I182" s="328"/>
      <c r="J182" s="325"/>
    </row>
    <row r="183" spans="1:11" s="460" customFormat="1" x14ac:dyDescent="0.2">
      <c r="A183" s="329" t="s">
        <v>6</v>
      </c>
      <c r="B183" s="272">
        <v>1406</v>
      </c>
      <c r="C183" s="273">
        <v>1454.7169811320755</v>
      </c>
      <c r="D183" s="273">
        <v>1468.4507042253522</v>
      </c>
      <c r="E183" s="273">
        <v>1459.375</v>
      </c>
      <c r="F183" s="330">
        <v>1476.7857142857142</v>
      </c>
      <c r="G183" s="330">
        <v>1530</v>
      </c>
      <c r="H183" s="331">
        <v>1467.668918918919</v>
      </c>
      <c r="I183" s="332"/>
      <c r="J183" s="325"/>
    </row>
    <row r="184" spans="1:11" s="460" customFormat="1" x14ac:dyDescent="0.2">
      <c r="A184" s="227" t="s">
        <v>7</v>
      </c>
      <c r="B184" s="277">
        <v>100</v>
      </c>
      <c r="C184" s="278">
        <v>96.226415094339629</v>
      </c>
      <c r="D184" s="278">
        <v>92.957746478873233</v>
      </c>
      <c r="E184" s="278">
        <v>93.75</v>
      </c>
      <c r="F184" s="333">
        <v>100</v>
      </c>
      <c r="G184" s="333">
        <v>97.368421052631575</v>
      </c>
      <c r="H184" s="334">
        <v>92.905405405405403</v>
      </c>
      <c r="I184" s="335"/>
      <c r="J184" s="325"/>
    </row>
    <row r="185" spans="1:11" s="460" customFormat="1" x14ac:dyDescent="0.2">
      <c r="A185" s="227" t="s">
        <v>8</v>
      </c>
      <c r="B185" s="282">
        <v>3.819550947965164E-2</v>
      </c>
      <c r="C185" s="283">
        <v>5.4137365707043424E-2</v>
      </c>
      <c r="D185" s="283">
        <v>5.315196921748587E-2</v>
      </c>
      <c r="E185" s="283">
        <v>5.5428545753676339E-2</v>
      </c>
      <c r="F185" s="336">
        <v>4.2847655302919452E-2</v>
      </c>
      <c r="G185" s="336">
        <v>5.4950262959374101E-2</v>
      </c>
      <c r="H185" s="337">
        <v>5.5064883419698778E-2</v>
      </c>
      <c r="I185" s="338"/>
      <c r="J185" s="339"/>
      <c r="K185" s="340"/>
    </row>
    <row r="186" spans="1:11" s="460" customFormat="1" x14ac:dyDescent="0.2">
      <c r="A186" s="329" t="s">
        <v>1</v>
      </c>
      <c r="B186" s="287">
        <f>B183/B182*100-100</f>
        <v>-4.6779661016949206</v>
      </c>
      <c r="C186" s="288">
        <f>C183/C182*100-100</f>
        <v>-1.3751199232491302</v>
      </c>
      <c r="D186" s="288">
        <f t="shared" ref="D186:H186" si="38">D183/D182*100-100</f>
        <v>-0.4440200525184963</v>
      </c>
      <c r="E186" s="288">
        <f t="shared" si="38"/>
        <v>-1.0593220338982974</v>
      </c>
      <c r="F186" s="288">
        <f t="shared" si="38"/>
        <v>0.12106537530264916</v>
      </c>
      <c r="G186" s="288">
        <f t="shared" si="38"/>
        <v>3.7288135593220488</v>
      </c>
      <c r="H186" s="291">
        <f t="shared" si="38"/>
        <v>-0.49702244617499503</v>
      </c>
      <c r="I186" s="338"/>
      <c r="J186" s="339"/>
      <c r="K186" s="228"/>
    </row>
    <row r="187" spans="1:11" s="460" customFormat="1" ht="13.5" thickBot="1" x14ac:dyDescent="0.25">
      <c r="A187" s="227" t="s">
        <v>27</v>
      </c>
      <c r="B187" s="293">
        <f>B183-B169</f>
        <v>56.689655172413723</v>
      </c>
      <c r="C187" s="294">
        <f t="shared" ref="C187:H187" si="39">C183-C169</f>
        <v>114.53516295025725</v>
      </c>
      <c r="D187" s="294">
        <f t="shared" si="39"/>
        <v>106.53893951946975</v>
      </c>
      <c r="E187" s="294">
        <f t="shared" si="39"/>
        <v>77.974999999999909</v>
      </c>
      <c r="F187" s="294">
        <f t="shared" si="39"/>
        <v>48.819612590798897</v>
      </c>
      <c r="G187" s="294">
        <f t="shared" si="39"/>
        <v>68.684210526315837</v>
      </c>
      <c r="H187" s="341">
        <f t="shared" si="39"/>
        <v>82.050189821929052</v>
      </c>
      <c r="I187" s="342"/>
      <c r="J187" s="339"/>
      <c r="K187" s="228"/>
    </row>
    <row r="188" spans="1:11" s="460" customFormat="1" x14ac:dyDescent="0.2">
      <c r="A188" s="343" t="s">
        <v>51</v>
      </c>
      <c r="B188" s="300">
        <v>371</v>
      </c>
      <c r="C188" s="301">
        <v>707</v>
      </c>
      <c r="D188" s="301">
        <v>871</v>
      </c>
      <c r="E188" s="301">
        <v>603</v>
      </c>
      <c r="F188" s="301">
        <v>718</v>
      </c>
      <c r="G188" s="390">
        <v>468</v>
      </c>
      <c r="H188" s="304">
        <f>SUM(B188:G188)</f>
        <v>3738</v>
      </c>
      <c r="I188" s="344" t="s">
        <v>56</v>
      </c>
      <c r="J188" s="345">
        <f>H174-H188</f>
        <v>2</v>
      </c>
      <c r="K188" s="306">
        <f>J188/H174</f>
        <v>5.3475935828877007E-4</v>
      </c>
    </row>
    <row r="189" spans="1:11" s="460" customFormat="1" x14ac:dyDescent="0.2">
      <c r="A189" s="343" t="s">
        <v>28</v>
      </c>
      <c r="B189" s="233">
        <v>70</v>
      </c>
      <c r="C189" s="461">
        <v>69</v>
      </c>
      <c r="D189" s="461">
        <v>67.5</v>
      </c>
      <c r="E189" s="461">
        <v>66.5</v>
      </c>
      <c r="F189" s="461">
        <v>66.5</v>
      </c>
      <c r="G189" s="391">
        <v>65.5</v>
      </c>
      <c r="H189" s="237"/>
      <c r="I189" s="228" t="s">
        <v>57</v>
      </c>
      <c r="J189" s="460">
        <v>64.760000000000005</v>
      </c>
    </row>
    <row r="190" spans="1:11" s="460" customFormat="1" ht="13.5" thickBot="1" x14ac:dyDescent="0.25">
      <c r="A190" s="346" t="s">
        <v>26</v>
      </c>
      <c r="B190" s="235">
        <f>B189-B175</f>
        <v>3</v>
      </c>
      <c r="C190" s="236">
        <f t="shared" ref="C190:G190" si="40">C189-C175</f>
        <v>2.5</v>
      </c>
      <c r="D190" s="236">
        <f t="shared" si="40"/>
        <v>2.5</v>
      </c>
      <c r="E190" s="236">
        <f t="shared" si="40"/>
        <v>2.5</v>
      </c>
      <c r="F190" s="236">
        <f t="shared" si="40"/>
        <v>3</v>
      </c>
      <c r="G190" s="236">
        <f t="shared" si="40"/>
        <v>3</v>
      </c>
      <c r="H190" s="238"/>
      <c r="I190" s="460" t="s">
        <v>26</v>
      </c>
      <c r="J190" s="460">
        <f>J189-J175</f>
        <v>2.1600000000000037</v>
      </c>
    </row>
    <row r="191" spans="1:11" x14ac:dyDescent="0.2">
      <c r="B191" s="311">
        <v>70</v>
      </c>
      <c r="C191" s="311">
        <v>69</v>
      </c>
      <c r="D191" s="311">
        <v>67.5</v>
      </c>
      <c r="E191" s="311">
        <v>66.5</v>
      </c>
      <c r="F191" s="311">
        <v>66.5</v>
      </c>
      <c r="G191" s="311">
        <v>65.5</v>
      </c>
    </row>
    <row r="192" spans="1:11" s="465" customFormat="1" x14ac:dyDescent="0.2"/>
    <row r="193" spans="1:11" s="465" customFormat="1" x14ac:dyDescent="0.2">
      <c r="B193" s="243">
        <v>67.23</v>
      </c>
      <c r="C193" s="243">
        <v>67.23</v>
      </c>
      <c r="D193" s="243">
        <v>67.23</v>
      </c>
      <c r="E193" s="243">
        <v>67.23</v>
      </c>
      <c r="F193" s="243">
        <v>67.23</v>
      </c>
      <c r="G193" s="243">
        <v>67.23</v>
      </c>
    </row>
    <row r="194" spans="1:11" ht="13.5" thickBot="1" x14ac:dyDescent="0.25">
      <c r="B194" s="243">
        <v>1467.668918918919</v>
      </c>
      <c r="C194" s="243">
        <v>1467.668918918919</v>
      </c>
      <c r="D194" s="243">
        <v>1467.668918918919</v>
      </c>
      <c r="E194" s="243">
        <v>1467.668918918919</v>
      </c>
      <c r="F194" s="243">
        <v>1467.668918918919</v>
      </c>
      <c r="G194" s="243">
        <v>1467.668918918919</v>
      </c>
      <c r="H194" s="243">
        <v>1467.668918918919</v>
      </c>
    </row>
    <row r="195" spans="1:11" s="464" customFormat="1" ht="13.5" thickBot="1" x14ac:dyDescent="0.25">
      <c r="A195" s="319" t="s">
        <v>101</v>
      </c>
      <c r="B195" s="597" t="s">
        <v>50</v>
      </c>
      <c r="C195" s="598"/>
      <c r="D195" s="598"/>
      <c r="E195" s="598"/>
      <c r="F195" s="598"/>
      <c r="G195" s="599"/>
      <c r="H195" s="347" t="s">
        <v>0</v>
      </c>
      <c r="I195" s="228"/>
    </row>
    <row r="196" spans="1:11" s="464" customFormat="1" x14ac:dyDescent="0.2">
      <c r="A196" s="227" t="s">
        <v>54</v>
      </c>
      <c r="B196" s="392">
        <v>1</v>
      </c>
      <c r="C196" s="393">
        <v>2</v>
      </c>
      <c r="D196" s="394">
        <v>3</v>
      </c>
      <c r="E196" s="393">
        <v>4</v>
      </c>
      <c r="F196" s="394">
        <v>5</v>
      </c>
      <c r="G196" s="257">
        <v>6</v>
      </c>
      <c r="H196" s="323"/>
      <c r="I196" s="324"/>
    </row>
    <row r="197" spans="1:11" s="464" customFormat="1" x14ac:dyDescent="0.2">
      <c r="A197" s="227" t="s">
        <v>2</v>
      </c>
      <c r="B197" s="261">
        <v>1</v>
      </c>
      <c r="C197" s="262">
        <v>2</v>
      </c>
      <c r="D197" s="264">
        <v>3</v>
      </c>
      <c r="E197" s="397">
        <v>4</v>
      </c>
      <c r="F197" s="398">
        <v>5</v>
      </c>
      <c r="G197" s="427">
        <v>6</v>
      </c>
      <c r="H197" s="318" t="s">
        <v>0</v>
      </c>
      <c r="I197" s="253"/>
      <c r="J197" s="325"/>
    </row>
    <row r="198" spans="1:11" s="464" customFormat="1" x14ac:dyDescent="0.2">
      <c r="A198" s="326" t="s">
        <v>3</v>
      </c>
      <c r="B198" s="266">
        <v>1575</v>
      </c>
      <c r="C198" s="267">
        <v>1575</v>
      </c>
      <c r="D198" s="267">
        <v>1575</v>
      </c>
      <c r="E198" s="267">
        <v>1575</v>
      </c>
      <c r="F198" s="267">
        <v>1575</v>
      </c>
      <c r="G198" s="389">
        <v>1575</v>
      </c>
      <c r="H198" s="327">
        <v>1575</v>
      </c>
      <c r="I198" s="328"/>
      <c r="J198" s="325"/>
    </row>
    <row r="199" spans="1:11" s="464" customFormat="1" x14ac:dyDescent="0.2">
      <c r="A199" s="329" t="s">
        <v>6</v>
      </c>
      <c r="B199" s="272">
        <v>1464.3478260869565</v>
      </c>
      <c r="C199" s="273">
        <v>1527.7083333333333</v>
      </c>
      <c r="D199" s="273">
        <v>1572.0689655172414</v>
      </c>
      <c r="E199" s="273">
        <v>1614.2553191489362</v>
      </c>
      <c r="F199" s="330">
        <v>1649.090909090909</v>
      </c>
      <c r="G199" s="330">
        <v>1746.8421052631579</v>
      </c>
      <c r="H199" s="331">
        <v>1612.2569444444443</v>
      </c>
      <c r="I199" s="332"/>
      <c r="J199" s="325"/>
    </row>
    <row r="200" spans="1:11" s="464" customFormat="1" x14ac:dyDescent="0.2">
      <c r="A200" s="227" t="s">
        <v>7</v>
      </c>
      <c r="B200" s="277">
        <v>100</v>
      </c>
      <c r="C200" s="278">
        <v>100</v>
      </c>
      <c r="D200" s="278">
        <v>100</v>
      </c>
      <c r="E200" s="278">
        <v>100</v>
      </c>
      <c r="F200" s="333">
        <v>100</v>
      </c>
      <c r="G200" s="333">
        <v>100</v>
      </c>
      <c r="H200" s="334">
        <v>90.972222222222229</v>
      </c>
      <c r="I200" s="335"/>
      <c r="J200" s="325"/>
    </row>
    <row r="201" spans="1:11" s="464" customFormat="1" x14ac:dyDescent="0.2">
      <c r="A201" s="227" t="s">
        <v>8</v>
      </c>
      <c r="B201" s="282">
        <v>3.7556741807225499E-2</v>
      </c>
      <c r="C201" s="283">
        <v>2.9127971080833114E-2</v>
      </c>
      <c r="D201" s="283">
        <v>2.9311271426334693E-2</v>
      </c>
      <c r="E201" s="283">
        <v>2.7250699622828115E-2</v>
      </c>
      <c r="F201" s="336">
        <v>2.8022635120480931E-2</v>
      </c>
      <c r="G201" s="336">
        <v>3.6900200498236529E-2</v>
      </c>
      <c r="H201" s="337">
        <v>6.0941072872146326E-2</v>
      </c>
      <c r="I201" s="338"/>
      <c r="J201" s="339"/>
      <c r="K201" s="340"/>
    </row>
    <row r="202" spans="1:11" s="464" customFormat="1" x14ac:dyDescent="0.2">
      <c r="A202" s="329" t="s">
        <v>1</v>
      </c>
      <c r="B202" s="287">
        <f t="shared" ref="B202:H202" si="41">B199/B198*100-100</f>
        <v>-7.0255348516218135</v>
      </c>
      <c r="C202" s="288">
        <f t="shared" si="41"/>
        <v>-3.0026455026455068</v>
      </c>
      <c r="D202" s="288">
        <f t="shared" si="41"/>
        <v>-0.18609742747673863</v>
      </c>
      <c r="E202" s="288">
        <f t="shared" si="41"/>
        <v>2.4924012158054722</v>
      </c>
      <c r="F202" s="288">
        <f t="shared" si="41"/>
        <v>4.7041847041846978</v>
      </c>
      <c r="G202" s="288">
        <f t="shared" si="41"/>
        <v>10.910609857978272</v>
      </c>
      <c r="H202" s="291">
        <f t="shared" si="41"/>
        <v>2.3655202821869494</v>
      </c>
      <c r="I202" s="338"/>
      <c r="J202" s="339"/>
      <c r="K202" s="228"/>
    </row>
    <row r="203" spans="1:11" s="464" customFormat="1" ht="13.5" thickBot="1" x14ac:dyDescent="0.25">
      <c r="A203" s="227" t="s">
        <v>27</v>
      </c>
      <c r="B203" s="293">
        <f>B199-B194</f>
        <v>-3.32109283196246</v>
      </c>
      <c r="C203" s="294">
        <f t="shared" ref="C203:H203" si="42">C199-C194</f>
        <v>60.039414414414296</v>
      </c>
      <c r="D203" s="294">
        <f t="shared" si="42"/>
        <v>104.40004659832243</v>
      </c>
      <c r="E203" s="294">
        <f t="shared" si="42"/>
        <v>146.58640023001726</v>
      </c>
      <c r="F203" s="294">
        <f t="shared" si="42"/>
        <v>181.42199017199005</v>
      </c>
      <c r="G203" s="294">
        <f t="shared" si="42"/>
        <v>279.17318634423896</v>
      </c>
      <c r="H203" s="341">
        <f t="shared" si="42"/>
        <v>144.58802552552538</v>
      </c>
      <c r="I203" s="342"/>
      <c r="J203" s="339"/>
      <c r="K203" s="228"/>
    </row>
    <row r="204" spans="1:11" s="464" customFormat="1" x14ac:dyDescent="0.2">
      <c r="A204" s="343" t="s">
        <v>51</v>
      </c>
      <c r="B204" s="300">
        <v>283</v>
      </c>
      <c r="C204" s="301">
        <v>634</v>
      </c>
      <c r="D204" s="301">
        <v>726</v>
      </c>
      <c r="E204" s="301">
        <v>629</v>
      </c>
      <c r="F204" s="301">
        <v>726</v>
      </c>
      <c r="G204" s="390">
        <v>735</v>
      </c>
      <c r="H204" s="304">
        <f>SUM(B204:G204)</f>
        <v>3733</v>
      </c>
      <c r="I204" s="344" t="s">
        <v>56</v>
      </c>
      <c r="J204" s="345">
        <f>H188-H204</f>
        <v>5</v>
      </c>
      <c r="K204" s="306">
        <f>J204/H188</f>
        <v>1.3376136971642589E-3</v>
      </c>
    </row>
    <row r="205" spans="1:11" s="464" customFormat="1" x14ac:dyDescent="0.2">
      <c r="A205" s="343" t="s">
        <v>28</v>
      </c>
      <c r="B205" s="233">
        <v>74.5</v>
      </c>
      <c r="C205" s="463">
        <v>73.5</v>
      </c>
      <c r="D205" s="463">
        <v>72.5</v>
      </c>
      <c r="E205" s="463">
        <v>71.5</v>
      </c>
      <c r="F205" s="463">
        <v>70.5</v>
      </c>
      <c r="G205" s="391">
        <v>69.5</v>
      </c>
      <c r="H205" s="237"/>
      <c r="I205" s="228" t="s">
        <v>57</v>
      </c>
      <c r="J205" s="464">
        <v>67.23</v>
      </c>
    </row>
    <row r="206" spans="1:11" s="464" customFormat="1" ht="13.5" thickBot="1" x14ac:dyDescent="0.25">
      <c r="A206" s="346" t="s">
        <v>26</v>
      </c>
      <c r="B206" s="235">
        <f>B205-B193</f>
        <v>7.269999999999996</v>
      </c>
      <c r="C206" s="236">
        <f t="shared" ref="C206:G206" si="43">C205-C193</f>
        <v>6.269999999999996</v>
      </c>
      <c r="D206" s="236">
        <f t="shared" si="43"/>
        <v>5.269999999999996</v>
      </c>
      <c r="E206" s="236">
        <f t="shared" si="43"/>
        <v>4.269999999999996</v>
      </c>
      <c r="F206" s="236">
        <f t="shared" si="43"/>
        <v>3.269999999999996</v>
      </c>
      <c r="G206" s="236">
        <f t="shared" si="43"/>
        <v>2.269999999999996</v>
      </c>
      <c r="H206" s="238"/>
      <c r="I206" s="464" t="s">
        <v>26</v>
      </c>
      <c r="J206" s="464">
        <f>J205-J189</f>
        <v>2.4699999999999989</v>
      </c>
    </row>
    <row r="208" spans="1:11" ht="13.5" thickBot="1" x14ac:dyDescent="0.25"/>
    <row r="209" spans="1:11" s="468" customFormat="1" ht="13.5" thickBot="1" x14ac:dyDescent="0.25">
      <c r="A209" s="319" t="s">
        <v>103</v>
      </c>
      <c r="B209" s="597" t="s">
        <v>50</v>
      </c>
      <c r="C209" s="598"/>
      <c r="D209" s="598"/>
      <c r="E209" s="598"/>
      <c r="F209" s="598"/>
      <c r="G209" s="599"/>
      <c r="H209" s="347" t="s">
        <v>0</v>
      </c>
      <c r="I209" s="228"/>
    </row>
    <row r="210" spans="1:11" s="468" customFormat="1" x14ac:dyDescent="0.2">
      <c r="A210" s="227" t="s">
        <v>54</v>
      </c>
      <c r="B210" s="392">
        <v>1</v>
      </c>
      <c r="C210" s="393">
        <v>2</v>
      </c>
      <c r="D210" s="394">
        <v>3</v>
      </c>
      <c r="E210" s="393">
        <v>4</v>
      </c>
      <c r="F210" s="394">
        <v>5</v>
      </c>
      <c r="G210" s="257">
        <v>6</v>
      </c>
      <c r="H210" s="323"/>
      <c r="I210" s="324"/>
    </row>
    <row r="211" spans="1:11" s="468" customFormat="1" x14ac:dyDescent="0.2">
      <c r="A211" s="227" t="s">
        <v>2</v>
      </c>
      <c r="B211" s="261">
        <v>1</v>
      </c>
      <c r="C211" s="262">
        <v>2</v>
      </c>
      <c r="D211" s="264">
        <v>3</v>
      </c>
      <c r="E211" s="397">
        <v>4</v>
      </c>
      <c r="F211" s="398">
        <v>5</v>
      </c>
      <c r="G211" s="427">
        <v>6</v>
      </c>
      <c r="H211" s="318" t="s">
        <v>0</v>
      </c>
      <c r="I211" s="253"/>
      <c r="J211" s="325"/>
    </row>
    <row r="212" spans="1:11" s="468" customFormat="1" x14ac:dyDescent="0.2">
      <c r="A212" s="326" t="s">
        <v>3</v>
      </c>
      <c r="B212" s="266">
        <v>1685</v>
      </c>
      <c r="C212" s="267">
        <v>1685</v>
      </c>
      <c r="D212" s="267">
        <v>1685</v>
      </c>
      <c r="E212" s="267">
        <v>1685</v>
      </c>
      <c r="F212" s="267">
        <v>1685</v>
      </c>
      <c r="G212" s="389">
        <v>1685</v>
      </c>
      <c r="H212" s="327">
        <v>1685</v>
      </c>
      <c r="I212" s="328"/>
      <c r="J212" s="325"/>
    </row>
    <row r="213" spans="1:11" s="468" customFormat="1" x14ac:dyDescent="0.2">
      <c r="A213" s="329" t="s">
        <v>6</v>
      </c>
      <c r="B213" s="272">
        <v>1519.5238095238096</v>
      </c>
      <c r="C213" s="273">
        <v>1642.9729729729729</v>
      </c>
      <c r="D213" s="273">
        <v>1679.4642857142858</v>
      </c>
      <c r="E213" s="273">
        <v>1715.9183673469388</v>
      </c>
      <c r="F213" s="330">
        <v>1720.7272727272727</v>
      </c>
      <c r="G213" s="330">
        <v>1775.4716981132076</v>
      </c>
      <c r="H213" s="331">
        <v>1695.8302583025829</v>
      </c>
      <c r="I213" s="332"/>
      <c r="J213" s="325"/>
    </row>
    <row r="214" spans="1:11" s="468" customFormat="1" x14ac:dyDescent="0.2">
      <c r="A214" s="227" t="s">
        <v>7</v>
      </c>
      <c r="B214" s="277">
        <v>95.238095238095241</v>
      </c>
      <c r="C214" s="278">
        <v>100</v>
      </c>
      <c r="D214" s="278">
        <v>100</v>
      </c>
      <c r="E214" s="278">
        <v>100</v>
      </c>
      <c r="F214" s="333">
        <v>100</v>
      </c>
      <c r="G214" s="333">
        <v>100</v>
      </c>
      <c r="H214" s="334">
        <v>92.619926199261997</v>
      </c>
      <c r="I214" s="335"/>
      <c r="J214" s="325"/>
    </row>
    <row r="215" spans="1:11" s="468" customFormat="1" x14ac:dyDescent="0.2">
      <c r="A215" s="227" t="s">
        <v>8</v>
      </c>
      <c r="B215" s="282">
        <v>6.7066545155226351E-2</v>
      </c>
      <c r="C215" s="283">
        <v>3.7462854097899782E-2</v>
      </c>
      <c r="D215" s="283">
        <v>3.4193988849176425E-2</v>
      </c>
      <c r="E215" s="283">
        <v>3.7582877667364109E-2</v>
      </c>
      <c r="F215" s="336">
        <v>4.0077565633562122E-2</v>
      </c>
      <c r="G215" s="336">
        <v>4.7811310764811675E-2</v>
      </c>
      <c r="H215" s="337">
        <v>5.7216494359079481E-2</v>
      </c>
      <c r="I215" s="338"/>
      <c r="J215" s="339"/>
      <c r="K215" s="340"/>
    </row>
    <row r="216" spans="1:11" s="468" customFormat="1" x14ac:dyDescent="0.2">
      <c r="A216" s="329" t="s">
        <v>1</v>
      </c>
      <c r="B216" s="287">
        <f t="shared" ref="B216:H216" si="44">B213/B212*100-100</f>
        <v>-9.8205454288540324</v>
      </c>
      <c r="C216" s="288">
        <f t="shared" si="44"/>
        <v>-2.494185580238991</v>
      </c>
      <c r="D216" s="288">
        <f t="shared" si="44"/>
        <v>-0.32852903772784714</v>
      </c>
      <c r="E216" s="288">
        <f t="shared" si="44"/>
        <v>1.8349179434385121</v>
      </c>
      <c r="F216" s="288">
        <f t="shared" si="44"/>
        <v>2.1203129214998597</v>
      </c>
      <c r="G216" s="288">
        <f t="shared" si="44"/>
        <v>5.3692402441072744</v>
      </c>
      <c r="H216" s="291">
        <f t="shared" si="44"/>
        <v>0.64274529985655704</v>
      </c>
      <c r="I216" s="338"/>
      <c r="J216" s="339"/>
      <c r="K216" s="228"/>
    </row>
    <row r="217" spans="1:11" s="468" customFormat="1" ht="13.5" thickBot="1" x14ac:dyDescent="0.25">
      <c r="A217" s="227" t="s">
        <v>27</v>
      </c>
      <c r="B217" s="293">
        <f t="shared" ref="B217:H217" si="45">B213-B199</f>
        <v>55.17598343685313</v>
      </c>
      <c r="C217" s="294">
        <f t="shared" si="45"/>
        <v>115.26463963963965</v>
      </c>
      <c r="D217" s="294">
        <f t="shared" si="45"/>
        <v>107.39532019704438</v>
      </c>
      <c r="E217" s="294">
        <f t="shared" si="45"/>
        <v>101.66304819800257</v>
      </c>
      <c r="F217" s="294">
        <f t="shared" si="45"/>
        <v>71.63636363636374</v>
      </c>
      <c r="G217" s="294">
        <f t="shared" si="45"/>
        <v>28.629592850049676</v>
      </c>
      <c r="H217" s="341">
        <f t="shared" si="45"/>
        <v>83.57331385813859</v>
      </c>
      <c r="I217" s="342"/>
      <c r="J217" s="339"/>
      <c r="K217" s="228"/>
    </row>
    <row r="218" spans="1:11" s="468" customFormat="1" x14ac:dyDescent="0.2">
      <c r="A218" s="343" t="s">
        <v>51</v>
      </c>
      <c r="B218" s="300">
        <v>283</v>
      </c>
      <c r="C218" s="301">
        <v>634</v>
      </c>
      <c r="D218" s="301">
        <v>726</v>
      </c>
      <c r="E218" s="301">
        <v>629</v>
      </c>
      <c r="F218" s="301">
        <v>725</v>
      </c>
      <c r="G218" s="390">
        <v>735</v>
      </c>
      <c r="H218" s="304">
        <f>SUM(B218:G218)</f>
        <v>3732</v>
      </c>
      <c r="I218" s="344" t="s">
        <v>56</v>
      </c>
      <c r="J218" s="345">
        <f>H204-H218</f>
        <v>1</v>
      </c>
      <c r="K218" s="306">
        <f>J218/H204</f>
        <v>2.6788106080900083E-4</v>
      </c>
    </row>
    <row r="219" spans="1:11" s="468" customFormat="1" x14ac:dyDescent="0.2">
      <c r="A219" s="343" t="s">
        <v>28</v>
      </c>
      <c r="B219" s="233">
        <v>79.5</v>
      </c>
      <c r="C219" s="467">
        <v>78.5</v>
      </c>
      <c r="D219" s="467">
        <v>77.5</v>
      </c>
      <c r="E219" s="467">
        <v>76.5</v>
      </c>
      <c r="F219" s="467">
        <v>75.5</v>
      </c>
      <c r="G219" s="391">
        <v>74.5</v>
      </c>
      <c r="H219" s="237"/>
      <c r="I219" s="228" t="s">
        <v>57</v>
      </c>
      <c r="J219" s="468">
        <v>71.69</v>
      </c>
    </row>
    <row r="220" spans="1:11" s="468" customFormat="1" ht="13.5" thickBot="1" x14ac:dyDescent="0.25">
      <c r="A220" s="346" t="s">
        <v>26</v>
      </c>
      <c r="B220" s="235">
        <f t="shared" ref="B220:G220" si="46">B219-B205</f>
        <v>5</v>
      </c>
      <c r="C220" s="236">
        <f t="shared" si="46"/>
        <v>5</v>
      </c>
      <c r="D220" s="236">
        <f t="shared" si="46"/>
        <v>5</v>
      </c>
      <c r="E220" s="236">
        <f t="shared" si="46"/>
        <v>5</v>
      </c>
      <c r="F220" s="236">
        <f t="shared" si="46"/>
        <v>5</v>
      </c>
      <c r="G220" s="236">
        <f t="shared" si="46"/>
        <v>5</v>
      </c>
      <c r="H220" s="238"/>
      <c r="I220" s="468" t="s">
        <v>26</v>
      </c>
      <c r="J220" s="468">
        <f>J219-J205</f>
        <v>4.4599999999999937</v>
      </c>
    </row>
    <row r="222" spans="1:11" ht="13.5" thickBot="1" x14ac:dyDescent="0.25"/>
    <row r="223" spans="1:11" s="470" customFormat="1" ht="13.5" thickBot="1" x14ac:dyDescent="0.25">
      <c r="A223" s="319" t="s">
        <v>104</v>
      </c>
      <c r="B223" s="597" t="s">
        <v>50</v>
      </c>
      <c r="C223" s="598"/>
      <c r="D223" s="598"/>
      <c r="E223" s="598"/>
      <c r="F223" s="598"/>
      <c r="G223" s="599"/>
      <c r="H223" s="347" t="s">
        <v>0</v>
      </c>
      <c r="I223" s="228"/>
    </row>
    <row r="224" spans="1:11" s="470" customFormat="1" x14ac:dyDescent="0.2">
      <c r="A224" s="227" t="s">
        <v>54</v>
      </c>
      <c r="B224" s="392">
        <v>1</v>
      </c>
      <c r="C224" s="393">
        <v>2</v>
      </c>
      <c r="D224" s="394">
        <v>3</v>
      </c>
      <c r="E224" s="393">
        <v>4</v>
      </c>
      <c r="F224" s="394">
        <v>5</v>
      </c>
      <c r="G224" s="257">
        <v>6</v>
      </c>
      <c r="H224" s="323"/>
      <c r="I224" s="324"/>
    </row>
    <row r="225" spans="1:11" s="470" customFormat="1" x14ac:dyDescent="0.2">
      <c r="A225" s="227" t="s">
        <v>2</v>
      </c>
      <c r="B225" s="261">
        <v>1</v>
      </c>
      <c r="C225" s="262">
        <v>2</v>
      </c>
      <c r="D225" s="264">
        <v>3</v>
      </c>
      <c r="E225" s="397">
        <v>4</v>
      </c>
      <c r="F225" s="398">
        <v>5</v>
      </c>
      <c r="G225" s="427">
        <v>6</v>
      </c>
      <c r="H225" s="318" t="s">
        <v>0</v>
      </c>
      <c r="I225" s="253"/>
      <c r="J225" s="325"/>
    </row>
    <row r="226" spans="1:11" s="470" customFormat="1" x14ac:dyDescent="0.2">
      <c r="A226" s="326" t="s">
        <v>3</v>
      </c>
      <c r="B226" s="266">
        <v>1800</v>
      </c>
      <c r="C226" s="267">
        <v>1800</v>
      </c>
      <c r="D226" s="267">
        <v>1800</v>
      </c>
      <c r="E226" s="267">
        <v>1800</v>
      </c>
      <c r="F226" s="267">
        <v>1800</v>
      </c>
      <c r="G226" s="389">
        <v>1800</v>
      </c>
      <c r="H226" s="327">
        <v>1800</v>
      </c>
      <c r="I226" s="328"/>
      <c r="J226" s="325"/>
    </row>
    <row r="227" spans="1:11" s="470" customFormat="1" x14ac:dyDescent="0.2">
      <c r="A227" s="329" t="s">
        <v>6</v>
      </c>
      <c r="B227" s="272">
        <v>1710.952380952381</v>
      </c>
      <c r="C227" s="273">
        <v>1752.5490196078431</v>
      </c>
      <c r="D227" s="273">
        <v>1810.7142857142858</v>
      </c>
      <c r="E227" s="273">
        <v>1827.2916666666667</v>
      </c>
      <c r="F227" s="330">
        <v>1855.7894736842106</v>
      </c>
      <c r="G227" s="330">
        <v>1936.1666666666667</v>
      </c>
      <c r="H227" s="331">
        <v>1830.6143344709897</v>
      </c>
      <c r="I227" s="332"/>
      <c r="J227" s="325"/>
    </row>
    <row r="228" spans="1:11" s="470" customFormat="1" x14ac:dyDescent="0.2">
      <c r="A228" s="227" t="s">
        <v>7</v>
      </c>
      <c r="B228" s="277">
        <v>95.238095238095241</v>
      </c>
      <c r="C228" s="278">
        <v>98.039215686274517</v>
      </c>
      <c r="D228" s="278">
        <v>100</v>
      </c>
      <c r="E228" s="278">
        <v>100</v>
      </c>
      <c r="F228" s="333">
        <v>100</v>
      </c>
      <c r="G228" s="333">
        <v>100</v>
      </c>
      <c r="H228" s="334">
        <v>92.491467576791806</v>
      </c>
      <c r="I228" s="335"/>
      <c r="J228" s="325"/>
    </row>
    <row r="229" spans="1:11" s="470" customFormat="1" x14ac:dyDescent="0.2">
      <c r="A229" s="227" t="s">
        <v>8</v>
      </c>
      <c r="B229" s="282">
        <v>4.6545048617572159E-2</v>
      </c>
      <c r="C229" s="283">
        <v>3.9755071801414757E-2</v>
      </c>
      <c r="D229" s="283">
        <v>4.2393007407994461E-2</v>
      </c>
      <c r="E229" s="283">
        <v>4.2165208357603519E-2</v>
      </c>
      <c r="F229" s="336">
        <v>4.5911722250326019E-2</v>
      </c>
      <c r="G229" s="336">
        <v>4.0185142848218065E-2</v>
      </c>
      <c r="H229" s="337">
        <v>5.629288352437805E-2</v>
      </c>
      <c r="I229" s="338"/>
      <c r="J229" s="339"/>
      <c r="K229" s="340"/>
    </row>
    <row r="230" spans="1:11" s="470" customFormat="1" x14ac:dyDescent="0.2">
      <c r="A230" s="329" t="s">
        <v>1</v>
      </c>
      <c r="B230" s="287">
        <f t="shared" ref="B230:H230" si="47">B227/B226*100-100</f>
        <v>-4.9470899470899496</v>
      </c>
      <c r="C230" s="288">
        <f t="shared" si="47"/>
        <v>-2.6361655773420551</v>
      </c>
      <c r="D230" s="288">
        <f t="shared" si="47"/>
        <v>0.59523809523808779</v>
      </c>
      <c r="E230" s="288">
        <f t="shared" si="47"/>
        <v>1.5162037037037095</v>
      </c>
      <c r="F230" s="288">
        <f t="shared" si="47"/>
        <v>3.0994152046783796</v>
      </c>
      <c r="G230" s="288">
        <f t="shared" si="47"/>
        <v>7.5648148148148096</v>
      </c>
      <c r="H230" s="291">
        <f t="shared" si="47"/>
        <v>1.7007963594994209</v>
      </c>
      <c r="I230" s="338"/>
      <c r="J230" s="339"/>
      <c r="K230" s="228"/>
    </row>
    <row r="231" spans="1:11" s="470" customFormat="1" ht="13.5" thickBot="1" x14ac:dyDescent="0.25">
      <c r="A231" s="227" t="s">
        <v>27</v>
      </c>
      <c r="B231" s="293">
        <f t="shared" ref="B231:H231" si="48">B227-B213</f>
        <v>191.42857142857133</v>
      </c>
      <c r="C231" s="294">
        <f t="shared" si="48"/>
        <v>109.57604663487018</v>
      </c>
      <c r="D231" s="294">
        <f t="shared" si="48"/>
        <v>131.25</v>
      </c>
      <c r="E231" s="294">
        <f t="shared" si="48"/>
        <v>111.37329931972795</v>
      </c>
      <c r="F231" s="294">
        <f t="shared" si="48"/>
        <v>135.06220095693789</v>
      </c>
      <c r="G231" s="294">
        <f t="shared" si="48"/>
        <v>160.69496855345915</v>
      </c>
      <c r="H231" s="341">
        <f t="shared" si="48"/>
        <v>134.78407616840673</v>
      </c>
      <c r="I231" s="342"/>
      <c r="J231" s="339"/>
      <c r="K231" s="228"/>
    </row>
    <row r="232" spans="1:11" s="470" customFormat="1" x14ac:dyDescent="0.2">
      <c r="A232" s="343" t="s">
        <v>51</v>
      </c>
      <c r="B232" s="300">
        <v>283</v>
      </c>
      <c r="C232" s="301">
        <v>634</v>
      </c>
      <c r="D232" s="301">
        <v>726</v>
      </c>
      <c r="E232" s="301">
        <v>629</v>
      </c>
      <c r="F232" s="301">
        <v>725</v>
      </c>
      <c r="G232" s="390">
        <v>734</v>
      </c>
      <c r="H232" s="304">
        <f>SUM(B232:G232)</f>
        <v>3731</v>
      </c>
      <c r="I232" s="344" t="s">
        <v>56</v>
      </c>
      <c r="J232" s="345">
        <f>H218-H232</f>
        <v>1</v>
      </c>
      <c r="K232" s="306">
        <f>J232/H218</f>
        <v>2.6795284030010718E-4</v>
      </c>
    </row>
    <row r="233" spans="1:11" s="470" customFormat="1" x14ac:dyDescent="0.2">
      <c r="A233" s="343" t="s">
        <v>28</v>
      </c>
      <c r="B233" s="233">
        <v>85.5</v>
      </c>
      <c r="C233" s="469">
        <v>84.5</v>
      </c>
      <c r="D233" s="469">
        <v>83.5</v>
      </c>
      <c r="E233" s="469">
        <v>82.5</v>
      </c>
      <c r="F233" s="469">
        <v>81.5</v>
      </c>
      <c r="G233" s="391">
        <v>80</v>
      </c>
      <c r="H233" s="237"/>
      <c r="I233" s="228" t="s">
        <v>57</v>
      </c>
      <c r="J233" s="470">
        <v>76.7</v>
      </c>
    </row>
    <row r="234" spans="1:11" s="470" customFormat="1" ht="13.5" thickBot="1" x14ac:dyDescent="0.25">
      <c r="A234" s="346" t="s">
        <v>26</v>
      </c>
      <c r="B234" s="235">
        <f t="shared" ref="B234:G234" si="49">B233-B219</f>
        <v>6</v>
      </c>
      <c r="C234" s="236">
        <f t="shared" si="49"/>
        <v>6</v>
      </c>
      <c r="D234" s="236">
        <f t="shared" si="49"/>
        <v>6</v>
      </c>
      <c r="E234" s="236">
        <f t="shared" si="49"/>
        <v>6</v>
      </c>
      <c r="F234" s="236">
        <f t="shared" si="49"/>
        <v>6</v>
      </c>
      <c r="G234" s="236">
        <f t="shared" si="49"/>
        <v>5.5</v>
      </c>
      <c r="H234" s="238"/>
      <c r="I234" s="470" t="s">
        <v>26</v>
      </c>
      <c r="J234" s="470">
        <f>J233-J219</f>
        <v>5.0100000000000051</v>
      </c>
    </row>
    <row r="236" spans="1:11" ht="13.5" thickBot="1" x14ac:dyDescent="0.25"/>
    <row r="237" spans="1:11" s="474" customFormat="1" ht="13.5" thickBot="1" x14ac:dyDescent="0.25">
      <c r="A237" s="319" t="s">
        <v>106</v>
      </c>
      <c r="B237" s="597" t="s">
        <v>50</v>
      </c>
      <c r="C237" s="598"/>
      <c r="D237" s="598"/>
      <c r="E237" s="598"/>
      <c r="F237" s="598"/>
      <c r="G237" s="599"/>
      <c r="H237" s="347" t="s">
        <v>0</v>
      </c>
      <c r="I237" s="228"/>
    </row>
    <row r="238" spans="1:11" s="474" customFormat="1" x14ac:dyDescent="0.2">
      <c r="A238" s="227" t="s">
        <v>54</v>
      </c>
      <c r="B238" s="392">
        <v>1</v>
      </c>
      <c r="C238" s="393">
        <v>2</v>
      </c>
      <c r="D238" s="394">
        <v>3</v>
      </c>
      <c r="E238" s="393">
        <v>4</v>
      </c>
      <c r="F238" s="394">
        <v>5</v>
      </c>
      <c r="G238" s="257">
        <v>6</v>
      </c>
      <c r="H238" s="323"/>
      <c r="I238" s="324"/>
    </row>
    <row r="239" spans="1:11" s="474" customFormat="1" x14ac:dyDescent="0.2">
      <c r="A239" s="227" t="s">
        <v>2</v>
      </c>
      <c r="B239" s="261">
        <v>1</v>
      </c>
      <c r="C239" s="262">
        <v>2</v>
      </c>
      <c r="D239" s="264">
        <v>3</v>
      </c>
      <c r="E239" s="397">
        <v>4</v>
      </c>
      <c r="F239" s="398">
        <v>5</v>
      </c>
      <c r="G239" s="427">
        <v>6</v>
      </c>
      <c r="H239" s="318" t="s">
        <v>0</v>
      </c>
      <c r="I239" s="253"/>
      <c r="J239" s="325"/>
    </row>
    <row r="240" spans="1:11" s="474" customFormat="1" x14ac:dyDescent="0.2">
      <c r="A240" s="326" t="s">
        <v>3</v>
      </c>
      <c r="B240" s="266">
        <v>1925</v>
      </c>
      <c r="C240" s="267">
        <v>1925</v>
      </c>
      <c r="D240" s="267">
        <v>1925</v>
      </c>
      <c r="E240" s="267">
        <v>1925</v>
      </c>
      <c r="F240" s="267">
        <v>1925</v>
      </c>
      <c r="G240" s="389">
        <v>1925</v>
      </c>
      <c r="H240" s="327">
        <v>1925</v>
      </c>
      <c r="I240" s="328"/>
      <c r="J240" s="325"/>
    </row>
    <row r="241" spans="1:12" s="474" customFormat="1" x14ac:dyDescent="0.2">
      <c r="A241" s="329" t="s">
        <v>6</v>
      </c>
      <c r="B241" s="272">
        <v>1836.3157894736842</v>
      </c>
      <c r="C241" s="273">
        <v>1913.9130434782608</v>
      </c>
      <c r="D241" s="273">
        <v>1953.4615384615386</v>
      </c>
      <c r="E241" s="273">
        <v>1997.872340425532</v>
      </c>
      <c r="F241" s="330">
        <v>1989.0196078431372</v>
      </c>
      <c r="G241" s="330">
        <v>2025.3846153846155</v>
      </c>
      <c r="H241" s="331">
        <v>1966.9288389513108</v>
      </c>
      <c r="I241" s="332"/>
      <c r="J241" s="325"/>
    </row>
    <row r="242" spans="1:12" s="474" customFormat="1" x14ac:dyDescent="0.2">
      <c r="A242" s="227" t="s">
        <v>7</v>
      </c>
      <c r="B242" s="277">
        <v>94.736842105263165</v>
      </c>
      <c r="C242" s="278">
        <v>100</v>
      </c>
      <c r="D242" s="278">
        <v>90.384615384615387</v>
      </c>
      <c r="E242" s="278">
        <v>97.872340425531917</v>
      </c>
      <c r="F242" s="333">
        <v>100</v>
      </c>
      <c r="G242" s="333">
        <v>86.538461538461533</v>
      </c>
      <c r="H242" s="334">
        <v>88.764044943820224</v>
      </c>
      <c r="I242" s="335"/>
      <c r="J242" s="325"/>
    </row>
    <row r="243" spans="1:12" s="474" customFormat="1" x14ac:dyDescent="0.2">
      <c r="A243" s="227" t="s">
        <v>8</v>
      </c>
      <c r="B243" s="282">
        <v>5.712059416396454E-2</v>
      </c>
      <c r="C243" s="283">
        <v>5.3555653867949644E-2</v>
      </c>
      <c r="D243" s="283">
        <v>5.421177515449882E-2</v>
      </c>
      <c r="E243" s="283">
        <v>4.6094067047572497E-2</v>
      </c>
      <c r="F243" s="336">
        <v>5.1505615714491512E-2</v>
      </c>
      <c r="G243" s="336">
        <v>6.8799510008175607E-2</v>
      </c>
      <c r="H243" s="337">
        <v>6.1677015976425484E-2</v>
      </c>
      <c r="I243" s="338"/>
      <c r="J243" s="339"/>
      <c r="K243" s="340"/>
    </row>
    <row r="244" spans="1:12" s="474" customFormat="1" x14ac:dyDescent="0.2">
      <c r="A244" s="329" t="s">
        <v>1</v>
      </c>
      <c r="B244" s="287">
        <f t="shared" ref="B244:H244" si="50">B241/B240*100-100</f>
        <v>-4.6069719753930229</v>
      </c>
      <c r="C244" s="288">
        <f t="shared" si="50"/>
        <v>-0.57594579333711238</v>
      </c>
      <c r="D244" s="288">
        <f t="shared" si="50"/>
        <v>1.478521478521472</v>
      </c>
      <c r="E244" s="288">
        <f t="shared" si="50"/>
        <v>3.7855761260016578</v>
      </c>
      <c r="F244" s="288">
        <f t="shared" si="50"/>
        <v>3.3256939139292001</v>
      </c>
      <c r="G244" s="288">
        <f t="shared" si="50"/>
        <v>5.2147852147852234</v>
      </c>
      <c r="H244" s="291">
        <f t="shared" si="50"/>
        <v>2.1781215039641921</v>
      </c>
      <c r="I244" s="338"/>
      <c r="J244" s="339"/>
      <c r="K244" s="228"/>
    </row>
    <row r="245" spans="1:12" s="474" customFormat="1" ht="13.5" thickBot="1" x14ac:dyDescent="0.25">
      <c r="A245" s="227" t="s">
        <v>27</v>
      </c>
      <c r="B245" s="293">
        <f t="shared" ref="B245:H245" si="51">B241-B227</f>
        <v>125.3634085213032</v>
      </c>
      <c r="C245" s="294">
        <f t="shared" si="51"/>
        <v>161.36402387041767</v>
      </c>
      <c r="D245" s="294">
        <f t="shared" si="51"/>
        <v>142.74725274725279</v>
      </c>
      <c r="E245" s="294">
        <f t="shared" si="51"/>
        <v>170.58067375886526</v>
      </c>
      <c r="F245" s="294">
        <f t="shared" si="51"/>
        <v>133.2301341589266</v>
      </c>
      <c r="G245" s="294">
        <f t="shared" si="51"/>
        <v>89.21794871794873</v>
      </c>
      <c r="H245" s="341">
        <f t="shared" si="51"/>
        <v>136.31450448032115</v>
      </c>
      <c r="I245" s="342"/>
      <c r="J245" s="339"/>
      <c r="K245" s="228"/>
    </row>
    <row r="246" spans="1:12" s="474" customFormat="1" x14ac:dyDescent="0.2">
      <c r="A246" s="343" t="s">
        <v>51</v>
      </c>
      <c r="B246" s="300">
        <v>276</v>
      </c>
      <c r="C246" s="301">
        <v>634</v>
      </c>
      <c r="D246" s="301">
        <v>723</v>
      </c>
      <c r="E246" s="301">
        <v>629</v>
      </c>
      <c r="F246" s="301">
        <v>723</v>
      </c>
      <c r="G246" s="390">
        <v>730</v>
      </c>
      <c r="H246" s="304">
        <f>SUM(B246:G246)</f>
        <v>3715</v>
      </c>
      <c r="I246" s="344" t="s">
        <v>56</v>
      </c>
      <c r="J246" s="345">
        <f>H232-H246</f>
        <v>16</v>
      </c>
      <c r="K246" s="306">
        <f>J246/H232</f>
        <v>4.2883945322969713E-3</v>
      </c>
      <c r="L246" s="379" t="s">
        <v>110</v>
      </c>
    </row>
    <row r="247" spans="1:12" s="474" customFormat="1" x14ac:dyDescent="0.2">
      <c r="A247" s="343" t="s">
        <v>28</v>
      </c>
      <c r="B247" s="233">
        <v>92.5</v>
      </c>
      <c r="C247" s="475">
        <v>91</v>
      </c>
      <c r="D247" s="475">
        <v>90</v>
      </c>
      <c r="E247" s="475">
        <v>88.5</v>
      </c>
      <c r="F247" s="475">
        <v>88</v>
      </c>
      <c r="G247" s="391">
        <v>86.5</v>
      </c>
      <c r="H247" s="237"/>
      <c r="I247" s="228" t="s">
        <v>57</v>
      </c>
      <c r="J247" s="474">
        <v>82.93</v>
      </c>
    </row>
    <row r="248" spans="1:12" s="474" customFormat="1" ht="13.5" thickBot="1" x14ac:dyDescent="0.25">
      <c r="A248" s="346" t="s">
        <v>26</v>
      </c>
      <c r="B248" s="235">
        <f t="shared" ref="B248:G248" si="52">B247-B233</f>
        <v>7</v>
      </c>
      <c r="C248" s="236">
        <f t="shared" si="52"/>
        <v>6.5</v>
      </c>
      <c r="D248" s="236">
        <f t="shared" si="52"/>
        <v>6.5</v>
      </c>
      <c r="E248" s="236">
        <f t="shared" si="52"/>
        <v>6</v>
      </c>
      <c r="F248" s="236">
        <f t="shared" si="52"/>
        <v>6.5</v>
      </c>
      <c r="G248" s="236">
        <f t="shared" si="52"/>
        <v>6.5</v>
      </c>
      <c r="H248" s="238"/>
      <c r="I248" s="474" t="s">
        <v>26</v>
      </c>
      <c r="J248" s="474">
        <f>J247-J233</f>
        <v>6.230000000000004</v>
      </c>
    </row>
    <row r="249" spans="1:12" x14ac:dyDescent="0.2">
      <c r="E249" s="311">
        <v>88.5</v>
      </c>
    </row>
    <row r="250" spans="1:12" ht="13.5" thickBot="1" x14ac:dyDescent="0.25"/>
    <row r="251" spans="1:12" ht="13.5" thickBot="1" x14ac:dyDescent="0.25">
      <c r="A251" s="319" t="s">
        <v>113</v>
      </c>
      <c r="B251" s="597" t="s">
        <v>50</v>
      </c>
      <c r="C251" s="598"/>
      <c r="D251" s="598"/>
      <c r="E251" s="598"/>
      <c r="F251" s="598"/>
      <c r="G251" s="599"/>
      <c r="H251" s="347" t="s">
        <v>0</v>
      </c>
      <c r="I251" s="228"/>
      <c r="J251" s="477"/>
      <c r="K251" s="477"/>
    </row>
    <row r="252" spans="1:12" x14ac:dyDescent="0.2">
      <c r="A252" s="227" t="s">
        <v>54</v>
      </c>
      <c r="B252" s="392">
        <v>1</v>
      </c>
      <c r="C252" s="393">
        <v>2</v>
      </c>
      <c r="D252" s="394">
        <v>3</v>
      </c>
      <c r="E252" s="393">
        <v>4</v>
      </c>
      <c r="F252" s="394">
        <v>5</v>
      </c>
      <c r="G252" s="257">
        <v>6</v>
      </c>
      <c r="H252" s="323"/>
      <c r="I252" s="324"/>
      <c r="J252" s="477"/>
      <c r="K252" s="477"/>
    </row>
    <row r="253" spans="1:12" x14ac:dyDescent="0.2">
      <c r="A253" s="227" t="s">
        <v>2</v>
      </c>
      <c r="B253" s="261">
        <v>1</v>
      </c>
      <c r="C253" s="262">
        <v>2</v>
      </c>
      <c r="D253" s="264">
        <v>3</v>
      </c>
      <c r="E253" s="397">
        <v>4</v>
      </c>
      <c r="F253" s="398">
        <v>5</v>
      </c>
      <c r="G253" s="427">
        <v>6</v>
      </c>
      <c r="H253" s="318" t="s">
        <v>0</v>
      </c>
      <c r="I253" s="253"/>
      <c r="J253" s="325"/>
      <c r="K253" s="477"/>
    </row>
    <row r="254" spans="1:12" x14ac:dyDescent="0.2">
      <c r="A254" s="326" t="s">
        <v>3</v>
      </c>
      <c r="B254" s="266">
        <v>2070</v>
      </c>
      <c r="C254" s="267">
        <v>2070</v>
      </c>
      <c r="D254" s="267">
        <v>2070</v>
      </c>
      <c r="E254" s="267">
        <v>2070</v>
      </c>
      <c r="F254" s="267">
        <v>2070</v>
      </c>
      <c r="G254" s="389">
        <v>2070</v>
      </c>
      <c r="H254" s="327">
        <v>2070</v>
      </c>
      <c r="I254" s="328"/>
      <c r="J254" s="325"/>
      <c r="K254" s="477"/>
    </row>
    <row r="255" spans="1:12" x14ac:dyDescent="0.2">
      <c r="A255" s="329" t="s">
        <v>6</v>
      </c>
      <c r="B255" s="272">
        <v>1953.16</v>
      </c>
      <c r="C255" s="273">
        <v>2011.2</v>
      </c>
      <c r="D255" s="273">
        <v>2070.5</v>
      </c>
      <c r="E255" s="273">
        <v>2139.41</v>
      </c>
      <c r="F255" s="330">
        <v>2182.29</v>
      </c>
      <c r="G255" s="330">
        <v>2259.59</v>
      </c>
      <c r="H255" s="331">
        <v>2118.5</v>
      </c>
      <c r="I255" s="332"/>
      <c r="J255" s="325"/>
      <c r="K255" s="477"/>
    </row>
    <row r="256" spans="1:12" x14ac:dyDescent="0.2">
      <c r="A256" s="227" t="s">
        <v>7</v>
      </c>
      <c r="B256" s="277">
        <v>100</v>
      </c>
      <c r="C256" s="278">
        <v>100</v>
      </c>
      <c r="D256" s="278">
        <v>100</v>
      </c>
      <c r="E256" s="278">
        <v>100</v>
      </c>
      <c r="F256" s="333">
        <v>100</v>
      </c>
      <c r="G256" s="333">
        <v>89.8</v>
      </c>
      <c r="H256" s="334">
        <v>94.1</v>
      </c>
      <c r="I256" s="335"/>
      <c r="J256" s="325"/>
      <c r="K256" s="477"/>
    </row>
    <row r="257" spans="1:11" x14ac:dyDescent="0.2">
      <c r="A257" s="227" t="s">
        <v>8</v>
      </c>
      <c r="B257" s="282">
        <v>2.5999999999999999E-2</v>
      </c>
      <c r="C257" s="283">
        <v>3.4000000000000002E-2</v>
      </c>
      <c r="D257" s="283">
        <v>2.5000000000000001E-2</v>
      </c>
      <c r="E257" s="283">
        <v>2.9000000000000001E-2</v>
      </c>
      <c r="F257" s="336">
        <v>2.4E-2</v>
      </c>
      <c r="G257" s="336">
        <v>5.2999999999999999E-2</v>
      </c>
      <c r="H257" s="337">
        <v>5.6000000000000001E-2</v>
      </c>
      <c r="I257" s="338"/>
      <c r="J257" s="339"/>
      <c r="K257" s="340"/>
    </row>
    <row r="258" spans="1:11" x14ac:dyDescent="0.2">
      <c r="A258" s="329" t="s">
        <v>1</v>
      </c>
      <c r="B258" s="287">
        <f t="shared" ref="B258:H258" si="53">B255/B254*100-100</f>
        <v>-5.6444444444444457</v>
      </c>
      <c r="C258" s="288">
        <f t="shared" si="53"/>
        <v>-2.8405797101449366</v>
      </c>
      <c r="D258" s="288">
        <f t="shared" si="53"/>
        <v>2.4154589371974566E-2</v>
      </c>
      <c r="E258" s="288">
        <f t="shared" si="53"/>
        <v>3.3531400966183611</v>
      </c>
      <c r="F258" s="288">
        <f t="shared" si="53"/>
        <v>5.4246376811594104</v>
      </c>
      <c r="G258" s="288">
        <f t="shared" si="53"/>
        <v>9.1589371980676333</v>
      </c>
      <c r="H258" s="291">
        <f t="shared" si="53"/>
        <v>2.3429951690821156</v>
      </c>
      <c r="I258" s="338"/>
      <c r="J258" s="339"/>
      <c r="K258" s="228"/>
    </row>
    <row r="259" spans="1:11" ht="13.5" thickBot="1" x14ac:dyDescent="0.25">
      <c r="A259" s="227" t="s">
        <v>27</v>
      </c>
      <c r="B259" s="293">
        <f t="shared" ref="B259:H259" si="54">B255-B241</f>
        <v>116.84421052631592</v>
      </c>
      <c r="C259" s="294">
        <f t="shared" si="54"/>
        <v>97.286956521739285</v>
      </c>
      <c r="D259" s="294">
        <f t="shared" si="54"/>
        <v>117.03846153846143</v>
      </c>
      <c r="E259" s="294">
        <f t="shared" si="54"/>
        <v>141.53765957446785</v>
      </c>
      <c r="F259" s="294">
        <f t="shared" si="54"/>
        <v>193.27039215686273</v>
      </c>
      <c r="G259" s="294">
        <f t="shared" si="54"/>
        <v>234.20538461538467</v>
      </c>
      <c r="H259" s="341">
        <f t="shared" si="54"/>
        <v>151.57116104868919</v>
      </c>
      <c r="I259" s="342"/>
      <c r="J259" s="339"/>
      <c r="K259" s="228"/>
    </row>
    <row r="260" spans="1:11" x14ac:dyDescent="0.2">
      <c r="A260" s="343" t="s">
        <v>51</v>
      </c>
      <c r="B260" s="300">
        <v>241</v>
      </c>
      <c r="C260" s="301">
        <v>674</v>
      </c>
      <c r="D260" s="301">
        <v>633</v>
      </c>
      <c r="E260" s="301">
        <v>706</v>
      </c>
      <c r="F260" s="301">
        <v>759</v>
      </c>
      <c r="G260" s="390">
        <v>699</v>
      </c>
      <c r="H260" s="304">
        <f>SUM(B260:G260)</f>
        <v>3712</v>
      </c>
      <c r="I260" s="344" t="s">
        <v>56</v>
      </c>
      <c r="J260" s="345">
        <f>H246-H260</f>
        <v>3</v>
      </c>
      <c r="K260" s="306">
        <f>J260/H246</f>
        <v>8.0753701211305523E-4</v>
      </c>
    </row>
    <row r="261" spans="1:11" x14ac:dyDescent="0.2">
      <c r="A261" s="343" t="s">
        <v>28</v>
      </c>
      <c r="B261" s="233">
        <v>100</v>
      </c>
      <c r="C261" s="478">
        <v>98</v>
      </c>
      <c r="D261" s="478">
        <v>97</v>
      </c>
      <c r="E261" s="478">
        <v>95</v>
      </c>
      <c r="F261" s="478">
        <v>94.5</v>
      </c>
      <c r="G261" s="391">
        <v>93</v>
      </c>
      <c r="H261" s="237"/>
      <c r="I261" s="228" t="s">
        <v>57</v>
      </c>
      <c r="J261" s="477">
        <v>88.99</v>
      </c>
      <c r="K261" s="477"/>
    </row>
    <row r="262" spans="1:11" ht="13.5" thickBot="1" x14ac:dyDescent="0.25">
      <c r="A262" s="346" t="s">
        <v>26</v>
      </c>
      <c r="B262" s="235">
        <f t="shared" ref="B262:G262" si="55">B261-B247</f>
        <v>7.5</v>
      </c>
      <c r="C262" s="236">
        <f t="shared" si="55"/>
        <v>7</v>
      </c>
      <c r="D262" s="236">
        <f t="shared" si="55"/>
        <v>7</v>
      </c>
      <c r="E262" s="236">
        <f t="shared" si="55"/>
        <v>6.5</v>
      </c>
      <c r="F262" s="236">
        <f t="shared" si="55"/>
        <v>6.5</v>
      </c>
      <c r="G262" s="236">
        <f t="shared" si="55"/>
        <v>6.5</v>
      </c>
      <c r="H262" s="238"/>
      <c r="I262" s="477" t="s">
        <v>26</v>
      </c>
      <c r="J262" s="477">
        <f>J261-J247</f>
        <v>6.0599999999999881</v>
      </c>
      <c r="K262" s="477"/>
    </row>
    <row r="264" spans="1:11" ht="13.5" thickBot="1" x14ac:dyDescent="0.25"/>
    <row r="265" spans="1:11" s="492" customFormat="1" ht="13.5" thickBot="1" x14ac:dyDescent="0.25">
      <c r="A265" s="319" t="s">
        <v>115</v>
      </c>
      <c r="B265" s="597" t="s">
        <v>50</v>
      </c>
      <c r="C265" s="598"/>
      <c r="D265" s="598"/>
      <c r="E265" s="598"/>
      <c r="F265" s="598"/>
      <c r="G265" s="599"/>
      <c r="H265" s="347" t="s">
        <v>0</v>
      </c>
      <c r="I265" s="228"/>
    </row>
    <row r="266" spans="1:11" s="492" customFormat="1" x14ac:dyDescent="0.2">
      <c r="A266" s="227" t="s">
        <v>54</v>
      </c>
      <c r="B266" s="392">
        <v>1</v>
      </c>
      <c r="C266" s="393">
        <v>2</v>
      </c>
      <c r="D266" s="394">
        <v>3</v>
      </c>
      <c r="E266" s="393">
        <v>4</v>
      </c>
      <c r="F266" s="394">
        <v>5</v>
      </c>
      <c r="G266" s="257">
        <v>6</v>
      </c>
      <c r="H266" s="323"/>
      <c r="I266" s="324"/>
    </row>
    <row r="267" spans="1:11" s="492" customFormat="1" x14ac:dyDescent="0.2">
      <c r="A267" s="227" t="s">
        <v>2</v>
      </c>
      <c r="B267" s="261">
        <v>1</v>
      </c>
      <c r="C267" s="262">
        <v>2</v>
      </c>
      <c r="D267" s="264">
        <v>3</v>
      </c>
      <c r="E267" s="397">
        <v>4</v>
      </c>
      <c r="F267" s="398">
        <v>5</v>
      </c>
      <c r="G267" s="427">
        <v>6</v>
      </c>
      <c r="H267" s="318" t="s">
        <v>0</v>
      </c>
      <c r="I267" s="253"/>
      <c r="J267" s="325"/>
    </row>
    <row r="268" spans="1:11" s="492" customFormat="1" x14ac:dyDescent="0.2">
      <c r="A268" s="326" t="s">
        <v>3</v>
      </c>
      <c r="B268" s="266">
        <v>2220</v>
      </c>
      <c r="C268" s="267">
        <v>2220</v>
      </c>
      <c r="D268" s="267">
        <v>2220</v>
      </c>
      <c r="E268" s="267">
        <v>2220</v>
      </c>
      <c r="F268" s="267">
        <v>2220</v>
      </c>
      <c r="G268" s="389">
        <v>2220</v>
      </c>
      <c r="H268" s="327">
        <v>2220</v>
      </c>
      <c r="I268" s="328"/>
      <c r="J268" s="325"/>
    </row>
    <row r="269" spans="1:11" s="492" customFormat="1" x14ac:dyDescent="0.2">
      <c r="A269" s="329" t="s">
        <v>6</v>
      </c>
      <c r="B269" s="272">
        <v>2245.2600000000002</v>
      </c>
      <c r="C269" s="273">
        <v>2246.67</v>
      </c>
      <c r="D269" s="273">
        <v>2274.79</v>
      </c>
      <c r="E269" s="273">
        <v>2298.11</v>
      </c>
      <c r="F269" s="330">
        <v>2377.59</v>
      </c>
      <c r="G269" s="330">
        <v>2460</v>
      </c>
      <c r="H269" s="331">
        <v>2328.52</v>
      </c>
      <c r="I269" s="332"/>
      <c r="J269" s="325"/>
    </row>
    <row r="270" spans="1:11" s="492" customFormat="1" x14ac:dyDescent="0.2">
      <c r="A270" s="227" t="s">
        <v>7</v>
      </c>
      <c r="B270" s="277">
        <v>89.5</v>
      </c>
      <c r="C270" s="278">
        <v>100</v>
      </c>
      <c r="D270" s="278">
        <v>100</v>
      </c>
      <c r="E270" s="278">
        <v>100</v>
      </c>
      <c r="F270" s="333">
        <v>100</v>
      </c>
      <c r="G270" s="333">
        <v>100</v>
      </c>
      <c r="H270" s="334">
        <v>95.41</v>
      </c>
      <c r="I270" s="335"/>
      <c r="J270" s="325"/>
    </row>
    <row r="271" spans="1:11" s="492" customFormat="1" x14ac:dyDescent="0.2">
      <c r="A271" s="227" t="s">
        <v>8</v>
      </c>
      <c r="B271" s="282">
        <v>5.4699999999999999E-2</v>
      </c>
      <c r="C271" s="283">
        <v>2.8500000000000001E-2</v>
      </c>
      <c r="D271" s="283">
        <v>3.4700000000000002E-2</v>
      </c>
      <c r="E271" s="283">
        <v>3.49E-2</v>
      </c>
      <c r="F271" s="336">
        <v>3.2500000000000001E-2</v>
      </c>
      <c r="G271" s="336">
        <v>3.6999999999999998E-2</v>
      </c>
      <c r="H271" s="337">
        <v>4.8899999999999999E-2</v>
      </c>
      <c r="I271" s="338"/>
      <c r="J271" s="339"/>
      <c r="K271" s="340"/>
    </row>
    <row r="272" spans="1:11" s="492" customFormat="1" x14ac:dyDescent="0.2">
      <c r="A272" s="329" t="s">
        <v>1</v>
      </c>
      <c r="B272" s="287">
        <f t="shared" ref="B272:H272" si="56">B269/B268*100-100</f>
        <v>1.13783783783785</v>
      </c>
      <c r="C272" s="288">
        <f t="shared" si="56"/>
        <v>1.2013513513513487</v>
      </c>
      <c r="D272" s="288">
        <f t="shared" si="56"/>
        <v>2.4680180180180145</v>
      </c>
      <c r="E272" s="288">
        <f t="shared" si="56"/>
        <v>3.5184684684684839</v>
      </c>
      <c r="F272" s="288">
        <f t="shared" si="56"/>
        <v>7.0986486486486626</v>
      </c>
      <c r="G272" s="288">
        <f t="shared" si="56"/>
        <v>10.810810810810807</v>
      </c>
      <c r="H272" s="291">
        <f t="shared" si="56"/>
        <v>4.8882882882882939</v>
      </c>
      <c r="I272" s="338"/>
      <c r="J272" s="339"/>
      <c r="K272" s="228"/>
    </row>
    <row r="273" spans="1:11" s="492" customFormat="1" ht="13.5" thickBot="1" x14ac:dyDescent="0.25">
      <c r="A273" s="227" t="s">
        <v>27</v>
      </c>
      <c r="B273" s="293">
        <f t="shared" ref="B273:H273" si="57">B269-B255</f>
        <v>292.10000000000014</v>
      </c>
      <c r="C273" s="294">
        <f t="shared" si="57"/>
        <v>235.47000000000003</v>
      </c>
      <c r="D273" s="294">
        <f t="shared" si="57"/>
        <v>204.28999999999996</v>
      </c>
      <c r="E273" s="294">
        <f t="shared" si="57"/>
        <v>158.70000000000027</v>
      </c>
      <c r="F273" s="294">
        <f t="shared" si="57"/>
        <v>195.30000000000018</v>
      </c>
      <c r="G273" s="294">
        <f t="shared" si="57"/>
        <v>200.40999999999985</v>
      </c>
      <c r="H273" s="341">
        <f t="shared" si="57"/>
        <v>210.01999999999998</v>
      </c>
      <c r="I273" s="342"/>
      <c r="J273" s="339"/>
      <c r="K273" s="228"/>
    </row>
    <row r="274" spans="1:11" s="492" customFormat="1" x14ac:dyDescent="0.2">
      <c r="A274" s="343" t="s">
        <v>51</v>
      </c>
      <c r="B274" s="300">
        <v>241</v>
      </c>
      <c r="C274" s="301">
        <v>674</v>
      </c>
      <c r="D274" s="301">
        <v>633</v>
      </c>
      <c r="E274" s="301">
        <v>706</v>
      </c>
      <c r="F274" s="301">
        <v>759</v>
      </c>
      <c r="G274" s="390">
        <v>699</v>
      </c>
      <c r="H274" s="304">
        <f>SUM(B274:G274)</f>
        <v>3712</v>
      </c>
      <c r="I274" s="344" t="s">
        <v>56</v>
      </c>
      <c r="J274" s="345">
        <f>H260-H274</f>
        <v>0</v>
      </c>
      <c r="K274" s="306">
        <f>J274/H260</f>
        <v>0</v>
      </c>
    </row>
    <row r="275" spans="1:11" s="492" customFormat="1" x14ac:dyDescent="0.2">
      <c r="A275" s="343" t="s">
        <v>28</v>
      </c>
      <c r="B275" s="233">
        <v>105.5</v>
      </c>
      <c r="C275" s="491">
        <v>104</v>
      </c>
      <c r="D275" s="491">
        <v>103</v>
      </c>
      <c r="E275" s="491">
        <v>101.5</v>
      </c>
      <c r="F275" s="491">
        <v>100.5</v>
      </c>
      <c r="G275" s="391">
        <v>99</v>
      </c>
      <c r="H275" s="237"/>
      <c r="I275" s="228" t="s">
        <v>57</v>
      </c>
      <c r="J275" s="492">
        <v>95.74</v>
      </c>
    </row>
    <row r="276" spans="1:11" s="492" customFormat="1" ht="13.5" thickBot="1" x14ac:dyDescent="0.25">
      <c r="A276" s="346" t="s">
        <v>26</v>
      </c>
      <c r="B276" s="235">
        <f t="shared" ref="B276:G276" si="58">B275-B261</f>
        <v>5.5</v>
      </c>
      <c r="C276" s="236">
        <f t="shared" si="58"/>
        <v>6</v>
      </c>
      <c r="D276" s="236">
        <f t="shared" si="58"/>
        <v>6</v>
      </c>
      <c r="E276" s="236">
        <f t="shared" si="58"/>
        <v>6.5</v>
      </c>
      <c r="F276" s="236">
        <f t="shared" si="58"/>
        <v>6</v>
      </c>
      <c r="G276" s="236">
        <f t="shared" si="58"/>
        <v>6</v>
      </c>
      <c r="H276" s="238"/>
      <c r="I276" s="492" t="s">
        <v>26</v>
      </c>
      <c r="J276" s="492">
        <f>J275-J261</f>
        <v>6.75</v>
      </c>
    </row>
    <row r="277" spans="1:11" x14ac:dyDescent="0.2">
      <c r="E277" s="311">
        <v>101.5</v>
      </c>
    </row>
    <row r="278" spans="1:11" ht="13.5" thickBot="1" x14ac:dyDescent="0.25"/>
    <row r="279" spans="1:11" ht="13.5" thickBot="1" x14ac:dyDescent="0.25">
      <c r="A279" s="319" t="s">
        <v>117</v>
      </c>
      <c r="B279" s="597" t="s">
        <v>50</v>
      </c>
      <c r="C279" s="598"/>
      <c r="D279" s="598"/>
      <c r="E279" s="598"/>
      <c r="F279" s="598"/>
      <c r="G279" s="599"/>
      <c r="H279" s="347" t="s">
        <v>0</v>
      </c>
      <c r="I279" s="228"/>
      <c r="J279" s="494"/>
      <c r="K279" s="494"/>
    </row>
    <row r="280" spans="1:11" x14ac:dyDescent="0.2">
      <c r="A280" s="227" t="s">
        <v>54</v>
      </c>
      <c r="B280" s="392">
        <v>1</v>
      </c>
      <c r="C280" s="393">
        <v>2</v>
      </c>
      <c r="D280" s="394">
        <v>3</v>
      </c>
      <c r="E280" s="393">
        <v>4</v>
      </c>
      <c r="F280" s="394">
        <v>5</v>
      </c>
      <c r="G280" s="257">
        <v>6</v>
      </c>
      <c r="H280" s="323"/>
      <c r="I280" s="324"/>
      <c r="J280" s="494"/>
      <c r="K280" s="494"/>
    </row>
    <row r="281" spans="1:11" x14ac:dyDescent="0.2">
      <c r="A281" s="227" t="s">
        <v>2</v>
      </c>
      <c r="B281" s="261">
        <v>1</v>
      </c>
      <c r="C281" s="262">
        <v>2</v>
      </c>
      <c r="D281" s="264">
        <v>3</v>
      </c>
      <c r="E281" s="397">
        <v>4</v>
      </c>
      <c r="F281" s="398">
        <v>5</v>
      </c>
      <c r="G281" s="427">
        <v>6</v>
      </c>
      <c r="H281" s="318" t="s">
        <v>0</v>
      </c>
      <c r="I281" s="253"/>
      <c r="J281" s="325"/>
      <c r="K281" s="494"/>
    </row>
    <row r="282" spans="1:11" x14ac:dyDescent="0.2">
      <c r="A282" s="326" t="s">
        <v>3</v>
      </c>
      <c r="B282" s="266">
        <v>2385</v>
      </c>
      <c r="C282" s="267">
        <v>2385</v>
      </c>
      <c r="D282" s="267">
        <v>2385</v>
      </c>
      <c r="E282" s="267">
        <v>2385</v>
      </c>
      <c r="F282" s="267">
        <v>2385</v>
      </c>
      <c r="G282" s="389">
        <v>2385</v>
      </c>
      <c r="H282" s="327">
        <v>2385</v>
      </c>
      <c r="I282" s="328"/>
      <c r="J282" s="325"/>
      <c r="K282" s="494"/>
    </row>
    <row r="283" spans="1:11" x14ac:dyDescent="0.2">
      <c r="A283" s="329" t="s">
        <v>6</v>
      </c>
      <c r="B283" s="272">
        <v>2353.6799999999998</v>
      </c>
      <c r="C283" s="273">
        <v>2413.58</v>
      </c>
      <c r="D283" s="273">
        <v>2447.66</v>
      </c>
      <c r="E283" s="273">
        <v>2473.02</v>
      </c>
      <c r="F283" s="330">
        <v>2532.71</v>
      </c>
      <c r="G283" s="330">
        <v>2567.41</v>
      </c>
      <c r="H283" s="331">
        <v>2480.0700000000002</v>
      </c>
      <c r="I283" s="332"/>
      <c r="J283" s="325"/>
      <c r="K283" s="494"/>
    </row>
    <row r="284" spans="1:11" x14ac:dyDescent="0.2">
      <c r="A284" s="227" t="s">
        <v>7</v>
      </c>
      <c r="B284" s="277">
        <v>100</v>
      </c>
      <c r="C284" s="278">
        <v>100</v>
      </c>
      <c r="D284" s="278">
        <v>100</v>
      </c>
      <c r="E284" s="278">
        <v>100</v>
      </c>
      <c r="F284" s="333">
        <v>100</v>
      </c>
      <c r="G284" s="333">
        <v>100</v>
      </c>
      <c r="H284" s="334">
        <v>95.79</v>
      </c>
      <c r="I284" s="335"/>
      <c r="J284" s="325"/>
      <c r="K284" s="494"/>
    </row>
    <row r="285" spans="1:11" x14ac:dyDescent="0.2">
      <c r="A285" s="227" t="s">
        <v>8</v>
      </c>
      <c r="B285" s="282">
        <v>4.6800000000000001E-2</v>
      </c>
      <c r="C285" s="283">
        <v>4.0899999999999999E-2</v>
      </c>
      <c r="D285" s="283">
        <v>4.0599999999999997E-2</v>
      </c>
      <c r="E285" s="283">
        <v>4.2599999999999999E-2</v>
      </c>
      <c r="F285" s="336">
        <v>4.3999999999999997E-2</v>
      </c>
      <c r="G285" s="336">
        <v>4.2999999999999997E-2</v>
      </c>
      <c r="H285" s="337">
        <v>4.99E-2</v>
      </c>
      <c r="I285" s="338"/>
      <c r="J285" s="339"/>
      <c r="K285" s="340"/>
    </row>
    <row r="286" spans="1:11" x14ac:dyDescent="0.2">
      <c r="A286" s="329" t="s">
        <v>1</v>
      </c>
      <c r="B286" s="287">
        <f t="shared" ref="B286:H286" si="59">B283/B282*100-100</f>
        <v>-1.3132075471698101</v>
      </c>
      <c r="C286" s="288">
        <f t="shared" si="59"/>
        <v>1.1983228511530513</v>
      </c>
      <c r="D286" s="288">
        <f t="shared" si="59"/>
        <v>2.6272536687631032</v>
      </c>
      <c r="E286" s="288">
        <f t="shared" si="59"/>
        <v>3.6905660377358487</v>
      </c>
      <c r="F286" s="288">
        <f t="shared" si="59"/>
        <v>6.1932914046121539</v>
      </c>
      <c r="G286" s="288">
        <f t="shared" si="59"/>
        <v>7.6482180293500903</v>
      </c>
      <c r="H286" s="291">
        <f t="shared" si="59"/>
        <v>3.9861635220125748</v>
      </c>
      <c r="I286" s="338"/>
      <c r="J286" s="339"/>
      <c r="K286" s="228"/>
    </row>
    <row r="287" spans="1:11" ht="13.5" thickBot="1" x14ac:dyDescent="0.25">
      <c r="A287" s="227" t="s">
        <v>27</v>
      </c>
      <c r="B287" s="293">
        <f t="shared" ref="B287:H287" si="60">B283-B269</f>
        <v>108.41999999999962</v>
      </c>
      <c r="C287" s="294">
        <f t="shared" si="60"/>
        <v>166.90999999999985</v>
      </c>
      <c r="D287" s="294">
        <f t="shared" si="60"/>
        <v>172.86999999999989</v>
      </c>
      <c r="E287" s="294">
        <f t="shared" si="60"/>
        <v>174.90999999999985</v>
      </c>
      <c r="F287" s="294">
        <f t="shared" si="60"/>
        <v>155.11999999999989</v>
      </c>
      <c r="G287" s="294">
        <f t="shared" si="60"/>
        <v>107.40999999999985</v>
      </c>
      <c r="H287" s="341">
        <f t="shared" si="60"/>
        <v>151.55000000000018</v>
      </c>
      <c r="I287" s="342"/>
      <c r="J287" s="339"/>
      <c r="K287" s="228"/>
    </row>
    <row r="288" spans="1:11" x14ac:dyDescent="0.2">
      <c r="A288" s="343" t="s">
        <v>51</v>
      </c>
      <c r="B288" s="300">
        <v>241</v>
      </c>
      <c r="C288" s="301">
        <v>674</v>
      </c>
      <c r="D288" s="301">
        <v>633</v>
      </c>
      <c r="E288" s="301">
        <v>706</v>
      </c>
      <c r="F288" s="301">
        <v>759</v>
      </c>
      <c r="G288" s="390">
        <v>697</v>
      </c>
      <c r="H288" s="304">
        <f>SUM(B288:G288)</f>
        <v>3710</v>
      </c>
      <c r="I288" s="344" t="s">
        <v>56</v>
      </c>
      <c r="J288" s="345">
        <f>H274-H288</f>
        <v>2</v>
      </c>
      <c r="K288" s="306">
        <f>J288/H274</f>
        <v>5.3879310344827585E-4</v>
      </c>
    </row>
    <row r="289" spans="1:11" x14ac:dyDescent="0.2">
      <c r="A289" s="343" t="s">
        <v>28</v>
      </c>
      <c r="B289" s="233">
        <v>110.5</v>
      </c>
      <c r="C289" s="493">
        <v>109</v>
      </c>
      <c r="D289" s="493">
        <v>108</v>
      </c>
      <c r="E289" s="493">
        <v>106.5</v>
      </c>
      <c r="F289" s="493">
        <v>105.5</v>
      </c>
      <c r="G289" s="391">
        <v>104.5</v>
      </c>
      <c r="H289" s="237"/>
      <c r="I289" s="228" t="s">
        <v>57</v>
      </c>
      <c r="J289" s="494">
        <v>101.84</v>
      </c>
      <c r="K289" s="494"/>
    </row>
    <row r="290" spans="1:11" ht="13.5" thickBot="1" x14ac:dyDescent="0.25">
      <c r="A290" s="346" t="s">
        <v>26</v>
      </c>
      <c r="B290" s="235">
        <f t="shared" ref="B290:G290" si="61">B289-B275</f>
        <v>5</v>
      </c>
      <c r="C290" s="236">
        <f t="shared" si="61"/>
        <v>5</v>
      </c>
      <c r="D290" s="236">
        <f t="shared" si="61"/>
        <v>5</v>
      </c>
      <c r="E290" s="236">
        <f t="shared" si="61"/>
        <v>5</v>
      </c>
      <c r="F290" s="236">
        <f t="shared" si="61"/>
        <v>5</v>
      </c>
      <c r="G290" s="236">
        <f t="shared" si="61"/>
        <v>5.5</v>
      </c>
      <c r="H290" s="238"/>
      <c r="I290" s="494" t="s">
        <v>26</v>
      </c>
      <c r="J290" s="494">
        <f>J289-J275</f>
        <v>6.1000000000000085</v>
      </c>
      <c r="K290" s="494"/>
    </row>
    <row r="291" spans="1:11" x14ac:dyDescent="0.2">
      <c r="B291" s="311">
        <v>110.5</v>
      </c>
    </row>
    <row r="292" spans="1:11" ht="13.5" thickBot="1" x14ac:dyDescent="0.25"/>
    <row r="293" spans="1:11" s="496" customFormat="1" ht="13.5" thickBot="1" x14ac:dyDescent="0.25">
      <c r="A293" s="319" t="s">
        <v>118</v>
      </c>
      <c r="B293" s="597" t="s">
        <v>50</v>
      </c>
      <c r="C293" s="598"/>
      <c r="D293" s="598"/>
      <c r="E293" s="598"/>
      <c r="F293" s="598"/>
      <c r="G293" s="599"/>
      <c r="H293" s="347" t="s">
        <v>0</v>
      </c>
      <c r="I293" s="228"/>
    </row>
    <row r="294" spans="1:11" s="496" customFormat="1" x14ac:dyDescent="0.2">
      <c r="A294" s="227" t="s">
        <v>54</v>
      </c>
      <c r="B294" s="392">
        <v>1</v>
      </c>
      <c r="C294" s="393">
        <v>2</v>
      </c>
      <c r="D294" s="394">
        <v>3</v>
      </c>
      <c r="E294" s="393">
        <v>4</v>
      </c>
      <c r="F294" s="394">
        <v>5</v>
      </c>
      <c r="G294" s="257">
        <v>6</v>
      </c>
      <c r="H294" s="323"/>
      <c r="I294" s="324"/>
    </row>
    <row r="295" spans="1:11" s="496" customFormat="1" x14ac:dyDescent="0.2">
      <c r="A295" s="227" t="s">
        <v>2</v>
      </c>
      <c r="B295" s="261">
        <v>1</v>
      </c>
      <c r="C295" s="262">
        <v>2</v>
      </c>
      <c r="D295" s="264">
        <v>3</v>
      </c>
      <c r="E295" s="397">
        <v>4</v>
      </c>
      <c r="F295" s="398">
        <v>5</v>
      </c>
      <c r="G295" s="427">
        <v>6</v>
      </c>
      <c r="H295" s="318" t="s">
        <v>0</v>
      </c>
      <c r="I295" s="253"/>
      <c r="J295" s="325"/>
    </row>
    <row r="296" spans="1:11" s="496" customFormat="1" x14ac:dyDescent="0.2">
      <c r="A296" s="326" t="s">
        <v>3</v>
      </c>
      <c r="B296" s="266">
        <v>2565</v>
      </c>
      <c r="C296" s="267">
        <v>2565</v>
      </c>
      <c r="D296" s="267">
        <v>2565</v>
      </c>
      <c r="E296" s="267">
        <v>2565</v>
      </c>
      <c r="F296" s="267">
        <v>2565</v>
      </c>
      <c r="G296" s="389">
        <v>2565</v>
      </c>
      <c r="H296" s="327">
        <v>2565</v>
      </c>
      <c r="I296" s="328"/>
      <c r="J296" s="325"/>
    </row>
    <row r="297" spans="1:11" s="496" customFormat="1" x14ac:dyDescent="0.2">
      <c r="A297" s="329" t="s">
        <v>6</v>
      </c>
      <c r="B297" s="272">
        <v>2600</v>
      </c>
      <c r="C297" s="273">
        <v>2634.23</v>
      </c>
      <c r="D297" s="273">
        <v>2690.82</v>
      </c>
      <c r="E297" s="273">
        <v>2691.04</v>
      </c>
      <c r="F297" s="330">
        <v>2746.78</v>
      </c>
      <c r="G297" s="330">
        <v>2806.15</v>
      </c>
      <c r="H297" s="331">
        <v>2707.46</v>
      </c>
      <c r="I297" s="332"/>
      <c r="J297" s="325"/>
    </row>
    <row r="298" spans="1:11" s="496" customFormat="1" x14ac:dyDescent="0.2">
      <c r="A298" s="227" t="s">
        <v>7</v>
      </c>
      <c r="B298" s="277">
        <v>100</v>
      </c>
      <c r="C298" s="278">
        <v>100</v>
      </c>
      <c r="D298" s="278">
        <v>100</v>
      </c>
      <c r="E298" s="278">
        <v>100</v>
      </c>
      <c r="F298" s="333">
        <v>98.31</v>
      </c>
      <c r="G298" s="333">
        <v>96.15</v>
      </c>
      <c r="H298" s="334">
        <v>94.62</v>
      </c>
      <c r="I298" s="335"/>
      <c r="J298" s="325"/>
    </row>
    <row r="299" spans="1:11" s="496" customFormat="1" x14ac:dyDescent="0.2">
      <c r="A299" s="227" t="s">
        <v>8</v>
      </c>
      <c r="B299" s="282">
        <v>4.4699999999999997E-2</v>
      </c>
      <c r="C299" s="283">
        <v>4.7199999999999999E-2</v>
      </c>
      <c r="D299" s="283">
        <v>4.5499999999999999E-2</v>
      </c>
      <c r="E299" s="283">
        <v>4.1500000000000002E-2</v>
      </c>
      <c r="F299" s="336">
        <v>4.6100000000000002E-2</v>
      </c>
      <c r="G299" s="336">
        <v>5.1999999999999998E-2</v>
      </c>
      <c r="H299" s="337">
        <v>5.21E-2</v>
      </c>
      <c r="I299" s="338"/>
      <c r="J299" s="339"/>
      <c r="K299" s="340"/>
    </row>
    <row r="300" spans="1:11" s="496" customFormat="1" x14ac:dyDescent="0.2">
      <c r="A300" s="329" t="s">
        <v>1</v>
      </c>
      <c r="B300" s="287">
        <f t="shared" ref="B300:H300" si="62">B297/B296*100-100</f>
        <v>1.3645224171539923</v>
      </c>
      <c r="C300" s="288">
        <f t="shared" si="62"/>
        <v>2.6990253411306071</v>
      </c>
      <c r="D300" s="288">
        <f t="shared" si="62"/>
        <v>4.9052631578947512</v>
      </c>
      <c r="E300" s="288">
        <f t="shared" si="62"/>
        <v>4.9138401559454223</v>
      </c>
      <c r="F300" s="288">
        <f t="shared" si="62"/>
        <v>7.0869395711500971</v>
      </c>
      <c r="G300" s="288">
        <f t="shared" si="62"/>
        <v>9.4015594541910303</v>
      </c>
      <c r="H300" s="291">
        <f t="shared" si="62"/>
        <v>5.5539961013645325</v>
      </c>
      <c r="I300" s="338"/>
      <c r="J300" s="339"/>
      <c r="K300" s="228"/>
    </row>
    <row r="301" spans="1:11" s="496" customFormat="1" ht="13.5" thickBot="1" x14ac:dyDescent="0.25">
      <c r="A301" s="227" t="s">
        <v>27</v>
      </c>
      <c r="B301" s="293">
        <f t="shared" ref="B301:H301" si="63">B297-B283</f>
        <v>246.32000000000016</v>
      </c>
      <c r="C301" s="294">
        <f t="shared" si="63"/>
        <v>220.65000000000009</v>
      </c>
      <c r="D301" s="294">
        <f t="shared" si="63"/>
        <v>243.16000000000031</v>
      </c>
      <c r="E301" s="294">
        <f t="shared" si="63"/>
        <v>218.01999999999998</v>
      </c>
      <c r="F301" s="294">
        <f t="shared" si="63"/>
        <v>214.07000000000016</v>
      </c>
      <c r="G301" s="294">
        <f t="shared" si="63"/>
        <v>238.74000000000024</v>
      </c>
      <c r="H301" s="341">
        <f t="shared" si="63"/>
        <v>227.38999999999987</v>
      </c>
      <c r="I301" s="342"/>
      <c r="J301" s="339"/>
      <c r="K301" s="228"/>
    </row>
    <row r="302" spans="1:11" s="496" customFormat="1" x14ac:dyDescent="0.2">
      <c r="A302" s="343" t="s">
        <v>51</v>
      </c>
      <c r="B302" s="300">
        <v>238</v>
      </c>
      <c r="C302" s="301">
        <v>673</v>
      </c>
      <c r="D302" s="301">
        <v>633</v>
      </c>
      <c r="E302" s="301">
        <v>705</v>
      </c>
      <c r="F302" s="301">
        <v>758</v>
      </c>
      <c r="G302" s="390">
        <v>697</v>
      </c>
      <c r="H302" s="304">
        <f>SUM(B302:G302)</f>
        <v>3704</v>
      </c>
      <c r="I302" s="344" t="s">
        <v>56</v>
      </c>
      <c r="J302" s="345">
        <f>H288-H302</f>
        <v>6</v>
      </c>
      <c r="K302" s="306">
        <f>J302/H288</f>
        <v>1.6172506738544475E-3</v>
      </c>
    </row>
    <row r="303" spans="1:11" s="496" customFormat="1" x14ac:dyDescent="0.2">
      <c r="A303" s="343" t="s">
        <v>28</v>
      </c>
      <c r="B303" s="233">
        <v>114.5</v>
      </c>
      <c r="C303" s="495">
        <v>113</v>
      </c>
      <c r="D303" s="495">
        <v>112</v>
      </c>
      <c r="E303" s="495">
        <v>110.5</v>
      </c>
      <c r="F303" s="495">
        <v>109.5</v>
      </c>
      <c r="G303" s="391">
        <v>108.5</v>
      </c>
      <c r="H303" s="237"/>
      <c r="I303" s="228" t="s">
        <v>57</v>
      </c>
      <c r="J303" s="496">
        <v>107.05</v>
      </c>
    </row>
    <row r="304" spans="1:11" s="496" customFormat="1" ht="13.5" thickBot="1" x14ac:dyDescent="0.25">
      <c r="A304" s="346" t="s">
        <v>26</v>
      </c>
      <c r="B304" s="235">
        <f t="shared" ref="B304:G304" si="64">B303-B289</f>
        <v>4</v>
      </c>
      <c r="C304" s="236">
        <f t="shared" si="64"/>
        <v>4</v>
      </c>
      <c r="D304" s="236">
        <f t="shared" si="64"/>
        <v>4</v>
      </c>
      <c r="E304" s="236">
        <f t="shared" si="64"/>
        <v>4</v>
      </c>
      <c r="F304" s="236">
        <f t="shared" si="64"/>
        <v>4</v>
      </c>
      <c r="G304" s="236">
        <f t="shared" si="64"/>
        <v>4</v>
      </c>
      <c r="H304" s="238"/>
      <c r="I304" s="496" t="s">
        <v>26</v>
      </c>
      <c r="J304" s="496">
        <f>J303-J289</f>
        <v>5.2099999999999937</v>
      </c>
    </row>
    <row r="305" spans="1:11" x14ac:dyDescent="0.2">
      <c r="B305" s="311">
        <v>114.5</v>
      </c>
      <c r="C305" s="311">
        <v>113</v>
      </c>
      <c r="D305" s="311">
        <v>112</v>
      </c>
      <c r="E305" s="311">
        <v>110.5</v>
      </c>
      <c r="F305" s="311">
        <v>109.5</v>
      </c>
      <c r="G305" s="311">
        <v>108.5</v>
      </c>
    </row>
    <row r="306" spans="1:11" ht="13.5" thickBot="1" x14ac:dyDescent="0.25"/>
    <row r="307" spans="1:11" s="498" customFormat="1" ht="13.5" thickBot="1" x14ac:dyDescent="0.25">
      <c r="A307" s="319" t="s">
        <v>119</v>
      </c>
      <c r="B307" s="597" t="s">
        <v>50</v>
      </c>
      <c r="C307" s="598"/>
      <c r="D307" s="598"/>
      <c r="E307" s="598"/>
      <c r="F307" s="598"/>
      <c r="G307" s="599"/>
      <c r="H307" s="347" t="s">
        <v>0</v>
      </c>
      <c r="I307" s="228"/>
    </row>
    <row r="308" spans="1:11" s="498" customFormat="1" x14ac:dyDescent="0.2">
      <c r="A308" s="227" t="s">
        <v>54</v>
      </c>
      <c r="B308" s="392">
        <v>1</v>
      </c>
      <c r="C308" s="393">
        <v>2</v>
      </c>
      <c r="D308" s="394">
        <v>3</v>
      </c>
      <c r="E308" s="393">
        <v>4</v>
      </c>
      <c r="F308" s="394">
        <v>5</v>
      </c>
      <c r="G308" s="257">
        <v>6</v>
      </c>
      <c r="H308" s="323"/>
      <c r="I308" s="324"/>
    </row>
    <row r="309" spans="1:11" s="498" customFormat="1" x14ac:dyDescent="0.2">
      <c r="A309" s="227" t="s">
        <v>2</v>
      </c>
      <c r="B309" s="261">
        <v>1</v>
      </c>
      <c r="C309" s="262">
        <v>2</v>
      </c>
      <c r="D309" s="264">
        <v>3</v>
      </c>
      <c r="E309" s="397">
        <v>4</v>
      </c>
      <c r="F309" s="398">
        <v>5</v>
      </c>
      <c r="G309" s="427">
        <v>6</v>
      </c>
      <c r="H309" s="318" t="s">
        <v>0</v>
      </c>
      <c r="I309" s="253"/>
      <c r="J309" s="325"/>
    </row>
    <row r="310" spans="1:11" s="498" customFormat="1" x14ac:dyDescent="0.2">
      <c r="A310" s="326" t="s">
        <v>3</v>
      </c>
      <c r="B310" s="266">
        <v>2740</v>
      </c>
      <c r="C310" s="267">
        <v>2740</v>
      </c>
      <c r="D310" s="267">
        <v>2740</v>
      </c>
      <c r="E310" s="267">
        <v>2740</v>
      </c>
      <c r="F310" s="267">
        <v>2740</v>
      </c>
      <c r="G310" s="389">
        <v>2740</v>
      </c>
      <c r="H310" s="327">
        <v>2740</v>
      </c>
      <c r="I310" s="328"/>
      <c r="J310" s="325"/>
    </row>
    <row r="311" spans="1:11" s="498" customFormat="1" x14ac:dyDescent="0.2">
      <c r="A311" s="329" t="s">
        <v>6</v>
      </c>
      <c r="B311" s="272">
        <v>2875</v>
      </c>
      <c r="C311" s="273">
        <v>2802.2</v>
      </c>
      <c r="D311" s="273">
        <v>2811.4</v>
      </c>
      <c r="E311" s="273">
        <v>2859.81</v>
      </c>
      <c r="F311" s="330">
        <v>2888.07</v>
      </c>
      <c r="G311" s="330">
        <v>3028.93</v>
      </c>
      <c r="H311" s="331">
        <v>2881.6</v>
      </c>
      <c r="I311" s="332"/>
      <c r="J311" s="325"/>
    </row>
    <row r="312" spans="1:11" s="498" customFormat="1" x14ac:dyDescent="0.2">
      <c r="A312" s="227" t="s">
        <v>7</v>
      </c>
      <c r="B312" s="277">
        <v>100</v>
      </c>
      <c r="C312" s="278">
        <v>93.9</v>
      </c>
      <c r="D312" s="278">
        <v>100</v>
      </c>
      <c r="E312" s="278">
        <v>94.44</v>
      </c>
      <c r="F312" s="333">
        <v>96.5</v>
      </c>
      <c r="G312" s="333">
        <v>87.5</v>
      </c>
      <c r="H312" s="334">
        <v>93.29</v>
      </c>
      <c r="I312" s="335"/>
      <c r="J312" s="325"/>
    </row>
    <row r="313" spans="1:11" s="498" customFormat="1" x14ac:dyDescent="0.2">
      <c r="A313" s="227" t="s">
        <v>8</v>
      </c>
      <c r="B313" s="282">
        <v>5.8999999999999997E-2</v>
      </c>
      <c r="C313" s="283">
        <v>4.9000000000000002E-2</v>
      </c>
      <c r="D313" s="283">
        <v>4.8000000000000001E-2</v>
      </c>
      <c r="E313" s="283">
        <v>5.5E-2</v>
      </c>
      <c r="F313" s="336">
        <v>5.0999999999999997E-2</v>
      </c>
      <c r="G313" s="336">
        <v>6.5000000000000002E-2</v>
      </c>
      <c r="H313" s="337">
        <v>6.0999999999999999E-2</v>
      </c>
      <c r="I313" s="338"/>
      <c r="J313" s="339"/>
      <c r="K313" s="340"/>
    </row>
    <row r="314" spans="1:11" s="498" customFormat="1" x14ac:dyDescent="0.2">
      <c r="A314" s="329" t="s">
        <v>1</v>
      </c>
      <c r="B314" s="287">
        <f t="shared" ref="B314:H314" si="65">B311/B310*100-100</f>
        <v>4.9270072992700733</v>
      </c>
      <c r="C314" s="288">
        <f t="shared" si="65"/>
        <v>2.2700729927007188</v>
      </c>
      <c r="D314" s="288">
        <f t="shared" si="65"/>
        <v>2.6058394160583873</v>
      </c>
      <c r="E314" s="288">
        <f t="shared" si="65"/>
        <v>4.3726277372262672</v>
      </c>
      <c r="F314" s="288">
        <f t="shared" si="65"/>
        <v>5.4040145985401438</v>
      </c>
      <c r="G314" s="288">
        <f t="shared" si="65"/>
        <v>10.544890510948889</v>
      </c>
      <c r="H314" s="291">
        <f t="shared" si="65"/>
        <v>5.1678832116788271</v>
      </c>
      <c r="I314" s="338"/>
      <c r="J314" s="339"/>
      <c r="K314" s="228"/>
    </row>
    <row r="315" spans="1:11" s="498" customFormat="1" ht="13.5" thickBot="1" x14ac:dyDescent="0.25">
      <c r="A315" s="227" t="s">
        <v>27</v>
      </c>
      <c r="B315" s="293">
        <f t="shared" ref="B315:H315" si="66">B311-B297</f>
        <v>275</v>
      </c>
      <c r="C315" s="294">
        <f t="shared" si="66"/>
        <v>167.9699999999998</v>
      </c>
      <c r="D315" s="294">
        <f t="shared" si="66"/>
        <v>120.57999999999993</v>
      </c>
      <c r="E315" s="294">
        <f t="shared" si="66"/>
        <v>168.76999999999998</v>
      </c>
      <c r="F315" s="294">
        <f t="shared" si="66"/>
        <v>141.28999999999996</v>
      </c>
      <c r="G315" s="294">
        <f t="shared" si="66"/>
        <v>222.77999999999975</v>
      </c>
      <c r="H315" s="341">
        <f t="shared" si="66"/>
        <v>174.13999999999987</v>
      </c>
      <c r="I315" s="342"/>
      <c r="J315" s="339"/>
      <c r="K315" s="228"/>
    </row>
    <row r="316" spans="1:11" s="498" customFormat="1" x14ac:dyDescent="0.2">
      <c r="A316" s="343" t="s">
        <v>51</v>
      </c>
      <c r="B316" s="300">
        <v>229</v>
      </c>
      <c r="C316" s="301">
        <v>671</v>
      </c>
      <c r="D316" s="301">
        <v>631</v>
      </c>
      <c r="E316" s="301">
        <v>705</v>
      </c>
      <c r="F316" s="301">
        <v>758</v>
      </c>
      <c r="G316" s="390">
        <v>697</v>
      </c>
      <c r="H316" s="304">
        <f>SUM(B316:G316)</f>
        <v>3691</v>
      </c>
      <c r="I316" s="344" t="s">
        <v>56</v>
      </c>
      <c r="J316" s="345">
        <f>H302-H316</f>
        <v>13</v>
      </c>
      <c r="K316" s="306">
        <f>J316/H302</f>
        <v>3.5097192224622029E-3</v>
      </c>
    </row>
    <row r="317" spans="1:11" s="498" customFormat="1" x14ac:dyDescent="0.2">
      <c r="A317" s="343" t="s">
        <v>28</v>
      </c>
      <c r="B317" s="233">
        <v>118.5</v>
      </c>
      <c r="C317" s="497">
        <v>117.5</v>
      </c>
      <c r="D317" s="497">
        <v>116.5</v>
      </c>
      <c r="E317" s="497">
        <v>115</v>
      </c>
      <c r="F317" s="497">
        <v>114</v>
      </c>
      <c r="G317" s="391">
        <v>113</v>
      </c>
      <c r="H317" s="237"/>
      <c r="I317" s="228" t="s">
        <v>57</v>
      </c>
      <c r="J317" s="498">
        <v>111.27</v>
      </c>
    </row>
    <row r="318" spans="1:11" s="498" customFormat="1" ht="13.5" thickBot="1" x14ac:dyDescent="0.25">
      <c r="A318" s="346" t="s">
        <v>26</v>
      </c>
      <c r="B318" s="235">
        <f t="shared" ref="B318:G318" si="67">B317-B303</f>
        <v>4</v>
      </c>
      <c r="C318" s="236">
        <f t="shared" si="67"/>
        <v>4.5</v>
      </c>
      <c r="D318" s="236">
        <f t="shared" si="67"/>
        <v>4.5</v>
      </c>
      <c r="E318" s="236">
        <f t="shared" si="67"/>
        <v>4.5</v>
      </c>
      <c r="F318" s="236">
        <f t="shared" si="67"/>
        <v>4.5</v>
      </c>
      <c r="G318" s="236">
        <f t="shared" si="67"/>
        <v>4.5</v>
      </c>
      <c r="H318" s="238"/>
      <c r="I318" s="498" t="s">
        <v>26</v>
      </c>
      <c r="J318" s="498">
        <f>J317-J303</f>
        <v>4.2199999999999989</v>
      </c>
    </row>
    <row r="320" spans="1:11" ht="13.5" thickBot="1" x14ac:dyDescent="0.25"/>
    <row r="321" spans="1:11" s="528" customFormat="1" ht="13.5" thickBot="1" x14ac:dyDescent="0.25">
      <c r="A321" s="319" t="s">
        <v>137</v>
      </c>
      <c r="B321" s="597" t="s">
        <v>50</v>
      </c>
      <c r="C321" s="598"/>
      <c r="D321" s="598"/>
      <c r="E321" s="598"/>
      <c r="F321" s="598"/>
      <c r="G321" s="599"/>
      <c r="H321" s="347" t="s">
        <v>0</v>
      </c>
      <c r="I321" s="228"/>
    </row>
    <row r="322" spans="1:11" s="528" customFormat="1" x14ac:dyDescent="0.2">
      <c r="A322" s="227" t="s">
        <v>54</v>
      </c>
      <c r="B322" s="392">
        <v>1</v>
      </c>
      <c r="C322" s="393">
        <v>2</v>
      </c>
      <c r="D322" s="394">
        <v>3</v>
      </c>
      <c r="E322" s="393">
        <v>4</v>
      </c>
      <c r="F322" s="394">
        <v>5</v>
      </c>
      <c r="G322" s="257">
        <v>6</v>
      </c>
      <c r="H322" s="323"/>
      <c r="I322" s="324"/>
    </row>
    <row r="323" spans="1:11" s="528" customFormat="1" x14ac:dyDescent="0.2">
      <c r="A323" s="227" t="s">
        <v>2</v>
      </c>
      <c r="B323" s="261">
        <v>1</v>
      </c>
      <c r="C323" s="262">
        <v>2</v>
      </c>
      <c r="D323" s="264">
        <v>3</v>
      </c>
      <c r="E323" s="397">
        <v>4</v>
      </c>
      <c r="F323" s="398">
        <v>5</v>
      </c>
      <c r="G323" s="427">
        <v>6</v>
      </c>
      <c r="H323" s="318" t="s">
        <v>0</v>
      </c>
      <c r="I323" s="253"/>
      <c r="J323" s="325"/>
    </row>
    <row r="324" spans="1:11" s="528" customFormat="1" x14ac:dyDescent="0.2">
      <c r="A324" s="326" t="s">
        <v>3</v>
      </c>
      <c r="B324" s="266">
        <v>2910</v>
      </c>
      <c r="C324" s="267">
        <v>2910</v>
      </c>
      <c r="D324" s="267">
        <v>2910</v>
      </c>
      <c r="E324" s="267">
        <v>2910</v>
      </c>
      <c r="F324" s="267">
        <v>2910</v>
      </c>
      <c r="G324" s="389">
        <v>2910</v>
      </c>
      <c r="H324" s="327">
        <v>2910</v>
      </c>
      <c r="I324" s="328"/>
      <c r="J324" s="325"/>
    </row>
    <row r="325" spans="1:11" s="528" customFormat="1" x14ac:dyDescent="0.2">
      <c r="A325" s="329" t="s">
        <v>6</v>
      </c>
      <c r="B325" s="272">
        <v>2842</v>
      </c>
      <c r="C325" s="273">
        <v>3030.6976744186045</v>
      </c>
      <c r="D325" s="273">
        <v>2995.9574468085107</v>
      </c>
      <c r="E325" s="273">
        <v>3084.2857142857142</v>
      </c>
      <c r="F325" s="330">
        <v>3066.6071428571427</v>
      </c>
      <c r="G325" s="330">
        <v>3186.1538461538462</v>
      </c>
      <c r="H325" s="331">
        <v>3062.2137404580153</v>
      </c>
      <c r="I325" s="332"/>
      <c r="J325" s="325"/>
    </row>
    <row r="326" spans="1:11" s="528" customFormat="1" x14ac:dyDescent="0.2">
      <c r="A326" s="227" t="s">
        <v>7</v>
      </c>
      <c r="B326" s="277">
        <v>93.333333333333329</v>
      </c>
      <c r="C326" s="278">
        <v>95.348837209302332</v>
      </c>
      <c r="D326" s="278">
        <v>89.361702127659569</v>
      </c>
      <c r="E326" s="278">
        <v>91.836734693877546</v>
      </c>
      <c r="F326" s="333">
        <v>85.714285714285708</v>
      </c>
      <c r="G326" s="333">
        <v>82.692307692307693</v>
      </c>
      <c r="H326" s="334">
        <v>86.25954198473282</v>
      </c>
      <c r="I326" s="335"/>
      <c r="J326" s="325"/>
    </row>
    <row r="327" spans="1:11" s="528" customFormat="1" x14ac:dyDescent="0.2">
      <c r="A327" s="227" t="s">
        <v>8</v>
      </c>
      <c r="B327" s="282">
        <v>5.4981069625966529E-2</v>
      </c>
      <c r="C327" s="283">
        <v>5.1108774378949243E-2</v>
      </c>
      <c r="D327" s="283">
        <v>6.7595256326251532E-2</v>
      </c>
      <c r="E327" s="283">
        <v>6.1471859940134765E-2</v>
      </c>
      <c r="F327" s="336">
        <v>7.0577801800553536E-2</v>
      </c>
      <c r="G327" s="336">
        <v>7.0097479906360602E-2</v>
      </c>
      <c r="H327" s="337">
        <v>7.0190832363332539E-2</v>
      </c>
      <c r="I327" s="338"/>
      <c r="J327" s="339"/>
      <c r="K327" s="340"/>
    </row>
    <row r="328" spans="1:11" s="528" customFormat="1" x14ac:dyDescent="0.2">
      <c r="A328" s="329" t="s">
        <v>1</v>
      </c>
      <c r="B328" s="287">
        <f t="shared" ref="B328:H328" si="68">B325/B324*100-100</f>
        <v>-2.3367697594501777</v>
      </c>
      <c r="C328" s="288">
        <f t="shared" si="68"/>
        <v>4.1476864061376091</v>
      </c>
      <c r="D328" s="288">
        <f t="shared" si="68"/>
        <v>2.9538641514952104</v>
      </c>
      <c r="E328" s="288">
        <f t="shared" si="68"/>
        <v>5.9891998036328005</v>
      </c>
      <c r="F328" s="288">
        <f t="shared" si="68"/>
        <v>5.3816887579774146</v>
      </c>
      <c r="G328" s="288">
        <f t="shared" si="68"/>
        <v>9.4898228918847565</v>
      </c>
      <c r="H328" s="291">
        <f t="shared" si="68"/>
        <v>5.2307127305159895</v>
      </c>
      <c r="I328" s="338"/>
      <c r="J328" s="339"/>
      <c r="K328" s="228"/>
    </row>
    <row r="329" spans="1:11" s="528" customFormat="1" ht="13.5" thickBot="1" x14ac:dyDescent="0.25">
      <c r="A329" s="227" t="s">
        <v>27</v>
      </c>
      <c r="B329" s="293">
        <f t="shared" ref="B329:H329" si="69">B325-B311</f>
        <v>-33</v>
      </c>
      <c r="C329" s="294">
        <f t="shared" si="69"/>
        <v>228.49767441860467</v>
      </c>
      <c r="D329" s="294">
        <f t="shared" si="69"/>
        <v>184.55744680851058</v>
      </c>
      <c r="E329" s="294">
        <f t="shared" si="69"/>
        <v>224.47571428571428</v>
      </c>
      <c r="F329" s="294">
        <f t="shared" si="69"/>
        <v>178.5371428571425</v>
      </c>
      <c r="G329" s="294">
        <f t="shared" si="69"/>
        <v>157.22384615384635</v>
      </c>
      <c r="H329" s="341">
        <f t="shared" si="69"/>
        <v>180.6137404580154</v>
      </c>
      <c r="I329" s="342"/>
      <c r="J329" s="339"/>
      <c r="K329" s="228"/>
    </row>
    <row r="330" spans="1:11" s="528" customFormat="1" x14ac:dyDescent="0.2">
      <c r="A330" s="343" t="s">
        <v>51</v>
      </c>
      <c r="B330" s="300">
        <v>227</v>
      </c>
      <c r="C330" s="301">
        <v>670</v>
      </c>
      <c r="D330" s="301">
        <v>630</v>
      </c>
      <c r="E330" s="301">
        <v>705</v>
      </c>
      <c r="F330" s="301">
        <v>757</v>
      </c>
      <c r="G330" s="390">
        <v>697</v>
      </c>
      <c r="H330" s="304">
        <f>SUM(B330:G330)</f>
        <v>3686</v>
      </c>
      <c r="I330" s="344" t="s">
        <v>56</v>
      </c>
      <c r="J330" s="345">
        <f>H316-H330</f>
        <v>5</v>
      </c>
      <c r="K330" s="306">
        <f>J330/H316</f>
        <v>1.35464643727987E-3</v>
      </c>
    </row>
    <row r="331" spans="1:11" s="528" customFormat="1" x14ac:dyDescent="0.2">
      <c r="A331" s="343" t="s">
        <v>28</v>
      </c>
      <c r="B331" s="233">
        <v>123</v>
      </c>
      <c r="C331" s="527">
        <v>121.5</v>
      </c>
      <c r="D331" s="527">
        <v>120.5</v>
      </c>
      <c r="E331" s="527">
        <v>119</v>
      </c>
      <c r="F331" s="527">
        <v>118</v>
      </c>
      <c r="G331" s="391">
        <v>117</v>
      </c>
      <c r="H331" s="237"/>
      <c r="I331" s="228" t="s">
        <v>57</v>
      </c>
      <c r="J331" s="528">
        <v>115.5</v>
      </c>
    </row>
    <row r="332" spans="1:11" s="528" customFormat="1" ht="13.5" thickBot="1" x14ac:dyDescent="0.25">
      <c r="A332" s="346" t="s">
        <v>26</v>
      </c>
      <c r="B332" s="235">
        <f t="shared" ref="B332:G332" si="70">B331-B317</f>
        <v>4.5</v>
      </c>
      <c r="C332" s="236">
        <f t="shared" si="70"/>
        <v>4</v>
      </c>
      <c r="D332" s="236">
        <f t="shared" si="70"/>
        <v>4</v>
      </c>
      <c r="E332" s="236">
        <f t="shared" si="70"/>
        <v>4</v>
      </c>
      <c r="F332" s="236">
        <f t="shared" si="70"/>
        <v>4</v>
      </c>
      <c r="G332" s="236">
        <f t="shared" si="70"/>
        <v>4</v>
      </c>
      <c r="H332" s="238"/>
      <c r="I332" s="528" t="s">
        <v>26</v>
      </c>
      <c r="J332" s="528">
        <f>J331-J317</f>
        <v>4.230000000000004</v>
      </c>
    </row>
    <row r="335" spans="1:11" s="534" customFormat="1" x14ac:dyDescent="0.2">
      <c r="B335" s="534">
        <v>123</v>
      </c>
      <c r="C335" s="534">
        <v>121.5</v>
      </c>
      <c r="D335" s="534">
        <v>123</v>
      </c>
      <c r="E335" s="534">
        <v>118.5</v>
      </c>
      <c r="F335" s="534">
        <v>117</v>
      </c>
    </row>
    <row r="336" spans="1:11" s="534" customFormat="1" ht="13.5" thickBot="1" x14ac:dyDescent="0.25">
      <c r="B336" s="243">
        <v>3062.2137404580153</v>
      </c>
      <c r="C336" s="243">
        <v>3062.2137404580153</v>
      </c>
      <c r="D336" s="243">
        <v>3062.2137404580153</v>
      </c>
      <c r="E336" s="243">
        <v>3062.2137404580153</v>
      </c>
      <c r="F336" s="243">
        <v>3062.2137404580153</v>
      </c>
      <c r="G336" s="243">
        <v>3062.2137404580153</v>
      </c>
    </row>
    <row r="337" spans="1:10" s="534" customFormat="1" ht="13.5" thickBot="1" x14ac:dyDescent="0.25">
      <c r="A337" s="319" t="s">
        <v>140</v>
      </c>
      <c r="B337" s="597" t="s">
        <v>50</v>
      </c>
      <c r="C337" s="598"/>
      <c r="D337" s="598"/>
      <c r="E337" s="598"/>
      <c r="F337" s="599"/>
      <c r="G337" s="347" t="s">
        <v>0</v>
      </c>
      <c r="H337" s="228"/>
    </row>
    <row r="338" spans="1:10" s="534" customFormat="1" x14ac:dyDescent="0.2">
      <c r="A338" s="227" t="s">
        <v>54</v>
      </c>
      <c r="B338" s="392">
        <v>1</v>
      </c>
      <c r="C338" s="393">
        <v>2</v>
      </c>
      <c r="D338" s="394" t="s">
        <v>129</v>
      </c>
      <c r="E338" s="393">
        <v>4</v>
      </c>
      <c r="F338" s="394">
        <v>5</v>
      </c>
      <c r="G338" s="323"/>
      <c r="H338" s="324"/>
    </row>
    <row r="339" spans="1:10" s="534" customFormat="1" x14ac:dyDescent="0.2">
      <c r="A339" s="326" t="s">
        <v>3</v>
      </c>
      <c r="B339" s="266">
        <v>3080</v>
      </c>
      <c r="C339" s="267">
        <v>3080</v>
      </c>
      <c r="D339" s="267">
        <v>3080</v>
      </c>
      <c r="E339" s="267">
        <v>3080</v>
      </c>
      <c r="F339" s="267">
        <v>3080</v>
      </c>
      <c r="G339" s="327">
        <v>3080</v>
      </c>
      <c r="H339" s="328"/>
      <c r="I339" s="325"/>
    </row>
    <row r="340" spans="1:10" s="534" customFormat="1" x14ac:dyDescent="0.2">
      <c r="A340" s="329" t="s">
        <v>6</v>
      </c>
      <c r="B340" s="272">
        <v>3027.03125</v>
      </c>
      <c r="C340" s="273">
        <v>3181.212121212121</v>
      </c>
      <c r="D340" s="273">
        <v>2874.2857142857142</v>
      </c>
      <c r="E340" s="273">
        <v>3331.967213114754</v>
      </c>
      <c r="F340" s="330">
        <v>3507.936507936508</v>
      </c>
      <c r="G340" s="331">
        <v>3239.4776119402986</v>
      </c>
      <c r="H340" s="332"/>
      <c r="I340" s="325"/>
    </row>
    <row r="341" spans="1:10" s="534" customFormat="1" x14ac:dyDescent="0.2">
      <c r="A341" s="227" t="s">
        <v>7</v>
      </c>
      <c r="B341" s="277">
        <v>98.4375</v>
      </c>
      <c r="C341" s="278">
        <v>100</v>
      </c>
      <c r="D341" s="278">
        <v>85.714285714285708</v>
      </c>
      <c r="E341" s="278">
        <v>100</v>
      </c>
      <c r="F341" s="333">
        <v>98.412698412698418</v>
      </c>
      <c r="G341" s="334">
        <v>85.447761194029852</v>
      </c>
      <c r="H341" s="335"/>
      <c r="I341" s="325"/>
    </row>
    <row r="342" spans="1:10" s="534" customFormat="1" x14ac:dyDescent="0.2">
      <c r="A342" s="227" t="s">
        <v>8</v>
      </c>
      <c r="B342" s="282">
        <v>3.3829716310097478E-2</v>
      </c>
      <c r="C342" s="283">
        <v>2.2822567985091684E-2</v>
      </c>
      <c r="D342" s="283">
        <v>7.8808295526338903E-2</v>
      </c>
      <c r="E342" s="283">
        <v>2.7078334572323313E-2</v>
      </c>
      <c r="F342" s="336">
        <v>3.6900667496481666E-2</v>
      </c>
      <c r="G342" s="337">
        <v>6.88489888230122E-2</v>
      </c>
      <c r="H342" s="338"/>
      <c r="I342" s="339"/>
      <c r="J342" s="340"/>
    </row>
    <row r="343" spans="1:10" s="534" customFormat="1" x14ac:dyDescent="0.2">
      <c r="A343" s="329" t="s">
        <v>1</v>
      </c>
      <c r="B343" s="287">
        <f t="shared" ref="B343:G343" si="71">B340/B339*100-100</f>
        <v>-1.7197646103896034</v>
      </c>
      <c r="C343" s="288">
        <f t="shared" si="71"/>
        <v>3.2861078315623757</v>
      </c>
      <c r="D343" s="288">
        <f t="shared" si="71"/>
        <v>-6.6790352504638264</v>
      </c>
      <c r="E343" s="288">
        <f t="shared" si="71"/>
        <v>8.1807536725569463</v>
      </c>
      <c r="F343" s="288">
        <f t="shared" si="71"/>
        <v>13.894042465471031</v>
      </c>
      <c r="G343" s="291">
        <f t="shared" si="71"/>
        <v>5.1778445435162013</v>
      </c>
      <c r="H343" s="338"/>
      <c r="I343" s="339"/>
      <c r="J343" s="228"/>
    </row>
    <row r="344" spans="1:10" s="534" customFormat="1" ht="13.5" thickBot="1" x14ac:dyDescent="0.25">
      <c r="A344" s="227" t="s">
        <v>27</v>
      </c>
      <c r="B344" s="293">
        <f t="shared" ref="B344:G344" si="72">B340-B336</f>
        <v>-35.182490458015309</v>
      </c>
      <c r="C344" s="294">
        <f t="shared" si="72"/>
        <v>118.99838075410571</v>
      </c>
      <c r="D344" s="294">
        <f t="shared" si="72"/>
        <v>-187.92802617230109</v>
      </c>
      <c r="E344" s="294">
        <f t="shared" si="72"/>
        <v>269.75347265673872</v>
      </c>
      <c r="F344" s="294">
        <f t="shared" si="72"/>
        <v>445.72276747849264</v>
      </c>
      <c r="G344" s="341">
        <f t="shared" si="72"/>
        <v>177.26387148228332</v>
      </c>
      <c r="H344" s="342"/>
      <c r="I344" s="339"/>
      <c r="J344" s="228"/>
    </row>
    <row r="345" spans="1:10" s="534" customFormat="1" x14ac:dyDescent="0.2">
      <c r="A345" s="343" t="s">
        <v>51</v>
      </c>
      <c r="B345" s="300">
        <v>876</v>
      </c>
      <c r="C345" s="301">
        <v>876</v>
      </c>
      <c r="D345" s="301">
        <v>180</v>
      </c>
      <c r="E345" s="301">
        <v>876</v>
      </c>
      <c r="F345" s="301">
        <v>864</v>
      </c>
      <c r="G345" s="304">
        <f>SUM(B345:F345)</f>
        <v>3672</v>
      </c>
      <c r="H345" s="344" t="s">
        <v>56</v>
      </c>
      <c r="I345" s="345">
        <f>H330-G345</f>
        <v>14</v>
      </c>
      <c r="J345" s="306">
        <f>I345/H330</f>
        <v>3.7981551817688553E-3</v>
      </c>
    </row>
    <row r="346" spans="1:10" s="534" customFormat="1" x14ac:dyDescent="0.2">
      <c r="A346" s="343" t="s">
        <v>28</v>
      </c>
      <c r="B346" s="233">
        <v>126.5</v>
      </c>
      <c r="C346" s="535">
        <v>125</v>
      </c>
      <c r="D346" s="535">
        <v>127</v>
      </c>
      <c r="E346" s="535">
        <v>121.5</v>
      </c>
      <c r="F346" s="535">
        <v>120</v>
      </c>
      <c r="G346" s="237"/>
      <c r="H346" s="228" t="s">
        <v>57</v>
      </c>
      <c r="I346" s="534">
        <v>119.83</v>
      </c>
    </row>
    <row r="347" spans="1:10" s="534" customFormat="1" ht="13.5" thickBot="1" x14ac:dyDescent="0.25">
      <c r="A347" s="346" t="s">
        <v>26</v>
      </c>
      <c r="B347" s="235">
        <f>B346-B335</f>
        <v>3.5</v>
      </c>
      <c r="C347" s="236">
        <f>C346-C335</f>
        <v>3.5</v>
      </c>
      <c r="D347" s="236">
        <f>D346-D335</f>
        <v>4</v>
      </c>
      <c r="E347" s="236">
        <f>E346-E335</f>
        <v>3</v>
      </c>
      <c r="F347" s="236">
        <f>F346-F335</f>
        <v>3</v>
      </c>
      <c r="G347" s="238"/>
      <c r="H347" s="534" t="s">
        <v>26</v>
      </c>
      <c r="I347" s="534">
        <f>I346-J331</f>
        <v>4.3299999999999983</v>
      </c>
    </row>
    <row r="349" spans="1:10" ht="13.5" thickBot="1" x14ac:dyDescent="0.25"/>
    <row r="350" spans="1:10" s="540" customFormat="1" ht="13.5" thickBot="1" x14ac:dyDescent="0.25">
      <c r="A350" s="319" t="s">
        <v>142</v>
      </c>
      <c r="B350" s="597" t="s">
        <v>50</v>
      </c>
      <c r="C350" s="598"/>
      <c r="D350" s="598"/>
      <c r="E350" s="598"/>
      <c r="F350" s="599"/>
      <c r="G350" s="347" t="s">
        <v>0</v>
      </c>
      <c r="H350" s="228"/>
    </row>
    <row r="351" spans="1:10" s="540" customFormat="1" x14ac:dyDescent="0.2">
      <c r="A351" s="227" t="s">
        <v>54</v>
      </c>
      <c r="B351" s="392">
        <v>1</v>
      </c>
      <c r="C351" s="393">
        <v>2</v>
      </c>
      <c r="D351" s="394" t="s">
        <v>129</v>
      </c>
      <c r="E351" s="393">
        <v>4</v>
      </c>
      <c r="F351" s="394">
        <v>5</v>
      </c>
      <c r="G351" s="323"/>
      <c r="H351" s="324"/>
    </row>
    <row r="352" spans="1:10" s="540" customFormat="1" x14ac:dyDescent="0.2">
      <c r="A352" s="326" t="s">
        <v>3</v>
      </c>
      <c r="B352" s="266">
        <v>3280</v>
      </c>
      <c r="C352" s="267">
        <v>3280</v>
      </c>
      <c r="D352" s="267">
        <v>3280</v>
      </c>
      <c r="E352" s="267">
        <v>3280</v>
      </c>
      <c r="F352" s="267">
        <v>3280</v>
      </c>
      <c r="G352" s="327">
        <v>3280</v>
      </c>
      <c r="H352" s="328"/>
      <c r="I352" s="325"/>
    </row>
    <row r="353" spans="1:10" s="540" customFormat="1" x14ac:dyDescent="0.2">
      <c r="A353" s="329" t="s">
        <v>6</v>
      </c>
      <c r="B353" s="272">
        <v>3316.6153846153848</v>
      </c>
      <c r="C353" s="273">
        <v>3470</v>
      </c>
      <c r="D353" s="273">
        <v>3053.8461538461538</v>
      </c>
      <c r="E353" s="273">
        <v>3534.4776119402986</v>
      </c>
      <c r="F353" s="330">
        <v>3748.939393939394</v>
      </c>
      <c r="G353" s="331">
        <v>3496.3440860215055</v>
      </c>
      <c r="H353" s="332"/>
      <c r="I353" s="325"/>
    </row>
    <row r="354" spans="1:10" s="540" customFormat="1" x14ac:dyDescent="0.2">
      <c r="A354" s="227" t="s">
        <v>7</v>
      </c>
      <c r="B354" s="277">
        <v>98.461538461538467</v>
      </c>
      <c r="C354" s="278">
        <v>100</v>
      </c>
      <c r="D354" s="278">
        <v>100</v>
      </c>
      <c r="E354" s="278">
        <v>100</v>
      </c>
      <c r="F354" s="333">
        <v>100</v>
      </c>
      <c r="G354" s="334">
        <v>88.888888888888886</v>
      </c>
      <c r="H354" s="335"/>
      <c r="I354" s="325"/>
    </row>
    <row r="355" spans="1:10" s="540" customFormat="1" x14ac:dyDescent="0.2">
      <c r="A355" s="227" t="s">
        <v>8</v>
      </c>
      <c r="B355" s="282">
        <v>3.1940931541046408E-2</v>
      </c>
      <c r="C355" s="283">
        <v>3.7633115398596838E-2</v>
      </c>
      <c r="D355" s="283">
        <v>3.0571085991836781E-2</v>
      </c>
      <c r="E355" s="283">
        <v>3.3559396837334915E-2</v>
      </c>
      <c r="F355" s="336">
        <v>4.2006919830896196E-2</v>
      </c>
      <c r="G355" s="337">
        <v>6.3106823760546243E-2</v>
      </c>
      <c r="H355" s="338"/>
      <c r="I355" s="339"/>
      <c r="J355" s="340"/>
    </row>
    <row r="356" spans="1:10" s="540" customFormat="1" x14ac:dyDescent="0.2">
      <c r="A356" s="329" t="s">
        <v>1</v>
      </c>
      <c r="B356" s="287">
        <f t="shared" ref="B356:G356" si="73">B353/B352*100-100</f>
        <v>1.11632270168856</v>
      </c>
      <c r="C356" s="288">
        <f t="shared" si="73"/>
        <v>5.7926829268292579</v>
      </c>
      <c r="D356" s="288">
        <f t="shared" si="73"/>
        <v>-6.8949343339587301</v>
      </c>
      <c r="E356" s="288">
        <f t="shared" si="73"/>
        <v>7.7584637786676467</v>
      </c>
      <c r="F356" s="288">
        <f t="shared" si="73"/>
        <v>14.296932742054707</v>
      </c>
      <c r="G356" s="291">
        <f t="shared" si="73"/>
        <v>6.5958562811434547</v>
      </c>
      <c r="H356" s="338"/>
      <c r="I356" s="339"/>
      <c r="J356" s="228"/>
    </row>
    <row r="357" spans="1:10" s="540" customFormat="1" ht="13.5" thickBot="1" x14ac:dyDescent="0.25">
      <c r="A357" s="227" t="s">
        <v>27</v>
      </c>
      <c r="B357" s="293">
        <f t="shared" ref="B357:G357" si="74">B353-B340</f>
        <v>289.58413461538476</v>
      </c>
      <c r="C357" s="294">
        <f t="shared" si="74"/>
        <v>288.78787878787898</v>
      </c>
      <c r="D357" s="294">
        <f t="shared" si="74"/>
        <v>179.56043956043959</v>
      </c>
      <c r="E357" s="294">
        <f t="shared" si="74"/>
        <v>202.5103988255446</v>
      </c>
      <c r="F357" s="294">
        <f t="shared" si="74"/>
        <v>241.00288600288604</v>
      </c>
      <c r="G357" s="341">
        <f t="shared" si="74"/>
        <v>256.86647408120689</v>
      </c>
      <c r="H357" s="342"/>
      <c r="I357" s="339"/>
      <c r="J357" s="228"/>
    </row>
    <row r="358" spans="1:10" s="540" customFormat="1" x14ac:dyDescent="0.2">
      <c r="A358" s="343" t="s">
        <v>51</v>
      </c>
      <c r="B358" s="300">
        <v>875</v>
      </c>
      <c r="C358" s="301">
        <v>876</v>
      </c>
      <c r="D358" s="301">
        <v>179</v>
      </c>
      <c r="E358" s="301">
        <v>874</v>
      </c>
      <c r="F358" s="301">
        <v>864</v>
      </c>
      <c r="G358" s="304">
        <f>SUM(B358:F358)</f>
        <v>3668</v>
      </c>
      <c r="H358" s="344" t="s">
        <v>56</v>
      </c>
      <c r="I358" s="345">
        <f>G345-G358</f>
        <v>4</v>
      </c>
      <c r="J358" s="306">
        <f>I358/G345</f>
        <v>1.0893246187363835E-3</v>
      </c>
    </row>
    <row r="359" spans="1:10" s="540" customFormat="1" x14ac:dyDescent="0.2">
      <c r="A359" s="343" t="s">
        <v>28</v>
      </c>
      <c r="B359" s="233">
        <v>128.5</v>
      </c>
      <c r="C359" s="539">
        <v>127</v>
      </c>
      <c r="D359" s="539">
        <v>129</v>
      </c>
      <c r="E359" s="539">
        <v>123.5</v>
      </c>
      <c r="F359" s="539">
        <v>122</v>
      </c>
      <c r="G359" s="237"/>
      <c r="H359" s="228" t="s">
        <v>57</v>
      </c>
      <c r="I359" s="540">
        <v>123.57</v>
      </c>
    </row>
    <row r="360" spans="1:10" s="540" customFormat="1" ht="13.5" thickBot="1" x14ac:dyDescent="0.25">
      <c r="A360" s="346" t="s">
        <v>26</v>
      </c>
      <c r="B360" s="235">
        <f>B359-B346</f>
        <v>2</v>
      </c>
      <c r="C360" s="236">
        <f>C359-C346</f>
        <v>2</v>
      </c>
      <c r="D360" s="236">
        <f>D359-D346</f>
        <v>2</v>
      </c>
      <c r="E360" s="236">
        <f>E359-E346</f>
        <v>2</v>
      </c>
      <c r="F360" s="236">
        <f>F359-F346</f>
        <v>2</v>
      </c>
      <c r="G360" s="238"/>
      <c r="H360" s="540" t="s">
        <v>26</v>
      </c>
      <c r="I360" s="540">
        <f>I359-I346</f>
        <v>3.7399999999999949</v>
      </c>
    </row>
    <row r="361" spans="1:10" x14ac:dyDescent="0.2">
      <c r="B361" s="311">
        <v>128.5</v>
      </c>
      <c r="C361" s="311">
        <v>127</v>
      </c>
      <c r="D361" s="311">
        <v>129</v>
      </c>
      <c r="E361" s="311">
        <v>123.5</v>
      </c>
    </row>
    <row r="362" spans="1:10" s="548" customFormat="1" x14ac:dyDescent="0.2"/>
    <row r="363" spans="1:10" ht="13.5" thickBot="1" x14ac:dyDescent="0.25">
      <c r="A363" s="311" t="s">
        <v>145</v>
      </c>
      <c r="B363" s="311">
        <v>0.11</v>
      </c>
      <c r="C363" s="543">
        <v>0.34</v>
      </c>
      <c r="D363" s="543">
        <v>0.56999999999999995</v>
      </c>
      <c r="E363" s="543">
        <v>0.8</v>
      </c>
      <c r="F363" s="543">
        <v>3.01</v>
      </c>
    </row>
    <row r="364" spans="1:10" s="545" customFormat="1" ht="13.5" thickBot="1" x14ac:dyDescent="0.25">
      <c r="A364" s="319" t="s">
        <v>144</v>
      </c>
      <c r="B364" s="597" t="s">
        <v>50</v>
      </c>
      <c r="C364" s="598"/>
      <c r="D364" s="598"/>
      <c r="E364" s="598"/>
      <c r="F364" s="599"/>
      <c r="G364" s="347" t="s">
        <v>0</v>
      </c>
      <c r="H364" s="228"/>
    </row>
    <row r="365" spans="1:10" s="545" customFormat="1" x14ac:dyDescent="0.2">
      <c r="A365" s="227" t="s">
        <v>54</v>
      </c>
      <c r="B365" s="392">
        <v>1</v>
      </c>
      <c r="C365" s="393">
        <v>2</v>
      </c>
      <c r="D365" s="394" t="s">
        <v>129</v>
      </c>
      <c r="E365" s="393">
        <v>4</v>
      </c>
      <c r="F365" s="394">
        <v>5</v>
      </c>
      <c r="G365" s="323"/>
      <c r="H365" s="324"/>
    </row>
    <row r="366" spans="1:10" s="545" customFormat="1" x14ac:dyDescent="0.2">
      <c r="A366" s="326" t="s">
        <v>3</v>
      </c>
      <c r="B366" s="266">
        <v>3460</v>
      </c>
      <c r="C366" s="267">
        <v>3460</v>
      </c>
      <c r="D366" s="267">
        <v>3460</v>
      </c>
      <c r="E366" s="267">
        <v>3460</v>
      </c>
      <c r="F366" s="267">
        <v>3460</v>
      </c>
      <c r="G366" s="327">
        <v>3460</v>
      </c>
      <c r="H366" s="328"/>
      <c r="I366" s="325"/>
    </row>
    <row r="367" spans="1:10" s="545" customFormat="1" x14ac:dyDescent="0.2">
      <c r="A367" s="329" t="s">
        <v>6</v>
      </c>
      <c r="B367" s="272">
        <v>3469.1549295774648</v>
      </c>
      <c r="C367" s="273">
        <v>3622.205882352941</v>
      </c>
      <c r="D367" s="273">
        <v>3242.1428571428573</v>
      </c>
      <c r="E367" s="273">
        <v>3717.121212121212</v>
      </c>
      <c r="F367" s="330">
        <v>3944.848484848485</v>
      </c>
      <c r="G367" s="331">
        <v>3662.1052631578946</v>
      </c>
      <c r="H367" s="332"/>
      <c r="I367" s="325"/>
    </row>
    <row r="368" spans="1:10" s="545" customFormat="1" x14ac:dyDescent="0.2">
      <c r="A368" s="227" t="s">
        <v>7</v>
      </c>
      <c r="B368" s="277">
        <v>100</v>
      </c>
      <c r="C368" s="278">
        <v>97.058823529411768</v>
      </c>
      <c r="D368" s="278">
        <v>100</v>
      </c>
      <c r="E368" s="278">
        <v>98.484848484848484</v>
      </c>
      <c r="F368" s="333">
        <v>98.484848484848484</v>
      </c>
      <c r="G368" s="334">
        <v>86.315789473684205</v>
      </c>
      <c r="H368" s="335"/>
      <c r="I368" s="325"/>
    </row>
    <row r="369" spans="1:10" s="545" customFormat="1" x14ac:dyDescent="0.2">
      <c r="A369" s="227" t="s">
        <v>8</v>
      </c>
      <c r="B369" s="282">
        <v>4.0247471190711932E-2</v>
      </c>
      <c r="C369" s="283">
        <v>4.2684984900951191E-2</v>
      </c>
      <c r="D369" s="283">
        <v>3.7544437384039474E-2</v>
      </c>
      <c r="E369" s="283">
        <v>3.4720813965886742E-2</v>
      </c>
      <c r="F369" s="336">
        <v>3.9838040255488281E-2</v>
      </c>
      <c r="G369" s="337">
        <v>6.5988301190356369E-2</v>
      </c>
      <c r="H369" s="338"/>
      <c r="I369" s="339"/>
      <c r="J369" s="340"/>
    </row>
    <row r="370" spans="1:10" s="545" customFormat="1" x14ac:dyDescent="0.2">
      <c r="A370" s="329" t="s">
        <v>1</v>
      </c>
      <c r="B370" s="287">
        <f t="shared" ref="B370:G370" si="75">B367/B366*100-100</f>
        <v>0.26459334038915472</v>
      </c>
      <c r="C370" s="288">
        <f t="shared" si="75"/>
        <v>4.688031281876917</v>
      </c>
      <c r="D370" s="288">
        <f t="shared" si="75"/>
        <v>-6.2964492155243619</v>
      </c>
      <c r="E370" s="288">
        <f t="shared" si="75"/>
        <v>7.4312489052373394</v>
      </c>
      <c r="F370" s="288">
        <f t="shared" si="75"/>
        <v>14.012961989840605</v>
      </c>
      <c r="G370" s="291">
        <f t="shared" si="75"/>
        <v>5.8411925768177611</v>
      </c>
      <c r="H370" s="338"/>
      <c r="I370" s="339"/>
      <c r="J370" s="228"/>
    </row>
    <row r="371" spans="1:10" s="545" customFormat="1" ht="13.5" thickBot="1" x14ac:dyDescent="0.25">
      <c r="A371" s="227" t="s">
        <v>27</v>
      </c>
      <c r="B371" s="293">
        <f t="shared" ref="B371:G371" si="76">B367-B353</f>
        <v>152.53954496208007</v>
      </c>
      <c r="C371" s="294">
        <f t="shared" si="76"/>
        <v>152.20588235294099</v>
      </c>
      <c r="D371" s="294">
        <f t="shared" si="76"/>
        <v>188.29670329670353</v>
      </c>
      <c r="E371" s="294">
        <f t="shared" si="76"/>
        <v>182.64360018091338</v>
      </c>
      <c r="F371" s="294">
        <f t="shared" si="76"/>
        <v>195.90909090909099</v>
      </c>
      <c r="G371" s="341">
        <f t="shared" si="76"/>
        <v>165.76117713638905</v>
      </c>
      <c r="H371" s="342"/>
      <c r="I371" s="339"/>
      <c r="J371" s="228"/>
    </row>
    <row r="372" spans="1:10" s="545" customFormat="1" x14ac:dyDescent="0.2">
      <c r="A372" s="343" t="s">
        <v>51</v>
      </c>
      <c r="B372" s="300">
        <v>874</v>
      </c>
      <c r="C372" s="301">
        <v>875</v>
      </c>
      <c r="D372" s="301">
        <v>177</v>
      </c>
      <c r="E372" s="301">
        <v>874</v>
      </c>
      <c r="F372" s="301">
        <v>864</v>
      </c>
      <c r="G372" s="304">
        <f>SUM(B372:F372)</f>
        <v>3664</v>
      </c>
      <c r="H372" s="344" t="s">
        <v>56</v>
      </c>
      <c r="I372" s="345">
        <f>G358-G372</f>
        <v>4</v>
      </c>
      <c r="J372" s="306">
        <f>I372/G358</f>
        <v>1.0905125408942203E-3</v>
      </c>
    </row>
    <row r="373" spans="1:10" s="545" customFormat="1" x14ac:dyDescent="0.2">
      <c r="A373" s="343" t="s">
        <v>28</v>
      </c>
      <c r="B373" s="233">
        <v>130.5</v>
      </c>
      <c r="C373" s="544">
        <v>129</v>
      </c>
      <c r="D373" s="544">
        <v>131</v>
      </c>
      <c r="E373" s="544">
        <v>125.5</v>
      </c>
      <c r="F373" s="544">
        <v>124</v>
      </c>
      <c r="G373" s="237"/>
      <c r="H373" s="228" t="s">
        <v>57</v>
      </c>
      <c r="I373" s="545">
        <v>125.58</v>
      </c>
    </row>
    <row r="374" spans="1:10" s="545" customFormat="1" ht="13.5" thickBot="1" x14ac:dyDescent="0.25">
      <c r="A374" s="346" t="s">
        <v>26</v>
      </c>
      <c r="B374" s="235">
        <f>B373-B359</f>
        <v>2</v>
      </c>
      <c r="C374" s="236">
        <f>C373-C359</f>
        <v>2</v>
      </c>
      <c r="D374" s="236">
        <f>D373-D359</f>
        <v>2</v>
      </c>
      <c r="E374" s="236">
        <f>E373-E359</f>
        <v>2</v>
      </c>
      <c r="F374" s="236">
        <f>F373-F359</f>
        <v>2</v>
      </c>
      <c r="G374" s="238"/>
      <c r="H374" s="545" t="s">
        <v>26</v>
      </c>
      <c r="I374" s="545">
        <f>I373-I359</f>
        <v>2.0100000000000051</v>
      </c>
    </row>
    <row r="376" spans="1:10" ht="13.5" thickBot="1" x14ac:dyDescent="0.25"/>
    <row r="377" spans="1:10" s="549" customFormat="1" ht="13.5" thickBot="1" x14ac:dyDescent="0.25">
      <c r="A377" s="319" t="s">
        <v>146</v>
      </c>
      <c r="B377" s="597" t="s">
        <v>50</v>
      </c>
      <c r="C377" s="598"/>
      <c r="D377" s="598"/>
      <c r="E377" s="598"/>
      <c r="F377" s="599"/>
      <c r="G377" s="347" t="s">
        <v>0</v>
      </c>
      <c r="H377" s="228"/>
    </row>
    <row r="378" spans="1:10" s="549" customFormat="1" x14ac:dyDescent="0.2">
      <c r="A378" s="227" t="s">
        <v>54</v>
      </c>
      <c r="B378" s="392">
        <v>1</v>
      </c>
      <c r="C378" s="393">
        <v>2</v>
      </c>
      <c r="D378" s="394" t="s">
        <v>129</v>
      </c>
      <c r="E378" s="393">
        <v>4</v>
      </c>
      <c r="F378" s="394">
        <v>5</v>
      </c>
      <c r="G378" s="323"/>
      <c r="H378" s="324"/>
    </row>
    <row r="379" spans="1:10" s="549" customFormat="1" x14ac:dyDescent="0.2">
      <c r="A379" s="326" t="s">
        <v>3</v>
      </c>
      <c r="B379" s="266">
        <v>3610</v>
      </c>
      <c r="C379" s="267">
        <v>3610</v>
      </c>
      <c r="D379" s="267">
        <v>3610</v>
      </c>
      <c r="E379" s="267">
        <v>3610</v>
      </c>
      <c r="F379" s="267">
        <v>3610</v>
      </c>
      <c r="G379" s="327">
        <v>3610</v>
      </c>
      <c r="H379" s="328"/>
      <c r="I379" s="325"/>
    </row>
    <row r="380" spans="1:10" s="549" customFormat="1" x14ac:dyDescent="0.2">
      <c r="A380" s="329" t="s">
        <v>6</v>
      </c>
      <c r="B380" s="272">
        <v>3682.4285714285716</v>
      </c>
      <c r="C380" s="273">
        <v>3771.6923076923076</v>
      </c>
      <c r="D380" s="273">
        <v>3542.5</v>
      </c>
      <c r="E380" s="273">
        <v>3839.5454545454545</v>
      </c>
      <c r="F380" s="330">
        <v>4107.0769230769229</v>
      </c>
      <c r="G380" s="331">
        <v>3833.8489208633096</v>
      </c>
      <c r="H380" s="332"/>
      <c r="I380" s="325"/>
    </row>
    <row r="381" spans="1:10" s="549" customFormat="1" x14ac:dyDescent="0.2">
      <c r="A381" s="227" t="s">
        <v>7</v>
      </c>
      <c r="B381" s="277">
        <v>97.142857142857139</v>
      </c>
      <c r="C381" s="278">
        <v>95.384615384615387</v>
      </c>
      <c r="D381" s="278">
        <v>100</v>
      </c>
      <c r="E381" s="278">
        <v>98.484848484848484</v>
      </c>
      <c r="F381" s="333">
        <v>100</v>
      </c>
      <c r="G381" s="334">
        <v>88.129496402877692</v>
      </c>
      <c r="H381" s="335"/>
      <c r="I381" s="325"/>
    </row>
    <row r="382" spans="1:10" s="549" customFormat="1" x14ac:dyDescent="0.2">
      <c r="A382" s="227" t="s">
        <v>8</v>
      </c>
      <c r="B382" s="282">
        <v>4.1041720041170363E-2</v>
      </c>
      <c r="C382" s="283">
        <v>4.8911479828131196E-2</v>
      </c>
      <c r="D382" s="283">
        <v>5.6646647913988601E-2</v>
      </c>
      <c r="E382" s="283">
        <v>4.2746466238554388E-2</v>
      </c>
      <c r="F382" s="336">
        <v>5.0351560349471164E-2</v>
      </c>
      <c r="G382" s="337">
        <v>6.3701600758629351E-2</v>
      </c>
      <c r="H382" s="338"/>
      <c r="I382" s="339"/>
      <c r="J382" s="340"/>
    </row>
    <row r="383" spans="1:10" s="549" customFormat="1" x14ac:dyDescent="0.2">
      <c r="A383" s="329" t="s">
        <v>1</v>
      </c>
      <c r="B383" s="287">
        <f t="shared" ref="B383:G383" si="77">B380/B379*100-100</f>
        <v>2.0063316185199938</v>
      </c>
      <c r="C383" s="288">
        <f t="shared" si="77"/>
        <v>4.4790112934157236</v>
      </c>
      <c r="D383" s="288">
        <f t="shared" si="77"/>
        <v>-1.8698060941828203</v>
      </c>
      <c r="E383" s="288">
        <f t="shared" si="77"/>
        <v>6.3585998489045608</v>
      </c>
      <c r="F383" s="288">
        <f t="shared" si="77"/>
        <v>13.769443852546345</v>
      </c>
      <c r="G383" s="291">
        <f t="shared" si="77"/>
        <v>6.2008011319476282</v>
      </c>
      <c r="H383" s="338"/>
      <c r="I383" s="339"/>
      <c r="J383" s="228"/>
    </row>
    <row r="384" spans="1:10" s="549" customFormat="1" ht="13.5" thickBot="1" x14ac:dyDescent="0.25">
      <c r="A384" s="227" t="s">
        <v>27</v>
      </c>
      <c r="B384" s="293">
        <f>B380-B367</f>
        <v>213.27364185110673</v>
      </c>
      <c r="C384" s="294">
        <f t="shared" ref="C384:G384" si="78">C380-C367</f>
        <v>149.48642533936663</v>
      </c>
      <c r="D384" s="294">
        <f t="shared" si="78"/>
        <v>300.35714285714266</v>
      </c>
      <c r="E384" s="294">
        <f t="shared" si="78"/>
        <v>122.42424242424249</v>
      </c>
      <c r="F384" s="294">
        <f t="shared" si="78"/>
        <v>162.22843822843788</v>
      </c>
      <c r="G384" s="341">
        <f t="shared" si="78"/>
        <v>171.74365770541499</v>
      </c>
      <c r="H384" s="342"/>
      <c r="I384" s="339"/>
      <c r="J384" s="228"/>
    </row>
    <row r="385" spans="1:10" s="549" customFormat="1" x14ac:dyDescent="0.2">
      <c r="A385" s="343" t="s">
        <v>51</v>
      </c>
      <c r="B385" s="300">
        <v>873</v>
      </c>
      <c r="C385" s="301">
        <v>875</v>
      </c>
      <c r="D385" s="301">
        <v>174</v>
      </c>
      <c r="E385" s="301">
        <v>873</v>
      </c>
      <c r="F385" s="301">
        <v>863</v>
      </c>
      <c r="G385" s="304">
        <f>SUM(B385:F385)</f>
        <v>3658</v>
      </c>
      <c r="H385" s="344" t="s">
        <v>56</v>
      </c>
      <c r="I385" s="345">
        <f>G372-G385</f>
        <v>6</v>
      </c>
      <c r="J385" s="306">
        <f>I385/G372</f>
        <v>1.6375545851528383E-3</v>
      </c>
    </row>
    <row r="386" spans="1:10" s="549" customFormat="1" x14ac:dyDescent="0.2">
      <c r="A386" s="343" t="s">
        <v>28</v>
      </c>
      <c r="B386" s="233"/>
      <c r="C386" s="550"/>
      <c r="D386" s="550"/>
      <c r="E386" s="550"/>
      <c r="F386" s="550"/>
      <c r="G386" s="237"/>
      <c r="H386" s="228" t="s">
        <v>57</v>
      </c>
      <c r="I386" s="549">
        <v>128.19</v>
      </c>
    </row>
    <row r="387" spans="1:10" s="549" customFormat="1" ht="13.5" thickBot="1" x14ac:dyDescent="0.25">
      <c r="A387" s="346" t="s">
        <v>26</v>
      </c>
      <c r="B387" s="235">
        <f>B386-B373</f>
        <v>-130.5</v>
      </c>
      <c r="C387" s="236">
        <f t="shared" ref="C387:F387" si="79">C386-C373</f>
        <v>-129</v>
      </c>
      <c r="D387" s="236">
        <f t="shared" si="79"/>
        <v>-131</v>
      </c>
      <c r="E387" s="236">
        <f t="shared" si="79"/>
        <v>-125.5</v>
      </c>
      <c r="F387" s="236">
        <f t="shared" si="79"/>
        <v>-124</v>
      </c>
      <c r="G387" s="238"/>
      <c r="H387" s="549" t="s">
        <v>26</v>
      </c>
      <c r="I387" s="549">
        <f>I386-I373</f>
        <v>2.6099999999999994</v>
      </c>
    </row>
    <row r="389" spans="1:10" ht="13.5" thickBot="1" x14ac:dyDescent="0.25"/>
    <row r="390" spans="1:10" s="552" customFormat="1" ht="13.5" thickBot="1" x14ac:dyDescent="0.25">
      <c r="A390" s="319" t="s">
        <v>147</v>
      </c>
      <c r="B390" s="597" t="s">
        <v>50</v>
      </c>
      <c r="C390" s="598"/>
      <c r="D390" s="598"/>
      <c r="E390" s="598"/>
      <c r="F390" s="599"/>
      <c r="G390" s="347" t="s">
        <v>0</v>
      </c>
      <c r="H390" s="228"/>
    </row>
    <row r="391" spans="1:10" s="552" customFormat="1" x14ac:dyDescent="0.2">
      <c r="A391" s="227" t="s">
        <v>54</v>
      </c>
      <c r="B391" s="392">
        <v>1</v>
      </c>
      <c r="C391" s="393">
        <v>2</v>
      </c>
      <c r="D391" s="394" t="s">
        <v>129</v>
      </c>
      <c r="E391" s="393">
        <v>4</v>
      </c>
      <c r="F391" s="394">
        <v>5</v>
      </c>
      <c r="G391" s="323"/>
      <c r="H391" s="324"/>
    </row>
    <row r="392" spans="1:10" s="552" customFormat="1" x14ac:dyDescent="0.2">
      <c r="A392" s="326" t="s">
        <v>3</v>
      </c>
      <c r="B392" s="266">
        <v>3730</v>
      </c>
      <c r="C392" s="267">
        <v>3730</v>
      </c>
      <c r="D392" s="267">
        <v>3730</v>
      </c>
      <c r="E392" s="267">
        <v>3730</v>
      </c>
      <c r="F392" s="267">
        <v>3730</v>
      </c>
      <c r="G392" s="327">
        <v>3730</v>
      </c>
      <c r="H392" s="328"/>
      <c r="I392" s="325"/>
    </row>
    <row r="393" spans="1:10" s="552" customFormat="1" x14ac:dyDescent="0.2">
      <c r="A393" s="329" t="s">
        <v>6</v>
      </c>
      <c r="B393" s="272">
        <v>3872.205882352941</v>
      </c>
      <c r="C393" s="273">
        <v>3980.3076923076924</v>
      </c>
      <c r="D393" s="273">
        <v>3590.8333333333335</v>
      </c>
      <c r="E393" s="273">
        <v>4062.753623188406</v>
      </c>
      <c r="F393" s="330">
        <v>4154.242424242424</v>
      </c>
      <c r="G393" s="331">
        <v>3998.6785714285716</v>
      </c>
      <c r="H393" s="332"/>
      <c r="I393" s="325"/>
    </row>
    <row r="394" spans="1:10" s="552" customFormat="1" x14ac:dyDescent="0.2">
      <c r="A394" s="227" t="s">
        <v>7</v>
      </c>
      <c r="B394" s="277">
        <v>95.588235294117652</v>
      </c>
      <c r="C394" s="278">
        <v>98.461538461538467</v>
      </c>
      <c r="D394" s="278">
        <v>91.666666666666671</v>
      </c>
      <c r="E394" s="278">
        <v>98.550724637681157</v>
      </c>
      <c r="F394" s="333">
        <v>96.969696969696969</v>
      </c>
      <c r="G394" s="334">
        <v>91.428571428571431</v>
      </c>
      <c r="H394" s="335"/>
      <c r="I394" s="325"/>
    </row>
    <row r="395" spans="1:10" s="552" customFormat="1" x14ac:dyDescent="0.2">
      <c r="A395" s="227" t="s">
        <v>8</v>
      </c>
      <c r="B395" s="282">
        <v>5.5646265854288057E-2</v>
      </c>
      <c r="C395" s="283">
        <v>4.5000850263049084E-2</v>
      </c>
      <c r="D395" s="283">
        <v>6.8823066731844365E-2</v>
      </c>
      <c r="E395" s="283">
        <v>4.1642420835331116E-2</v>
      </c>
      <c r="F395" s="336">
        <v>4.68478732958304E-2</v>
      </c>
      <c r="G395" s="337">
        <v>5.8718865581821135E-2</v>
      </c>
      <c r="H395" s="338"/>
      <c r="I395" s="339"/>
      <c r="J395" s="340"/>
    </row>
    <row r="396" spans="1:10" s="552" customFormat="1" x14ac:dyDescent="0.2">
      <c r="A396" s="329" t="s">
        <v>1</v>
      </c>
      <c r="B396" s="287">
        <f t="shared" ref="B396:G396" si="80">B393/B392*100-100</f>
        <v>3.8124901435104874</v>
      </c>
      <c r="C396" s="288">
        <f t="shared" si="80"/>
        <v>6.7106619921633239</v>
      </c>
      <c r="D396" s="288">
        <f t="shared" si="80"/>
        <v>-3.7310098302055366</v>
      </c>
      <c r="E396" s="288">
        <f t="shared" si="80"/>
        <v>8.9210086645685323</v>
      </c>
      <c r="F396" s="288">
        <f t="shared" si="80"/>
        <v>11.373791534649442</v>
      </c>
      <c r="G396" s="291">
        <f t="shared" si="80"/>
        <v>7.203178858674832</v>
      </c>
      <c r="H396" s="338"/>
      <c r="I396" s="339"/>
      <c r="J396" s="228"/>
    </row>
    <row r="397" spans="1:10" s="552" customFormat="1" ht="13.5" thickBot="1" x14ac:dyDescent="0.25">
      <c r="A397" s="227" t="s">
        <v>27</v>
      </c>
      <c r="B397" s="293">
        <f>B393-B380</f>
        <v>189.77731092436943</v>
      </c>
      <c r="C397" s="294">
        <f t="shared" ref="C397:G397" si="81">C393-C380</f>
        <v>208.61538461538476</v>
      </c>
      <c r="D397" s="294">
        <f t="shared" si="81"/>
        <v>48.333333333333485</v>
      </c>
      <c r="E397" s="294">
        <f t="shared" si="81"/>
        <v>223.20816864295148</v>
      </c>
      <c r="F397" s="294">
        <f t="shared" si="81"/>
        <v>47.165501165501155</v>
      </c>
      <c r="G397" s="341">
        <f t="shared" si="81"/>
        <v>164.829650565262</v>
      </c>
      <c r="H397" s="342"/>
      <c r="I397" s="339"/>
      <c r="J397" s="228"/>
    </row>
    <row r="398" spans="1:10" s="552" customFormat="1" x14ac:dyDescent="0.2">
      <c r="A398" s="343" t="s">
        <v>51</v>
      </c>
      <c r="B398" s="300">
        <v>868</v>
      </c>
      <c r="C398" s="301">
        <v>870</v>
      </c>
      <c r="D398" s="301">
        <v>171</v>
      </c>
      <c r="E398" s="301">
        <v>870</v>
      </c>
      <c r="F398" s="301">
        <v>861</v>
      </c>
      <c r="G398" s="304">
        <f>SUM(B398:F398)</f>
        <v>3640</v>
      </c>
      <c r="H398" s="344" t="s">
        <v>56</v>
      </c>
      <c r="I398" s="345">
        <f>G385-G398</f>
        <v>18</v>
      </c>
      <c r="J398" s="306">
        <f>I398/G385</f>
        <v>4.9207217058501911E-3</v>
      </c>
    </row>
    <row r="399" spans="1:10" s="552" customFormat="1" x14ac:dyDescent="0.2">
      <c r="A399" s="343" t="s">
        <v>28</v>
      </c>
      <c r="B399" s="233"/>
      <c r="C399" s="553"/>
      <c r="D399" s="553"/>
      <c r="E399" s="553"/>
      <c r="F399" s="553"/>
      <c r="G399" s="237"/>
      <c r="H399" s="228" t="s">
        <v>57</v>
      </c>
      <c r="I399" s="552">
        <v>133.53</v>
      </c>
    </row>
    <row r="400" spans="1:10" s="552" customFormat="1" ht="13.5" thickBot="1" x14ac:dyDescent="0.25">
      <c r="A400" s="346" t="s">
        <v>26</v>
      </c>
      <c r="B400" s="235">
        <f>B399-B386</f>
        <v>0</v>
      </c>
      <c r="C400" s="236">
        <f t="shared" ref="C400:F400" si="82">C399-C386</f>
        <v>0</v>
      </c>
      <c r="D400" s="236">
        <f t="shared" si="82"/>
        <v>0</v>
      </c>
      <c r="E400" s="236">
        <f t="shared" si="82"/>
        <v>0</v>
      </c>
      <c r="F400" s="236">
        <f t="shared" si="82"/>
        <v>0</v>
      </c>
      <c r="G400" s="238"/>
      <c r="H400" s="552" t="s">
        <v>26</v>
      </c>
      <c r="I400" s="552">
        <f>I399-I386</f>
        <v>5.3400000000000034</v>
      </c>
    </row>
    <row r="402" spans="1:10" ht="13.5" thickBot="1" x14ac:dyDescent="0.25"/>
    <row r="403" spans="1:10" s="554" customFormat="1" ht="13.5" thickBot="1" x14ac:dyDescent="0.25">
      <c r="A403" s="319" t="s">
        <v>148</v>
      </c>
      <c r="B403" s="597" t="s">
        <v>50</v>
      </c>
      <c r="C403" s="598"/>
      <c r="D403" s="598"/>
      <c r="E403" s="598"/>
      <c r="F403" s="599"/>
      <c r="G403" s="347" t="s">
        <v>0</v>
      </c>
      <c r="H403" s="228"/>
    </row>
    <row r="404" spans="1:10" s="554" customFormat="1" x14ac:dyDescent="0.2">
      <c r="A404" s="227" t="s">
        <v>54</v>
      </c>
      <c r="B404" s="392">
        <v>1</v>
      </c>
      <c r="C404" s="393">
        <v>2</v>
      </c>
      <c r="D404" s="394" t="s">
        <v>129</v>
      </c>
      <c r="E404" s="393">
        <v>4</v>
      </c>
      <c r="F404" s="394">
        <v>5</v>
      </c>
      <c r="G404" s="323"/>
      <c r="H404" s="324"/>
    </row>
    <row r="405" spans="1:10" s="554" customFormat="1" x14ac:dyDescent="0.2">
      <c r="A405" s="326" t="s">
        <v>3</v>
      </c>
      <c r="B405" s="266">
        <v>3810</v>
      </c>
      <c r="C405" s="267">
        <v>3810</v>
      </c>
      <c r="D405" s="267">
        <v>3810</v>
      </c>
      <c r="E405" s="267">
        <v>3810</v>
      </c>
      <c r="F405" s="267">
        <v>3810</v>
      </c>
      <c r="G405" s="327">
        <v>3810</v>
      </c>
      <c r="H405" s="328"/>
      <c r="I405" s="325"/>
    </row>
    <row r="406" spans="1:10" s="554" customFormat="1" x14ac:dyDescent="0.2">
      <c r="A406" s="329" t="s">
        <v>6</v>
      </c>
      <c r="B406" s="272">
        <v>4058.6567164179105</v>
      </c>
      <c r="C406" s="273">
        <v>4102.5714285714284</v>
      </c>
      <c r="D406" s="273">
        <v>3998.4615384615386</v>
      </c>
      <c r="E406" s="273">
        <v>4101.6417910447763</v>
      </c>
      <c r="F406" s="330">
        <v>4231.1940298507461</v>
      </c>
      <c r="G406" s="331">
        <v>4117.570422535211</v>
      </c>
      <c r="H406" s="332"/>
      <c r="I406" s="325"/>
    </row>
    <row r="407" spans="1:10" s="554" customFormat="1" x14ac:dyDescent="0.2">
      <c r="A407" s="227" t="s">
        <v>7</v>
      </c>
      <c r="B407" s="277">
        <v>97.014925373134332</v>
      </c>
      <c r="C407" s="278">
        <v>100</v>
      </c>
      <c r="D407" s="278">
        <v>100</v>
      </c>
      <c r="E407" s="278">
        <v>100</v>
      </c>
      <c r="F407" s="333">
        <v>95.522388059701498</v>
      </c>
      <c r="G407" s="334">
        <v>96.478873239436624</v>
      </c>
      <c r="H407" s="335"/>
      <c r="I407" s="325"/>
    </row>
    <row r="408" spans="1:10" s="554" customFormat="1" x14ac:dyDescent="0.2">
      <c r="A408" s="227" t="s">
        <v>8</v>
      </c>
      <c r="B408" s="282">
        <v>5.0983404535605993E-2</v>
      </c>
      <c r="C408" s="283">
        <v>4.1965973427997447E-2</v>
      </c>
      <c r="D408" s="283">
        <v>4.804537604063204E-2</v>
      </c>
      <c r="E408" s="283">
        <v>4.211588775949477E-2</v>
      </c>
      <c r="F408" s="336">
        <v>4.548751257983244E-2</v>
      </c>
      <c r="G408" s="337">
        <v>4.8270863404307862E-2</v>
      </c>
      <c r="H408" s="338"/>
      <c r="I408" s="339"/>
      <c r="J408" s="340"/>
    </row>
    <row r="409" spans="1:10" s="554" customFormat="1" x14ac:dyDescent="0.2">
      <c r="A409" s="329" t="s">
        <v>1</v>
      </c>
      <c r="B409" s="287">
        <f t="shared" ref="B409:G409" si="83">B406/B405*100-100</f>
        <v>6.526423003094763</v>
      </c>
      <c r="C409" s="288">
        <f t="shared" si="83"/>
        <v>7.6790401199849896</v>
      </c>
      <c r="D409" s="288">
        <f t="shared" si="83"/>
        <v>4.9464970724813355</v>
      </c>
      <c r="E409" s="288">
        <f t="shared" si="83"/>
        <v>7.6546401849022772</v>
      </c>
      <c r="F409" s="288">
        <f t="shared" si="83"/>
        <v>11.054961413405408</v>
      </c>
      <c r="G409" s="291">
        <f t="shared" si="83"/>
        <v>8.0727145022364937</v>
      </c>
      <c r="H409" s="338"/>
      <c r="I409" s="339"/>
      <c r="J409" s="228"/>
    </row>
    <row r="410" spans="1:10" s="554" customFormat="1" ht="13.5" thickBot="1" x14ac:dyDescent="0.25">
      <c r="A410" s="227" t="s">
        <v>27</v>
      </c>
      <c r="B410" s="293">
        <f>B406-B393</f>
        <v>186.45083406496951</v>
      </c>
      <c r="C410" s="294">
        <f t="shared" ref="C410:G410" si="84">C406-C393</f>
        <v>122.26373626373606</v>
      </c>
      <c r="D410" s="294">
        <f t="shared" si="84"/>
        <v>407.62820512820508</v>
      </c>
      <c r="E410" s="294">
        <f t="shared" si="84"/>
        <v>38.888167856370274</v>
      </c>
      <c r="F410" s="294">
        <f t="shared" si="84"/>
        <v>76.951605608322097</v>
      </c>
      <c r="G410" s="341">
        <f t="shared" si="84"/>
        <v>118.89185110663948</v>
      </c>
      <c r="H410" s="342"/>
      <c r="I410" s="339"/>
      <c r="J410" s="228"/>
    </row>
    <row r="411" spans="1:10" s="554" customFormat="1" x14ac:dyDescent="0.2">
      <c r="A411" s="343" t="s">
        <v>51</v>
      </c>
      <c r="B411" s="300">
        <v>863</v>
      </c>
      <c r="C411" s="301">
        <v>867</v>
      </c>
      <c r="D411" s="301">
        <v>167</v>
      </c>
      <c r="E411" s="301">
        <v>864</v>
      </c>
      <c r="F411" s="301">
        <v>846</v>
      </c>
      <c r="G411" s="304">
        <f>SUM(B411:F411)</f>
        <v>3607</v>
      </c>
      <c r="H411" s="344" t="s">
        <v>56</v>
      </c>
      <c r="I411" s="345">
        <f>G398-G411</f>
        <v>33</v>
      </c>
      <c r="J411" s="306">
        <f>I411/G398</f>
        <v>9.0659340659340667E-3</v>
      </c>
    </row>
    <row r="412" spans="1:10" s="554" customFormat="1" x14ac:dyDescent="0.2">
      <c r="A412" s="343" t="s">
        <v>28</v>
      </c>
      <c r="B412" s="233"/>
      <c r="C412" s="555"/>
      <c r="D412" s="555"/>
      <c r="E412" s="555"/>
      <c r="F412" s="555"/>
      <c r="G412" s="237"/>
      <c r="H412" s="228" t="s">
        <v>57</v>
      </c>
      <c r="I412" s="554">
        <v>141.71</v>
      </c>
    </row>
    <row r="413" spans="1:10" s="554" customFormat="1" ht="13.5" thickBot="1" x14ac:dyDescent="0.25">
      <c r="A413" s="346" t="s">
        <v>26</v>
      </c>
      <c r="B413" s="235">
        <f>B412-B399</f>
        <v>0</v>
      </c>
      <c r="C413" s="236">
        <f t="shared" ref="C413:F413" si="85">C412-C399</f>
        <v>0</v>
      </c>
      <c r="D413" s="236">
        <f t="shared" si="85"/>
        <v>0</v>
      </c>
      <c r="E413" s="236">
        <f t="shared" si="85"/>
        <v>0</v>
      </c>
      <c r="F413" s="236">
        <f t="shared" si="85"/>
        <v>0</v>
      </c>
      <c r="G413" s="238"/>
      <c r="H413" s="554" t="s">
        <v>26</v>
      </c>
      <c r="I413" s="554">
        <f>I412-I399</f>
        <v>8.1800000000000068</v>
      </c>
    </row>
    <row r="415" spans="1:10" ht="13.5" thickBot="1" x14ac:dyDescent="0.25"/>
    <row r="416" spans="1:10" s="557" customFormat="1" ht="13.5" thickBot="1" x14ac:dyDescent="0.25">
      <c r="A416" s="319" t="s">
        <v>149</v>
      </c>
      <c r="B416" s="597" t="s">
        <v>50</v>
      </c>
      <c r="C416" s="598"/>
      <c r="D416" s="598"/>
      <c r="E416" s="598"/>
      <c r="F416" s="599"/>
      <c r="G416" s="347" t="s">
        <v>0</v>
      </c>
      <c r="H416" s="228"/>
    </row>
    <row r="417" spans="1:10" s="557" customFormat="1" x14ac:dyDescent="0.2">
      <c r="A417" s="227" t="s">
        <v>54</v>
      </c>
      <c r="B417" s="392">
        <v>1</v>
      </c>
      <c r="C417" s="393">
        <v>2</v>
      </c>
      <c r="D417" s="394" t="s">
        <v>129</v>
      </c>
      <c r="E417" s="393">
        <v>4</v>
      </c>
      <c r="F417" s="394">
        <v>5</v>
      </c>
      <c r="G417" s="323"/>
      <c r="H417" s="324"/>
    </row>
    <row r="418" spans="1:10" s="557" customFormat="1" x14ac:dyDescent="0.2">
      <c r="A418" s="326" t="s">
        <v>3</v>
      </c>
      <c r="B418" s="266">
        <v>3865</v>
      </c>
      <c r="C418" s="267">
        <v>3865</v>
      </c>
      <c r="D418" s="267">
        <v>3865</v>
      </c>
      <c r="E418" s="267">
        <v>3865</v>
      </c>
      <c r="F418" s="267">
        <v>3865</v>
      </c>
      <c r="G418" s="327">
        <v>3865</v>
      </c>
      <c r="H418" s="328"/>
      <c r="I418" s="325"/>
    </row>
    <row r="419" spans="1:10" s="557" customFormat="1" x14ac:dyDescent="0.2">
      <c r="A419" s="329" t="s">
        <v>6</v>
      </c>
      <c r="B419" s="272">
        <v>4104.6031746031749</v>
      </c>
      <c r="C419" s="273">
        <v>4159.0625</v>
      </c>
      <c r="D419" s="273">
        <v>3922.8571428571427</v>
      </c>
      <c r="E419" s="273">
        <v>4180.30303030303</v>
      </c>
      <c r="F419" s="330">
        <v>4195.6451612903229</v>
      </c>
      <c r="G419" s="331">
        <v>4147.6579925650558</v>
      </c>
      <c r="H419" s="332"/>
      <c r="I419" s="325"/>
    </row>
    <row r="420" spans="1:10" s="557" customFormat="1" x14ac:dyDescent="0.2">
      <c r="A420" s="227" t="s">
        <v>7</v>
      </c>
      <c r="B420" s="277">
        <v>96.825396825396822</v>
      </c>
      <c r="C420" s="278">
        <v>95.3125</v>
      </c>
      <c r="D420" s="278">
        <v>57.142857142857146</v>
      </c>
      <c r="E420" s="278">
        <v>100</v>
      </c>
      <c r="F420" s="333">
        <v>93.548387096774192</v>
      </c>
      <c r="G420" s="334">
        <v>94.423791821561338</v>
      </c>
      <c r="H420" s="335"/>
      <c r="I420" s="325"/>
    </row>
    <row r="421" spans="1:10" s="557" customFormat="1" x14ac:dyDescent="0.2">
      <c r="A421" s="227" t="s">
        <v>8</v>
      </c>
      <c r="B421" s="282">
        <v>5.1396004650721826E-2</v>
      </c>
      <c r="C421" s="283">
        <v>5.1960513848595305E-2</v>
      </c>
      <c r="D421" s="283">
        <v>8.4855380619355256E-2</v>
      </c>
      <c r="E421" s="283">
        <v>4.1583950019323676E-2</v>
      </c>
      <c r="F421" s="336">
        <v>5.3368196869777E-2</v>
      </c>
      <c r="G421" s="337">
        <v>5.399693880147545E-2</v>
      </c>
      <c r="H421" s="338"/>
      <c r="I421" s="339"/>
      <c r="J421" s="340"/>
    </row>
    <row r="422" spans="1:10" s="557" customFormat="1" x14ac:dyDescent="0.2">
      <c r="A422" s="329" t="s">
        <v>1</v>
      </c>
      <c r="B422" s="287">
        <f t="shared" ref="B422:G422" si="86">B419/B418*100-100</f>
        <v>6.199305940573737</v>
      </c>
      <c r="C422" s="288">
        <f t="shared" si="86"/>
        <v>7.6083441138421648</v>
      </c>
      <c r="D422" s="288">
        <f t="shared" si="86"/>
        <v>1.4969506560709647</v>
      </c>
      <c r="E422" s="288">
        <f t="shared" si="86"/>
        <v>8.1579050531185118</v>
      </c>
      <c r="F422" s="288">
        <f t="shared" si="86"/>
        <v>8.5548554020782035</v>
      </c>
      <c r="G422" s="291">
        <f t="shared" si="86"/>
        <v>7.3132727701178624</v>
      </c>
      <c r="H422" s="338"/>
      <c r="I422" s="339"/>
      <c r="J422" s="228"/>
    </row>
    <row r="423" spans="1:10" s="557" customFormat="1" ht="13.5" thickBot="1" x14ac:dyDescent="0.25">
      <c r="A423" s="227" t="s">
        <v>27</v>
      </c>
      <c r="B423" s="293">
        <f>B419-B406</f>
        <v>45.946458185264419</v>
      </c>
      <c r="C423" s="294">
        <f t="shared" ref="C423:G423" si="87">C419-C406</f>
        <v>56.491071428571558</v>
      </c>
      <c r="D423" s="294">
        <f t="shared" si="87"/>
        <v>-75.604395604395904</v>
      </c>
      <c r="E423" s="294">
        <f t="shared" si="87"/>
        <v>78.661239258253772</v>
      </c>
      <c r="F423" s="294">
        <f t="shared" si="87"/>
        <v>-35.548868560423216</v>
      </c>
      <c r="G423" s="341">
        <f t="shared" si="87"/>
        <v>30.087570029844755</v>
      </c>
      <c r="H423" s="342"/>
      <c r="I423" s="339"/>
      <c r="J423" s="228"/>
    </row>
    <row r="424" spans="1:10" s="557" customFormat="1" x14ac:dyDescent="0.2">
      <c r="A424" s="343" t="s">
        <v>51</v>
      </c>
      <c r="B424" s="300">
        <v>855</v>
      </c>
      <c r="C424" s="301">
        <v>857</v>
      </c>
      <c r="D424" s="301">
        <v>153</v>
      </c>
      <c r="E424" s="301">
        <v>857</v>
      </c>
      <c r="F424" s="301">
        <v>838</v>
      </c>
      <c r="G424" s="304">
        <f>SUM(B424:F424)</f>
        <v>3560</v>
      </c>
      <c r="H424" s="344" t="s">
        <v>56</v>
      </c>
      <c r="I424" s="345">
        <f>G411-G424</f>
        <v>47</v>
      </c>
      <c r="J424" s="306">
        <f>I424/G411</f>
        <v>1.3030219018574993E-2</v>
      </c>
    </row>
    <row r="425" spans="1:10" s="557" customFormat="1" x14ac:dyDescent="0.2">
      <c r="A425" s="343" t="s">
        <v>28</v>
      </c>
      <c r="B425" s="233"/>
      <c r="C425" s="558"/>
      <c r="D425" s="558"/>
      <c r="E425" s="558"/>
      <c r="F425" s="558"/>
      <c r="G425" s="237"/>
      <c r="H425" s="228" t="s">
        <v>57</v>
      </c>
      <c r="I425" s="557">
        <v>152.80000000000001</v>
      </c>
    </row>
    <row r="426" spans="1:10" s="557" customFormat="1" ht="13.5" thickBot="1" x14ac:dyDescent="0.25">
      <c r="A426" s="346" t="s">
        <v>26</v>
      </c>
      <c r="B426" s="235">
        <f>B425-B412</f>
        <v>0</v>
      </c>
      <c r="C426" s="236">
        <f t="shared" ref="C426:F426" si="88">C425-C412</f>
        <v>0</v>
      </c>
      <c r="D426" s="236">
        <f t="shared" si="88"/>
        <v>0</v>
      </c>
      <c r="E426" s="236">
        <f t="shared" si="88"/>
        <v>0</v>
      </c>
      <c r="F426" s="236">
        <f t="shared" si="88"/>
        <v>0</v>
      </c>
      <c r="G426" s="238"/>
      <c r="H426" s="557" t="s">
        <v>26</v>
      </c>
      <c r="I426" s="557">
        <f>I425-I412</f>
        <v>11.090000000000003</v>
      </c>
    </row>
    <row r="428" spans="1:10" ht="13.5" thickBot="1" x14ac:dyDescent="0.25"/>
    <row r="429" spans="1:10" s="560" customFormat="1" ht="13.5" thickBot="1" x14ac:dyDescent="0.25">
      <c r="A429" s="319" t="s">
        <v>150</v>
      </c>
      <c r="B429" s="597" t="s">
        <v>50</v>
      </c>
      <c r="C429" s="598"/>
      <c r="D429" s="598"/>
      <c r="E429" s="598"/>
      <c r="F429" s="599"/>
      <c r="G429" s="347" t="s">
        <v>0</v>
      </c>
      <c r="H429" s="228"/>
    </row>
    <row r="430" spans="1:10" s="560" customFormat="1" x14ac:dyDescent="0.2">
      <c r="A430" s="227" t="s">
        <v>54</v>
      </c>
      <c r="B430" s="392">
        <v>1</v>
      </c>
      <c r="C430" s="393">
        <v>2</v>
      </c>
      <c r="D430" s="394" t="s">
        <v>129</v>
      </c>
      <c r="E430" s="393">
        <v>4</v>
      </c>
      <c r="F430" s="394">
        <v>5</v>
      </c>
      <c r="G430" s="323"/>
      <c r="H430" s="324"/>
    </row>
    <row r="431" spans="1:10" s="560" customFormat="1" x14ac:dyDescent="0.2">
      <c r="A431" s="326" t="s">
        <v>3</v>
      </c>
      <c r="B431" s="266">
        <v>3885</v>
      </c>
      <c r="C431" s="267">
        <v>3885</v>
      </c>
      <c r="D431" s="267">
        <v>3885</v>
      </c>
      <c r="E431" s="267">
        <v>3885</v>
      </c>
      <c r="F431" s="267">
        <v>3885</v>
      </c>
      <c r="G431" s="327">
        <v>3885</v>
      </c>
      <c r="H431" s="328"/>
      <c r="I431" s="325"/>
    </row>
    <row r="432" spans="1:10" s="560" customFormat="1" x14ac:dyDescent="0.2">
      <c r="A432" s="329" t="s">
        <v>6</v>
      </c>
      <c r="B432" s="272">
        <v>4185.36231884058</v>
      </c>
      <c r="C432" s="273">
        <v>4257.936507936508</v>
      </c>
      <c r="D432" s="273">
        <v>4058.4615384615386</v>
      </c>
      <c r="E432" s="273">
        <v>4266.9841269841272</v>
      </c>
      <c r="F432" s="330">
        <v>4290.78125</v>
      </c>
      <c r="G432" s="331">
        <v>4239.8161764705883</v>
      </c>
      <c r="H432" s="332"/>
      <c r="I432" s="325"/>
    </row>
    <row r="433" spans="1:10" s="560" customFormat="1" x14ac:dyDescent="0.2">
      <c r="A433" s="227" t="s">
        <v>7</v>
      </c>
      <c r="B433" s="277">
        <v>95.652173913043484</v>
      </c>
      <c r="C433" s="278">
        <v>96.825396825396822</v>
      </c>
      <c r="D433" s="278">
        <v>84.615384615384613</v>
      </c>
      <c r="E433" s="278">
        <v>96.825396825396822</v>
      </c>
      <c r="F433" s="333">
        <v>93.75</v>
      </c>
      <c r="G433" s="334">
        <v>93.382352941176464</v>
      </c>
      <c r="H433" s="335"/>
      <c r="I433" s="325"/>
    </row>
    <row r="434" spans="1:10" s="560" customFormat="1" x14ac:dyDescent="0.2">
      <c r="A434" s="227" t="s">
        <v>8</v>
      </c>
      <c r="B434" s="282">
        <v>5.0709695192782366E-2</v>
      </c>
      <c r="C434" s="283">
        <v>4.6958355640775773E-2</v>
      </c>
      <c r="D434" s="283">
        <v>6.9105601202713682E-2</v>
      </c>
      <c r="E434" s="283">
        <v>4.8791912208152544E-2</v>
      </c>
      <c r="F434" s="336">
        <v>5.4319380449223513E-2</v>
      </c>
      <c r="G434" s="337">
        <v>5.2976325262927094E-2</v>
      </c>
      <c r="H434" s="338"/>
      <c r="I434" s="339"/>
      <c r="J434" s="340"/>
    </row>
    <row r="435" spans="1:10" s="560" customFormat="1" x14ac:dyDescent="0.2">
      <c r="A435" s="329" t="s">
        <v>1</v>
      </c>
      <c r="B435" s="287">
        <f t="shared" ref="B435:G435" si="89">B432/B431*100-100</f>
        <v>7.7313338182903379</v>
      </c>
      <c r="C435" s="288">
        <f t="shared" si="89"/>
        <v>9.5993953136810433</v>
      </c>
      <c r="D435" s="288">
        <f t="shared" si="89"/>
        <v>4.464904464904464</v>
      </c>
      <c r="E435" s="288">
        <f t="shared" si="89"/>
        <v>9.8322812608526959</v>
      </c>
      <c r="F435" s="288">
        <f t="shared" si="89"/>
        <v>10.444819819819813</v>
      </c>
      <c r="G435" s="291">
        <f t="shared" si="89"/>
        <v>9.1329775153304666</v>
      </c>
      <c r="H435" s="338"/>
      <c r="I435" s="339"/>
      <c r="J435" s="228"/>
    </row>
    <row r="436" spans="1:10" s="560" customFormat="1" ht="13.5" thickBot="1" x14ac:dyDescent="0.25">
      <c r="A436" s="227" t="s">
        <v>27</v>
      </c>
      <c r="B436" s="293">
        <f>B432-B419</f>
        <v>80.759144237405053</v>
      </c>
      <c r="C436" s="294">
        <f t="shared" ref="C436:G436" si="90">C432-C419</f>
        <v>98.874007936507951</v>
      </c>
      <c r="D436" s="294">
        <f t="shared" si="90"/>
        <v>135.6043956043959</v>
      </c>
      <c r="E436" s="294">
        <f t="shared" si="90"/>
        <v>86.681096681097188</v>
      </c>
      <c r="F436" s="294">
        <f t="shared" si="90"/>
        <v>95.136088709677097</v>
      </c>
      <c r="G436" s="341">
        <f t="shared" si="90"/>
        <v>92.158183905532496</v>
      </c>
      <c r="H436" s="342"/>
      <c r="I436" s="339"/>
      <c r="J436" s="228"/>
    </row>
    <row r="437" spans="1:10" s="560" customFormat="1" x14ac:dyDescent="0.2">
      <c r="A437" s="343" t="s">
        <v>51</v>
      </c>
      <c r="B437" s="300">
        <v>841</v>
      </c>
      <c r="C437" s="301">
        <v>848</v>
      </c>
      <c r="D437" s="301">
        <v>147</v>
      </c>
      <c r="E437" s="301">
        <v>847</v>
      </c>
      <c r="F437" s="301">
        <v>817</v>
      </c>
      <c r="G437" s="304">
        <f>SUM(B437:F437)</f>
        <v>3500</v>
      </c>
      <c r="H437" s="344" t="s">
        <v>56</v>
      </c>
      <c r="I437" s="345">
        <f>G424-G437</f>
        <v>60</v>
      </c>
      <c r="J437" s="306">
        <f>I437/G424</f>
        <v>1.6853932584269662E-2</v>
      </c>
    </row>
    <row r="438" spans="1:10" s="560" customFormat="1" x14ac:dyDescent="0.2">
      <c r="A438" s="343" t="s">
        <v>28</v>
      </c>
      <c r="B438" s="233"/>
      <c r="C438" s="559"/>
      <c r="D438" s="559"/>
      <c r="E438" s="559"/>
      <c r="F438" s="559"/>
      <c r="G438" s="237"/>
      <c r="H438" s="228" t="s">
        <v>57</v>
      </c>
      <c r="I438" s="560">
        <v>160.29</v>
      </c>
    </row>
    <row r="439" spans="1:10" s="560" customFormat="1" ht="13.5" thickBot="1" x14ac:dyDescent="0.25">
      <c r="A439" s="346" t="s">
        <v>26</v>
      </c>
      <c r="B439" s="235">
        <f>B438-B425</f>
        <v>0</v>
      </c>
      <c r="C439" s="236">
        <f t="shared" ref="C439:F439" si="91">C438-C425</f>
        <v>0</v>
      </c>
      <c r="D439" s="236">
        <f t="shared" si="91"/>
        <v>0</v>
      </c>
      <c r="E439" s="236">
        <f t="shared" si="91"/>
        <v>0</v>
      </c>
      <c r="F439" s="236">
        <f t="shared" si="91"/>
        <v>0</v>
      </c>
      <c r="G439" s="238"/>
      <c r="H439" s="560" t="s">
        <v>26</v>
      </c>
      <c r="I439" s="560">
        <f>I438-I425</f>
        <v>7.4899999999999807</v>
      </c>
    </row>
    <row r="441" spans="1:10" ht="13.5" thickBot="1" x14ac:dyDescent="0.25"/>
    <row r="442" spans="1:10" s="563" customFormat="1" ht="13.5" thickBot="1" x14ac:dyDescent="0.25">
      <c r="A442" s="319" t="s">
        <v>151</v>
      </c>
      <c r="B442" s="597" t="s">
        <v>50</v>
      </c>
      <c r="C442" s="598"/>
      <c r="D442" s="598"/>
      <c r="E442" s="598"/>
      <c r="F442" s="599"/>
      <c r="G442" s="347" t="s">
        <v>0</v>
      </c>
      <c r="H442" s="228"/>
    </row>
    <row r="443" spans="1:10" s="563" customFormat="1" x14ac:dyDescent="0.2">
      <c r="A443" s="227" t="s">
        <v>54</v>
      </c>
      <c r="B443" s="392">
        <v>1</v>
      </c>
      <c r="C443" s="393">
        <v>2</v>
      </c>
      <c r="D443" s="394" t="s">
        <v>129</v>
      </c>
      <c r="E443" s="393">
        <v>4</v>
      </c>
      <c r="F443" s="394">
        <v>5</v>
      </c>
      <c r="G443" s="323"/>
      <c r="H443" s="324"/>
    </row>
    <row r="444" spans="1:10" s="563" customFormat="1" x14ac:dyDescent="0.2">
      <c r="A444" s="326" t="s">
        <v>3</v>
      </c>
      <c r="B444" s="266">
        <v>3905</v>
      </c>
      <c r="C444" s="267">
        <v>3905</v>
      </c>
      <c r="D444" s="267">
        <v>3905</v>
      </c>
      <c r="E444" s="267">
        <v>3905</v>
      </c>
      <c r="F444" s="267">
        <v>3905</v>
      </c>
      <c r="G444" s="327">
        <v>3905</v>
      </c>
      <c r="H444" s="328"/>
      <c r="I444" s="325"/>
    </row>
    <row r="445" spans="1:10" s="563" customFormat="1" x14ac:dyDescent="0.2">
      <c r="A445" s="329" t="s">
        <v>6</v>
      </c>
      <c r="B445" s="272">
        <v>4250.46875</v>
      </c>
      <c r="C445" s="273">
        <v>4294.848484848485</v>
      </c>
      <c r="D445" s="273">
        <v>4285.833333333333</v>
      </c>
      <c r="E445" s="273">
        <v>4351.2307692307695</v>
      </c>
      <c r="F445" s="330">
        <v>4477.878787878788</v>
      </c>
      <c r="G445" s="331">
        <v>4341.7216117216121</v>
      </c>
      <c r="H445" s="332"/>
      <c r="I445" s="325"/>
    </row>
    <row r="446" spans="1:10" s="563" customFormat="1" x14ac:dyDescent="0.2">
      <c r="A446" s="227" t="s">
        <v>7</v>
      </c>
      <c r="B446" s="277">
        <v>95.3125</v>
      </c>
      <c r="C446" s="278">
        <v>93.939393939393938</v>
      </c>
      <c r="D446" s="278">
        <v>83.333333333333329</v>
      </c>
      <c r="E446" s="278">
        <v>89.230769230769226</v>
      </c>
      <c r="F446" s="333">
        <v>87.878787878787875</v>
      </c>
      <c r="G446" s="334">
        <v>89.377289377289372</v>
      </c>
      <c r="H446" s="335"/>
      <c r="I446" s="325"/>
    </row>
    <row r="447" spans="1:10" s="563" customFormat="1" x14ac:dyDescent="0.2">
      <c r="A447" s="227" t="s">
        <v>8</v>
      </c>
      <c r="B447" s="282">
        <v>5.4165082814403326E-2</v>
      </c>
      <c r="C447" s="283">
        <v>5.1100924905851539E-2</v>
      </c>
      <c r="D447" s="283">
        <v>6.8850917418956187E-2</v>
      </c>
      <c r="E447" s="283">
        <v>5.3396992371210344E-2</v>
      </c>
      <c r="F447" s="336">
        <v>6.045724708932549E-2</v>
      </c>
      <c r="G447" s="337">
        <v>5.8988753827065414E-2</v>
      </c>
      <c r="H447" s="338"/>
      <c r="I447" s="339"/>
      <c r="J447" s="340"/>
    </row>
    <row r="448" spans="1:10" s="563" customFormat="1" x14ac:dyDescent="0.2">
      <c r="A448" s="329" t="s">
        <v>1</v>
      </c>
      <c r="B448" s="287">
        <f t="shared" ref="B448:G448" si="92">B445/B444*100-100</f>
        <v>8.8468309859155028</v>
      </c>
      <c r="C448" s="288">
        <f t="shared" si="92"/>
        <v>9.9833158732006524</v>
      </c>
      <c r="D448" s="288">
        <f t="shared" si="92"/>
        <v>9.7524541186512863</v>
      </c>
      <c r="E448" s="288">
        <f t="shared" si="92"/>
        <v>11.427164384910867</v>
      </c>
      <c r="F448" s="288">
        <f t="shared" si="92"/>
        <v>14.670391494975348</v>
      </c>
      <c r="G448" s="291">
        <f t="shared" si="92"/>
        <v>11.183652028722463</v>
      </c>
      <c r="H448" s="338"/>
      <c r="I448" s="339"/>
      <c r="J448" s="228"/>
    </row>
    <row r="449" spans="1:10" s="563" customFormat="1" ht="13.5" thickBot="1" x14ac:dyDescent="0.25">
      <c r="A449" s="227" t="s">
        <v>27</v>
      </c>
      <c r="B449" s="293">
        <f>B445-B432</f>
        <v>65.106431159420026</v>
      </c>
      <c r="C449" s="294">
        <f t="shared" ref="C449:G449" si="93">C445-C432</f>
        <v>36.911976911977035</v>
      </c>
      <c r="D449" s="294">
        <f t="shared" si="93"/>
        <v>227.37179487179446</v>
      </c>
      <c r="E449" s="294">
        <f t="shared" si="93"/>
        <v>84.246642246642296</v>
      </c>
      <c r="F449" s="294">
        <f t="shared" si="93"/>
        <v>187.09753787878799</v>
      </c>
      <c r="G449" s="341">
        <f t="shared" si="93"/>
        <v>101.90543525102385</v>
      </c>
      <c r="H449" s="342"/>
      <c r="I449" s="339"/>
      <c r="J449" s="228"/>
    </row>
    <row r="450" spans="1:10" s="563" customFormat="1" x14ac:dyDescent="0.2">
      <c r="A450" s="343" t="s">
        <v>51</v>
      </c>
      <c r="B450" s="300">
        <v>839</v>
      </c>
      <c r="C450" s="301">
        <v>842</v>
      </c>
      <c r="D450" s="301">
        <v>137</v>
      </c>
      <c r="E450" s="301">
        <v>836</v>
      </c>
      <c r="F450" s="301">
        <v>804</v>
      </c>
      <c r="G450" s="304">
        <f>SUM(B450:F450)</f>
        <v>3458</v>
      </c>
      <c r="H450" s="344" t="s">
        <v>56</v>
      </c>
      <c r="I450" s="345">
        <f>G437-G450</f>
        <v>42</v>
      </c>
      <c r="J450" s="306">
        <f>I450/G437</f>
        <v>1.2E-2</v>
      </c>
    </row>
    <row r="451" spans="1:10" s="563" customFormat="1" x14ac:dyDescent="0.2">
      <c r="A451" s="343" t="s">
        <v>28</v>
      </c>
      <c r="B451" s="233"/>
      <c r="C451" s="562"/>
      <c r="D451" s="562"/>
      <c r="E451" s="562"/>
      <c r="F451" s="562"/>
      <c r="G451" s="237"/>
      <c r="H451" s="228" t="s">
        <v>57</v>
      </c>
      <c r="I451" s="563">
        <v>159.58000000000001</v>
      </c>
    </row>
    <row r="452" spans="1:10" s="563" customFormat="1" ht="13.5" thickBot="1" x14ac:dyDescent="0.25">
      <c r="A452" s="346" t="s">
        <v>26</v>
      </c>
      <c r="B452" s="235">
        <f>B451-B438</f>
        <v>0</v>
      </c>
      <c r="C452" s="236">
        <f t="shared" ref="C452:F452" si="94">C451-C438</f>
        <v>0</v>
      </c>
      <c r="D452" s="236">
        <f t="shared" si="94"/>
        <v>0</v>
      </c>
      <c r="E452" s="236">
        <f t="shared" si="94"/>
        <v>0</v>
      </c>
      <c r="F452" s="236">
        <f t="shared" si="94"/>
        <v>0</v>
      </c>
      <c r="G452" s="238"/>
      <c r="H452" s="563" t="s">
        <v>26</v>
      </c>
      <c r="I452" s="563">
        <f>I451-I438</f>
        <v>-0.70999999999997954</v>
      </c>
    </row>
    <row r="454" spans="1:10" ht="13.5" thickBot="1" x14ac:dyDescent="0.25"/>
    <row r="455" spans="1:10" s="566" customFormat="1" ht="13.5" thickBot="1" x14ac:dyDescent="0.25">
      <c r="A455" s="319" t="s">
        <v>153</v>
      </c>
      <c r="B455" s="597" t="s">
        <v>50</v>
      </c>
      <c r="C455" s="598"/>
      <c r="D455" s="598"/>
      <c r="E455" s="598"/>
      <c r="F455" s="599"/>
      <c r="G455" s="347" t="s">
        <v>0</v>
      </c>
      <c r="H455" s="228"/>
    </row>
    <row r="456" spans="1:10" s="566" customFormat="1" x14ac:dyDescent="0.2">
      <c r="A456" s="227" t="s">
        <v>54</v>
      </c>
      <c r="B456" s="392">
        <v>1</v>
      </c>
      <c r="C456" s="393">
        <v>2</v>
      </c>
      <c r="D456" s="394" t="s">
        <v>129</v>
      </c>
      <c r="E456" s="393">
        <v>4</v>
      </c>
      <c r="F456" s="394">
        <v>5</v>
      </c>
      <c r="G456" s="323"/>
      <c r="H456" s="324"/>
    </row>
    <row r="457" spans="1:10" s="566" customFormat="1" x14ac:dyDescent="0.2">
      <c r="A457" s="326" t="s">
        <v>3</v>
      </c>
      <c r="B457" s="266">
        <v>3925</v>
      </c>
      <c r="C457" s="267">
        <v>3925</v>
      </c>
      <c r="D457" s="267">
        <v>3925</v>
      </c>
      <c r="E457" s="267">
        <v>3925</v>
      </c>
      <c r="F457" s="267">
        <v>3925</v>
      </c>
      <c r="G457" s="327">
        <v>3925</v>
      </c>
      <c r="H457" s="328"/>
      <c r="I457" s="325"/>
    </row>
    <row r="458" spans="1:10" s="566" customFormat="1" x14ac:dyDescent="0.2">
      <c r="A458" s="329" t="s">
        <v>6</v>
      </c>
      <c r="B458" s="272">
        <v>4303.3870967741932</v>
      </c>
      <c r="C458" s="273">
        <v>4364.375</v>
      </c>
      <c r="D458" s="273">
        <v>4290.833333333333</v>
      </c>
      <c r="E458" s="273">
        <v>4389.6875</v>
      </c>
      <c r="F458" s="330">
        <v>4437.666666666667</v>
      </c>
      <c r="G458" s="331">
        <v>4369.5419847328249</v>
      </c>
      <c r="H458" s="332"/>
      <c r="I458" s="325"/>
    </row>
    <row r="459" spans="1:10" s="566" customFormat="1" x14ac:dyDescent="0.2">
      <c r="A459" s="227" t="s">
        <v>7</v>
      </c>
      <c r="B459" s="277">
        <v>91.935483870967744</v>
      </c>
      <c r="C459" s="278">
        <v>90.625</v>
      </c>
      <c r="D459" s="278">
        <v>83.333333333333329</v>
      </c>
      <c r="E459" s="278">
        <v>87.5</v>
      </c>
      <c r="F459" s="333">
        <v>81.666666666666671</v>
      </c>
      <c r="G459" s="334">
        <v>88.167938931297712</v>
      </c>
      <c r="H459" s="335"/>
      <c r="I459" s="325"/>
    </row>
    <row r="460" spans="1:10" s="566" customFormat="1" x14ac:dyDescent="0.2">
      <c r="A460" s="227" t="s">
        <v>8</v>
      </c>
      <c r="B460" s="282">
        <v>5.8458349377485501E-2</v>
      </c>
      <c r="C460" s="283">
        <v>5.6134687131615395E-2</v>
      </c>
      <c r="D460" s="283">
        <v>6.7676009211714613E-2</v>
      </c>
      <c r="E460" s="283">
        <v>5.9820894968088616E-2</v>
      </c>
      <c r="F460" s="336">
        <v>6.8193131875616597E-2</v>
      </c>
      <c r="G460" s="337">
        <v>6.2173472359350827E-2</v>
      </c>
      <c r="H460" s="338"/>
      <c r="I460" s="339"/>
      <c r="J460" s="340"/>
    </row>
    <row r="461" spans="1:10" s="566" customFormat="1" x14ac:dyDescent="0.2">
      <c r="A461" s="329" t="s">
        <v>1</v>
      </c>
      <c r="B461" s="287">
        <f t="shared" ref="B461:G461" si="95">B458/B457*100-100</f>
        <v>9.6404355866036582</v>
      </c>
      <c r="C461" s="288">
        <f t="shared" si="95"/>
        <v>11.194267515923556</v>
      </c>
      <c r="D461" s="288">
        <f t="shared" si="95"/>
        <v>9.3205944798301346</v>
      </c>
      <c r="E461" s="288">
        <f t="shared" si="95"/>
        <v>11.839171974522287</v>
      </c>
      <c r="F461" s="288">
        <f t="shared" si="95"/>
        <v>13.061571125265402</v>
      </c>
      <c r="G461" s="291">
        <f t="shared" si="95"/>
        <v>11.325910439052862</v>
      </c>
      <c r="H461" s="338"/>
      <c r="I461" s="339"/>
      <c r="J461" s="228"/>
    </row>
    <row r="462" spans="1:10" s="566" customFormat="1" ht="13.5" thickBot="1" x14ac:dyDescent="0.25">
      <c r="A462" s="227" t="s">
        <v>27</v>
      </c>
      <c r="B462" s="293">
        <f>B458-B445</f>
        <v>52.918346774193196</v>
      </c>
      <c r="C462" s="294">
        <f t="shared" ref="C462:G462" si="96">C458-C445</f>
        <v>69.526515151515014</v>
      </c>
      <c r="D462" s="294">
        <f t="shared" si="96"/>
        <v>5</v>
      </c>
      <c r="E462" s="294">
        <f t="shared" si="96"/>
        <v>38.456730769230489</v>
      </c>
      <c r="F462" s="294">
        <f t="shared" si="96"/>
        <v>-40.212121212121019</v>
      </c>
      <c r="G462" s="341">
        <f t="shared" si="96"/>
        <v>27.820373011212723</v>
      </c>
      <c r="H462" s="342"/>
      <c r="I462" s="339"/>
      <c r="J462" s="228"/>
    </row>
    <row r="463" spans="1:10" s="566" customFormat="1" x14ac:dyDescent="0.2">
      <c r="A463" s="343" t="s">
        <v>51</v>
      </c>
      <c r="B463" s="300">
        <v>835</v>
      </c>
      <c r="C463" s="301">
        <v>842</v>
      </c>
      <c r="D463" s="301">
        <v>130</v>
      </c>
      <c r="E463" s="301">
        <v>832</v>
      </c>
      <c r="F463" s="301">
        <v>801</v>
      </c>
      <c r="G463" s="304">
        <f>SUM(B463:F463)</f>
        <v>3440</v>
      </c>
      <c r="H463" s="344" t="s">
        <v>56</v>
      </c>
      <c r="I463" s="345">
        <f>G450-G463</f>
        <v>18</v>
      </c>
      <c r="J463" s="306">
        <f>I463/G450</f>
        <v>5.2053209947946792E-3</v>
      </c>
    </row>
    <row r="464" spans="1:10" s="566" customFormat="1" x14ac:dyDescent="0.2">
      <c r="A464" s="343" t="s">
        <v>28</v>
      </c>
      <c r="B464" s="233"/>
      <c r="C464" s="567"/>
      <c r="D464" s="567"/>
      <c r="E464" s="567"/>
      <c r="F464" s="567"/>
      <c r="G464" s="237"/>
      <c r="H464" s="228" t="s">
        <v>57</v>
      </c>
      <c r="I464" s="566">
        <v>159.1</v>
      </c>
    </row>
    <row r="465" spans="1:10" s="566" customFormat="1" ht="13.5" thickBot="1" x14ac:dyDescent="0.25">
      <c r="A465" s="346" t="s">
        <v>26</v>
      </c>
      <c r="B465" s="235">
        <f>B464-B451</f>
        <v>0</v>
      </c>
      <c r="C465" s="236">
        <f t="shared" ref="C465:F465" si="97">C464-C451</f>
        <v>0</v>
      </c>
      <c r="D465" s="236">
        <f t="shared" si="97"/>
        <v>0</v>
      </c>
      <c r="E465" s="236">
        <f t="shared" si="97"/>
        <v>0</v>
      </c>
      <c r="F465" s="236">
        <f t="shared" si="97"/>
        <v>0</v>
      </c>
      <c r="G465" s="238"/>
      <c r="H465" s="566" t="s">
        <v>26</v>
      </c>
      <c r="I465" s="566">
        <f>I464-I451</f>
        <v>-0.48000000000001819</v>
      </c>
    </row>
    <row r="467" spans="1:10" ht="13.5" thickBot="1" x14ac:dyDescent="0.25"/>
    <row r="468" spans="1:10" s="568" customFormat="1" ht="13.5" thickBot="1" x14ac:dyDescent="0.25">
      <c r="A468" s="319" t="s">
        <v>154</v>
      </c>
      <c r="B468" s="597" t="s">
        <v>50</v>
      </c>
      <c r="C468" s="598"/>
      <c r="D468" s="598"/>
      <c r="E468" s="598"/>
      <c r="F468" s="599"/>
      <c r="G468" s="347" t="s">
        <v>0</v>
      </c>
      <c r="H468" s="228"/>
    </row>
    <row r="469" spans="1:10" s="568" customFormat="1" x14ac:dyDescent="0.2">
      <c r="A469" s="227" t="s">
        <v>54</v>
      </c>
      <c r="B469" s="392">
        <v>1</v>
      </c>
      <c r="C469" s="393">
        <v>2</v>
      </c>
      <c r="D469" s="394" t="s">
        <v>129</v>
      </c>
      <c r="E469" s="393">
        <v>4</v>
      </c>
      <c r="F469" s="394">
        <v>5</v>
      </c>
      <c r="G469" s="323"/>
      <c r="H469" s="324"/>
    </row>
    <row r="470" spans="1:10" s="568" customFormat="1" x14ac:dyDescent="0.2">
      <c r="A470" s="326" t="s">
        <v>3</v>
      </c>
      <c r="B470" s="266">
        <v>3945</v>
      </c>
      <c r="C470" s="267">
        <v>3945</v>
      </c>
      <c r="D470" s="267">
        <v>3945</v>
      </c>
      <c r="E470" s="267">
        <v>3945</v>
      </c>
      <c r="F470" s="267">
        <v>3945</v>
      </c>
      <c r="G470" s="327">
        <v>3945</v>
      </c>
      <c r="H470" s="328"/>
      <c r="I470" s="325"/>
    </row>
    <row r="471" spans="1:10" s="568" customFormat="1" x14ac:dyDescent="0.2">
      <c r="A471" s="329" t="s">
        <v>6</v>
      </c>
      <c r="B471" s="272">
        <v>4399.6825396825398</v>
      </c>
      <c r="C471" s="273">
        <v>4431.71875</v>
      </c>
      <c r="D471" s="273">
        <v>4331.666666666667</v>
      </c>
      <c r="E471" s="273">
        <v>4430.724637681159</v>
      </c>
      <c r="F471" s="330">
        <v>4590</v>
      </c>
      <c r="G471" s="331">
        <v>4456.3837638376381</v>
      </c>
      <c r="H471" s="332"/>
      <c r="I471" s="325"/>
    </row>
    <row r="472" spans="1:10" s="568" customFormat="1" x14ac:dyDescent="0.2">
      <c r="A472" s="227" t="s">
        <v>7</v>
      </c>
      <c r="B472" s="277">
        <v>84.126984126984127</v>
      </c>
      <c r="C472" s="278">
        <v>93.75</v>
      </c>
      <c r="D472" s="278">
        <v>66.666666666666671</v>
      </c>
      <c r="E472" s="278">
        <v>89.85507246376811</v>
      </c>
      <c r="F472" s="333">
        <v>92.063492063492063</v>
      </c>
      <c r="G472" s="334">
        <v>87.822878228782287</v>
      </c>
      <c r="H472" s="335"/>
      <c r="I472" s="325"/>
    </row>
    <row r="473" spans="1:10" s="568" customFormat="1" x14ac:dyDescent="0.2">
      <c r="A473" s="227" t="s">
        <v>8</v>
      </c>
      <c r="B473" s="282">
        <v>6.3572587892221324E-2</v>
      </c>
      <c r="C473" s="283">
        <v>6.1878778865351813E-2</v>
      </c>
      <c r="D473" s="283">
        <v>9.6688975673059063E-2</v>
      </c>
      <c r="E473" s="283">
        <v>6.0950007368688663E-2</v>
      </c>
      <c r="F473" s="336">
        <v>6.0053687666419553E-2</v>
      </c>
      <c r="G473" s="337">
        <v>6.5746366410269763E-2</v>
      </c>
      <c r="H473" s="338"/>
      <c r="I473" s="339"/>
      <c r="J473" s="340"/>
    </row>
    <row r="474" spans="1:10" s="568" customFormat="1" x14ac:dyDescent="0.2">
      <c r="A474" s="329" t="s">
        <v>1</v>
      </c>
      <c r="B474" s="287">
        <f t="shared" ref="B474:G474" si="98">B471/B470*100-100</f>
        <v>11.525539662421806</v>
      </c>
      <c r="C474" s="288">
        <f t="shared" si="98"/>
        <v>12.337610899873269</v>
      </c>
      <c r="D474" s="288">
        <f t="shared" si="98"/>
        <v>9.8014364174060091</v>
      </c>
      <c r="E474" s="288">
        <f t="shared" si="98"/>
        <v>12.312411601550295</v>
      </c>
      <c r="F474" s="288">
        <f t="shared" si="98"/>
        <v>16.349809885931549</v>
      </c>
      <c r="G474" s="291">
        <f t="shared" si="98"/>
        <v>12.962833050383722</v>
      </c>
      <c r="H474" s="338"/>
      <c r="I474" s="339"/>
      <c r="J474" s="228"/>
    </row>
    <row r="475" spans="1:10" s="568" customFormat="1" ht="13.5" thickBot="1" x14ac:dyDescent="0.25">
      <c r="A475" s="227" t="s">
        <v>27</v>
      </c>
      <c r="B475" s="293">
        <f>B471-B458</f>
        <v>96.295442908346558</v>
      </c>
      <c r="C475" s="294">
        <f t="shared" ref="C475:G475" si="99">C471-C458</f>
        <v>67.34375</v>
      </c>
      <c r="D475" s="294">
        <f t="shared" si="99"/>
        <v>40.83333333333394</v>
      </c>
      <c r="E475" s="294">
        <f t="shared" si="99"/>
        <v>41.037137681159038</v>
      </c>
      <c r="F475" s="294">
        <f t="shared" si="99"/>
        <v>152.33333333333303</v>
      </c>
      <c r="G475" s="341">
        <f t="shared" si="99"/>
        <v>86.841779104813213</v>
      </c>
      <c r="H475" s="342"/>
      <c r="I475" s="339"/>
      <c r="J475" s="228"/>
    </row>
    <row r="476" spans="1:10" s="568" customFormat="1" x14ac:dyDescent="0.2">
      <c r="A476" s="343" t="s">
        <v>51</v>
      </c>
      <c r="B476" s="300">
        <v>826</v>
      </c>
      <c r="C476" s="301">
        <v>838</v>
      </c>
      <c r="D476" s="301">
        <v>124</v>
      </c>
      <c r="E476" s="301">
        <v>829</v>
      </c>
      <c r="F476" s="301">
        <v>800</v>
      </c>
      <c r="G476" s="304">
        <f>SUM(B476:F476)</f>
        <v>3417</v>
      </c>
      <c r="H476" s="344" t="s">
        <v>56</v>
      </c>
      <c r="I476" s="345">
        <f>G463-G476</f>
        <v>23</v>
      </c>
      <c r="J476" s="306">
        <f>I476/G463</f>
        <v>6.6860465116279069E-3</v>
      </c>
    </row>
    <row r="477" spans="1:10" s="568" customFormat="1" x14ac:dyDescent="0.2">
      <c r="A477" s="343" t="s">
        <v>28</v>
      </c>
      <c r="B477" s="233"/>
      <c r="C477" s="569"/>
      <c r="D477" s="569"/>
      <c r="E477" s="569"/>
      <c r="F477" s="569"/>
      <c r="G477" s="237"/>
      <c r="H477" s="228" t="s">
        <v>57</v>
      </c>
      <c r="I477" s="568">
        <v>159.09</v>
      </c>
    </row>
    <row r="478" spans="1:10" s="568" customFormat="1" ht="13.5" thickBot="1" x14ac:dyDescent="0.25">
      <c r="A478" s="346" t="s">
        <v>26</v>
      </c>
      <c r="B478" s="235">
        <f>B477-B464</f>
        <v>0</v>
      </c>
      <c r="C478" s="236">
        <f t="shared" ref="C478:F478" si="100">C477-C464</f>
        <v>0</v>
      </c>
      <c r="D478" s="236">
        <f t="shared" si="100"/>
        <v>0</v>
      </c>
      <c r="E478" s="236">
        <f t="shared" si="100"/>
        <v>0</v>
      </c>
      <c r="F478" s="236">
        <f t="shared" si="100"/>
        <v>0</v>
      </c>
      <c r="G478" s="238"/>
      <c r="H478" s="568" t="s">
        <v>26</v>
      </c>
      <c r="I478" s="568">
        <f>I477-I464</f>
        <v>-9.9999999999909051E-3</v>
      </c>
    </row>
    <row r="480" spans="1:10" ht="13.5" thickBot="1" x14ac:dyDescent="0.25"/>
    <row r="481" spans="1:10" s="570" customFormat="1" ht="13.5" thickBot="1" x14ac:dyDescent="0.25">
      <c r="A481" s="319" t="s">
        <v>155</v>
      </c>
      <c r="B481" s="597" t="s">
        <v>50</v>
      </c>
      <c r="C481" s="598"/>
      <c r="D481" s="598"/>
      <c r="E481" s="598"/>
      <c r="F481" s="599"/>
      <c r="G481" s="347" t="s">
        <v>0</v>
      </c>
      <c r="H481" s="228"/>
    </row>
    <row r="482" spans="1:10" s="570" customFormat="1" x14ac:dyDescent="0.2">
      <c r="A482" s="227" t="s">
        <v>54</v>
      </c>
      <c r="B482" s="392">
        <v>1</v>
      </c>
      <c r="C482" s="393">
        <v>2</v>
      </c>
      <c r="D482" s="394" t="s">
        <v>129</v>
      </c>
      <c r="E482" s="393">
        <v>4</v>
      </c>
      <c r="F482" s="394">
        <v>5</v>
      </c>
      <c r="G482" s="323"/>
      <c r="H482" s="324"/>
    </row>
    <row r="483" spans="1:10" s="570" customFormat="1" x14ac:dyDescent="0.2">
      <c r="A483" s="326" t="s">
        <v>3</v>
      </c>
      <c r="B483" s="266">
        <v>3965</v>
      </c>
      <c r="C483" s="267">
        <v>3965</v>
      </c>
      <c r="D483" s="267">
        <v>3965</v>
      </c>
      <c r="E483" s="267">
        <v>3965</v>
      </c>
      <c r="F483" s="267">
        <v>3965</v>
      </c>
      <c r="G483" s="327">
        <v>3965</v>
      </c>
      <c r="H483" s="328"/>
      <c r="I483" s="325"/>
    </row>
    <row r="484" spans="1:10" s="570" customFormat="1" x14ac:dyDescent="0.2">
      <c r="A484" s="329" t="s">
        <v>6</v>
      </c>
      <c r="B484" s="272">
        <v>4431.2676056338032</v>
      </c>
      <c r="C484" s="273">
        <v>4483.4920634920636</v>
      </c>
      <c r="D484" s="273">
        <v>4831.666666666667</v>
      </c>
      <c r="E484" s="273">
        <v>4612.6984126984125</v>
      </c>
      <c r="F484" s="330">
        <v>4654.1269841269841</v>
      </c>
      <c r="G484" s="331">
        <v>4554.6691176470586</v>
      </c>
      <c r="H484" s="332"/>
      <c r="I484" s="325"/>
    </row>
    <row r="485" spans="1:10" s="570" customFormat="1" x14ac:dyDescent="0.2">
      <c r="A485" s="227" t="s">
        <v>7</v>
      </c>
      <c r="B485" s="277">
        <v>94.366197183098592</v>
      </c>
      <c r="C485" s="278">
        <v>87.301587301587304</v>
      </c>
      <c r="D485" s="278">
        <v>91.666666666666671</v>
      </c>
      <c r="E485" s="278">
        <v>92.063492063492063</v>
      </c>
      <c r="F485" s="333">
        <v>90.476190476190482</v>
      </c>
      <c r="G485" s="334">
        <v>87.132352941176464</v>
      </c>
      <c r="H485" s="335"/>
      <c r="I485" s="325"/>
    </row>
    <row r="486" spans="1:10" s="570" customFormat="1" x14ac:dyDescent="0.2">
      <c r="A486" s="227" t="s">
        <v>8</v>
      </c>
      <c r="B486" s="282">
        <v>5.3969437880570709E-2</v>
      </c>
      <c r="C486" s="283">
        <v>6.7468197021415696E-2</v>
      </c>
      <c r="D486" s="283">
        <v>6.6417213376411294E-2</v>
      </c>
      <c r="E486" s="283">
        <v>5.3563672072542236E-2</v>
      </c>
      <c r="F486" s="336">
        <v>5.5225381562358497E-2</v>
      </c>
      <c r="G486" s="337">
        <v>6.2760040857966062E-2</v>
      </c>
      <c r="H486" s="338"/>
      <c r="I486" s="339"/>
      <c r="J486" s="340"/>
    </row>
    <row r="487" spans="1:10" s="570" customFormat="1" x14ac:dyDescent="0.2">
      <c r="A487" s="329" t="s">
        <v>1</v>
      </c>
      <c r="B487" s="287">
        <f t="shared" ref="B487:G487" si="101">B484/B483*100-100</f>
        <v>11.759586522920642</v>
      </c>
      <c r="C487" s="288">
        <f t="shared" si="101"/>
        <v>13.076722912788497</v>
      </c>
      <c r="D487" s="288">
        <f t="shared" si="101"/>
        <v>21.857923497267763</v>
      </c>
      <c r="E487" s="288">
        <f t="shared" si="101"/>
        <v>16.335395023919602</v>
      </c>
      <c r="F487" s="288">
        <f t="shared" si="101"/>
        <v>17.380251806481311</v>
      </c>
      <c r="G487" s="291">
        <f t="shared" si="101"/>
        <v>14.871856687189378</v>
      </c>
      <c r="H487" s="338"/>
      <c r="I487" s="339"/>
      <c r="J487" s="228"/>
    </row>
    <row r="488" spans="1:10" s="570" customFormat="1" ht="13.5" thickBot="1" x14ac:dyDescent="0.25">
      <c r="A488" s="227" t="s">
        <v>27</v>
      </c>
      <c r="B488" s="293">
        <f>B484-B471</f>
        <v>31.585065951263459</v>
      </c>
      <c r="C488" s="294">
        <f t="shared" ref="C488:G488" si="102">C484-C471</f>
        <v>51.773313492063608</v>
      </c>
      <c r="D488" s="294">
        <f t="shared" si="102"/>
        <v>500</v>
      </c>
      <c r="E488" s="294">
        <f t="shared" si="102"/>
        <v>181.9737750172535</v>
      </c>
      <c r="F488" s="294">
        <f t="shared" si="102"/>
        <v>64.126984126984098</v>
      </c>
      <c r="G488" s="341">
        <f t="shared" si="102"/>
        <v>98.285353809420485</v>
      </c>
      <c r="H488" s="342"/>
      <c r="I488" s="339"/>
      <c r="J488" s="228"/>
    </row>
    <row r="489" spans="1:10" s="570" customFormat="1" x14ac:dyDescent="0.2">
      <c r="A489" s="343" t="s">
        <v>51</v>
      </c>
      <c r="B489" s="300">
        <v>820</v>
      </c>
      <c r="C489" s="301">
        <v>836</v>
      </c>
      <c r="D489" s="301">
        <v>115</v>
      </c>
      <c r="E489" s="301">
        <v>827</v>
      </c>
      <c r="F489" s="301">
        <v>800</v>
      </c>
      <c r="G489" s="304">
        <f>SUM(B489:F489)</f>
        <v>3398</v>
      </c>
      <c r="H489" s="344" t="s">
        <v>56</v>
      </c>
      <c r="I489" s="345">
        <f>G476-G489</f>
        <v>19</v>
      </c>
      <c r="J489" s="306">
        <f>I489/G476</f>
        <v>5.5604331284752704E-3</v>
      </c>
    </row>
    <row r="490" spans="1:10" s="570" customFormat="1" x14ac:dyDescent="0.2">
      <c r="A490" s="343" t="s">
        <v>28</v>
      </c>
      <c r="B490" s="233"/>
      <c r="C490" s="571"/>
      <c r="D490" s="571"/>
      <c r="E490" s="571"/>
      <c r="F490" s="571"/>
      <c r="G490" s="237"/>
      <c r="H490" s="228" t="s">
        <v>57</v>
      </c>
      <c r="I490" s="570">
        <v>158.88999999999999</v>
      </c>
    </row>
    <row r="491" spans="1:10" s="570" customFormat="1" ht="13.5" thickBot="1" x14ac:dyDescent="0.25">
      <c r="A491" s="346" t="s">
        <v>26</v>
      </c>
      <c r="B491" s="235">
        <f>B490-B477</f>
        <v>0</v>
      </c>
      <c r="C491" s="236">
        <f t="shared" ref="C491:F491" si="103">C490-C477</f>
        <v>0</v>
      </c>
      <c r="D491" s="236">
        <f t="shared" si="103"/>
        <v>0</v>
      </c>
      <c r="E491" s="236">
        <f t="shared" si="103"/>
        <v>0</v>
      </c>
      <c r="F491" s="236">
        <f t="shared" si="103"/>
        <v>0</v>
      </c>
      <c r="G491" s="238"/>
      <c r="H491" s="570" t="s">
        <v>26</v>
      </c>
      <c r="I491" s="570">
        <f>I490-I477</f>
        <v>-0.20000000000001705</v>
      </c>
    </row>
    <row r="493" spans="1:10" ht="13.5" thickBot="1" x14ac:dyDescent="0.25"/>
    <row r="494" spans="1:10" ht="13.5" thickBot="1" x14ac:dyDescent="0.25">
      <c r="A494" s="319" t="s">
        <v>158</v>
      </c>
      <c r="B494" s="597" t="s">
        <v>50</v>
      </c>
      <c r="C494" s="598"/>
      <c r="D494" s="598"/>
      <c r="E494" s="598"/>
      <c r="F494" s="599"/>
      <c r="G494" s="347" t="s">
        <v>0</v>
      </c>
      <c r="H494" s="228"/>
      <c r="I494" s="575"/>
      <c r="J494" s="575"/>
    </row>
    <row r="495" spans="1:10" x14ac:dyDescent="0.2">
      <c r="A495" s="227" t="s">
        <v>54</v>
      </c>
      <c r="B495" s="392">
        <v>1</v>
      </c>
      <c r="C495" s="393">
        <v>2</v>
      </c>
      <c r="D495" s="394" t="s">
        <v>129</v>
      </c>
      <c r="E495" s="393">
        <v>4</v>
      </c>
      <c r="F495" s="394">
        <v>5</v>
      </c>
      <c r="G495" s="323"/>
      <c r="H495" s="324"/>
      <c r="I495" s="575"/>
      <c r="J495" s="575"/>
    </row>
    <row r="496" spans="1:10" x14ac:dyDescent="0.2">
      <c r="A496" s="326" t="s">
        <v>3</v>
      </c>
      <c r="B496" s="266">
        <v>3985</v>
      </c>
      <c r="C496" s="267">
        <v>3985</v>
      </c>
      <c r="D496" s="267">
        <v>3985</v>
      </c>
      <c r="E496" s="267">
        <v>3985</v>
      </c>
      <c r="F496" s="267">
        <v>3985</v>
      </c>
      <c r="G496" s="327">
        <v>3985</v>
      </c>
      <c r="H496" s="328"/>
      <c r="I496" s="325"/>
      <c r="J496" s="575"/>
    </row>
    <row r="497" spans="1:10" x14ac:dyDescent="0.2">
      <c r="A497" s="329" t="s">
        <v>6</v>
      </c>
      <c r="B497" s="272">
        <v>4487.101449275362</v>
      </c>
      <c r="C497" s="273">
        <v>4420.151515151515</v>
      </c>
      <c r="D497" s="273">
        <v>4635</v>
      </c>
      <c r="E497" s="273">
        <v>4515.166666666667</v>
      </c>
      <c r="F497" s="330">
        <v>4702.4590163934427</v>
      </c>
      <c r="G497" s="331">
        <v>4532.5373134328356</v>
      </c>
      <c r="H497" s="332"/>
      <c r="I497" s="325"/>
      <c r="J497" s="575"/>
    </row>
    <row r="498" spans="1:10" x14ac:dyDescent="0.2">
      <c r="A498" s="227" t="s">
        <v>7</v>
      </c>
      <c r="B498" s="277">
        <v>84.05797101449275</v>
      </c>
      <c r="C498" s="278">
        <v>86.36363636363636</v>
      </c>
      <c r="D498" s="278">
        <v>75</v>
      </c>
      <c r="E498" s="278">
        <v>90</v>
      </c>
      <c r="F498" s="333">
        <v>95.081967213114751</v>
      </c>
      <c r="G498" s="334">
        <v>83.582089552238813</v>
      </c>
      <c r="H498" s="335"/>
      <c r="I498" s="325"/>
      <c r="J498" s="575"/>
    </row>
    <row r="499" spans="1:10" x14ac:dyDescent="0.2">
      <c r="A499" s="227" t="s">
        <v>8</v>
      </c>
      <c r="B499" s="282">
        <v>6.2057660331960134E-2</v>
      </c>
      <c r="C499" s="283">
        <v>7.0176997662269439E-2</v>
      </c>
      <c r="D499" s="283">
        <v>7.1417723270918804E-2</v>
      </c>
      <c r="E499" s="283">
        <v>6.2566403256584718E-2</v>
      </c>
      <c r="F499" s="336">
        <v>5.5795622195515045E-2</v>
      </c>
      <c r="G499" s="337">
        <v>6.7229084655819699E-2</v>
      </c>
      <c r="H499" s="338"/>
      <c r="I499" s="339"/>
      <c r="J499" s="340"/>
    </row>
    <row r="500" spans="1:10" x14ac:dyDescent="0.2">
      <c r="A500" s="329" t="s">
        <v>1</v>
      </c>
      <c r="B500" s="287">
        <f t="shared" ref="B500:G500" si="104">B497/B496*100-100</f>
        <v>12.599785427236185</v>
      </c>
      <c r="C500" s="288">
        <f t="shared" si="104"/>
        <v>10.919736892133372</v>
      </c>
      <c r="D500" s="288">
        <f t="shared" si="104"/>
        <v>16.311166875784195</v>
      </c>
      <c r="E500" s="288">
        <f t="shared" si="104"/>
        <v>13.304056879966538</v>
      </c>
      <c r="F500" s="288">
        <f t="shared" si="104"/>
        <v>18.003990373737594</v>
      </c>
      <c r="G500" s="291">
        <f t="shared" si="104"/>
        <v>13.739957677110056</v>
      </c>
      <c r="H500" s="338"/>
      <c r="I500" s="339"/>
      <c r="J500" s="228"/>
    </row>
    <row r="501" spans="1:10" ht="13.5" thickBot="1" x14ac:dyDescent="0.25">
      <c r="A501" s="227" t="s">
        <v>27</v>
      </c>
      <c r="B501" s="293">
        <f>B497-B484</f>
        <v>55.833843641558815</v>
      </c>
      <c r="C501" s="294">
        <f t="shared" ref="C501:G501" si="105">C497-C484</f>
        <v>-63.340548340548594</v>
      </c>
      <c r="D501" s="294">
        <f t="shared" si="105"/>
        <v>-196.66666666666697</v>
      </c>
      <c r="E501" s="294">
        <f t="shared" si="105"/>
        <v>-97.53174603174557</v>
      </c>
      <c r="F501" s="294">
        <f t="shared" si="105"/>
        <v>48.332032266458555</v>
      </c>
      <c r="G501" s="341">
        <f t="shared" si="105"/>
        <v>-22.131804214222939</v>
      </c>
      <c r="H501" s="342"/>
      <c r="I501" s="339"/>
      <c r="J501" s="228"/>
    </row>
    <row r="502" spans="1:10" x14ac:dyDescent="0.2">
      <c r="A502" s="343" t="s">
        <v>51</v>
      </c>
      <c r="B502" s="300">
        <v>817</v>
      </c>
      <c r="C502" s="301">
        <v>831</v>
      </c>
      <c r="D502" s="301">
        <v>107</v>
      </c>
      <c r="E502" s="301">
        <v>826</v>
      </c>
      <c r="F502" s="301">
        <v>798</v>
      </c>
      <c r="G502" s="304">
        <f>SUM(B502:F502)</f>
        <v>3379</v>
      </c>
      <c r="H502" s="344" t="s">
        <v>56</v>
      </c>
      <c r="I502" s="345">
        <f>G489-G502</f>
        <v>19</v>
      </c>
      <c r="J502" s="306">
        <f>I502/G489</f>
        <v>5.5915244261330191E-3</v>
      </c>
    </row>
    <row r="503" spans="1:10" x14ac:dyDescent="0.2">
      <c r="A503" s="343" t="s">
        <v>28</v>
      </c>
      <c r="B503" s="233"/>
      <c r="C503" s="574"/>
      <c r="D503" s="574"/>
      <c r="E503" s="574"/>
      <c r="F503" s="574"/>
      <c r="G503" s="237"/>
      <c r="H503" s="228" t="s">
        <v>57</v>
      </c>
      <c r="I503" s="575">
        <v>158.13</v>
      </c>
      <c r="J503" s="575"/>
    </row>
    <row r="504" spans="1:10" ht="13.5" thickBot="1" x14ac:dyDescent="0.25">
      <c r="A504" s="346" t="s">
        <v>26</v>
      </c>
      <c r="B504" s="235">
        <f>B503-B490</f>
        <v>0</v>
      </c>
      <c r="C504" s="236">
        <f t="shared" ref="C504:F504" si="106">C503-C490</f>
        <v>0</v>
      </c>
      <c r="D504" s="236">
        <f t="shared" si="106"/>
        <v>0</v>
      </c>
      <c r="E504" s="236">
        <f t="shared" si="106"/>
        <v>0</v>
      </c>
      <c r="F504" s="236">
        <f t="shared" si="106"/>
        <v>0</v>
      </c>
      <c r="G504" s="238"/>
      <c r="H504" s="575" t="s">
        <v>26</v>
      </c>
      <c r="I504" s="575">
        <f>I503-I490</f>
        <v>-0.75999999999999091</v>
      </c>
      <c r="J504" s="575"/>
    </row>
    <row r="506" spans="1:10" ht="13.5" thickBot="1" x14ac:dyDescent="0.25"/>
    <row r="507" spans="1:10" ht="13.5" thickBot="1" x14ac:dyDescent="0.25">
      <c r="A507" s="319" t="s">
        <v>160</v>
      </c>
      <c r="B507" s="597" t="s">
        <v>50</v>
      </c>
      <c r="C507" s="598"/>
      <c r="D507" s="598"/>
      <c r="E507" s="598"/>
      <c r="F507" s="599"/>
      <c r="G507" s="347" t="s">
        <v>0</v>
      </c>
      <c r="H507" s="228"/>
      <c r="I507" s="577"/>
      <c r="J507" s="577"/>
    </row>
    <row r="508" spans="1:10" x14ac:dyDescent="0.2">
      <c r="A508" s="227" t="s">
        <v>54</v>
      </c>
      <c r="B508" s="392">
        <v>1</v>
      </c>
      <c r="C508" s="393">
        <v>2</v>
      </c>
      <c r="D508" s="394" t="s">
        <v>129</v>
      </c>
      <c r="E508" s="393">
        <v>4</v>
      </c>
      <c r="F508" s="394">
        <v>5</v>
      </c>
      <c r="G508" s="323"/>
      <c r="H508" s="324"/>
      <c r="I508" s="577"/>
      <c r="J508" s="577"/>
    </row>
    <row r="509" spans="1:10" x14ac:dyDescent="0.2">
      <c r="A509" s="326" t="s">
        <v>3</v>
      </c>
      <c r="B509" s="266">
        <v>4005</v>
      </c>
      <c r="C509" s="267">
        <v>4005</v>
      </c>
      <c r="D509" s="267">
        <v>4005</v>
      </c>
      <c r="E509" s="267">
        <v>4005</v>
      </c>
      <c r="F509" s="267">
        <v>4005</v>
      </c>
      <c r="G509" s="327">
        <v>4005</v>
      </c>
      <c r="H509" s="328"/>
      <c r="I509" s="325"/>
      <c r="J509" s="577"/>
    </row>
    <row r="510" spans="1:10" x14ac:dyDescent="0.2">
      <c r="A510" s="329" t="s">
        <v>6</v>
      </c>
      <c r="B510" s="272">
        <v>4483.7288135593217</v>
      </c>
      <c r="C510" s="273">
        <v>4601</v>
      </c>
      <c r="D510" s="273">
        <v>4823.636363636364</v>
      </c>
      <c r="E510" s="273">
        <v>4608.5714285714284</v>
      </c>
      <c r="F510" s="330">
        <v>4645.2830188679245</v>
      </c>
      <c r="G510" s="331">
        <v>4593.8912133891217</v>
      </c>
      <c r="H510" s="332"/>
      <c r="I510" s="325"/>
      <c r="J510" s="577"/>
    </row>
    <row r="511" spans="1:10" x14ac:dyDescent="0.2">
      <c r="A511" s="227" t="s">
        <v>7</v>
      </c>
      <c r="B511" s="277">
        <v>89.830508474576277</v>
      </c>
      <c r="C511" s="278">
        <v>81.666666666666671</v>
      </c>
      <c r="D511" s="278">
        <v>81.818181818181813</v>
      </c>
      <c r="E511" s="278">
        <v>78.571428571428569</v>
      </c>
      <c r="F511" s="333">
        <v>92.452830188679243</v>
      </c>
      <c r="G511" s="334">
        <v>84.10041841004184</v>
      </c>
      <c r="H511" s="335"/>
      <c r="I511" s="325"/>
      <c r="J511" s="577"/>
    </row>
    <row r="512" spans="1:10" x14ac:dyDescent="0.2">
      <c r="A512" s="227" t="s">
        <v>8</v>
      </c>
      <c r="B512" s="282">
        <v>6.1902784371601099E-2</v>
      </c>
      <c r="C512" s="283">
        <v>6.8154720180623518E-2</v>
      </c>
      <c r="D512" s="283">
        <v>7.7595779870512804E-2</v>
      </c>
      <c r="E512" s="283">
        <v>7.2909411340317781E-2</v>
      </c>
      <c r="F512" s="336">
        <v>5.94900629392432E-2</v>
      </c>
      <c r="G512" s="337">
        <v>6.8703793286860618E-2</v>
      </c>
      <c r="H512" s="338"/>
      <c r="I512" s="339"/>
      <c r="J512" s="340"/>
    </row>
    <row r="513" spans="1:10" x14ac:dyDescent="0.2">
      <c r="A513" s="329" t="s">
        <v>1</v>
      </c>
      <c r="B513" s="287">
        <f t="shared" ref="B513:G513" si="107">B510/B509*100-100</f>
        <v>11.953278740557337</v>
      </c>
      <c r="C513" s="288">
        <f t="shared" si="107"/>
        <v>14.881398252184781</v>
      </c>
      <c r="D513" s="288">
        <f t="shared" si="107"/>
        <v>20.440358642605844</v>
      </c>
      <c r="E513" s="288">
        <f t="shared" si="107"/>
        <v>15.070447654717327</v>
      </c>
      <c r="F513" s="288">
        <f t="shared" si="107"/>
        <v>15.987091607189114</v>
      </c>
      <c r="G513" s="291">
        <f t="shared" si="107"/>
        <v>14.703900459154113</v>
      </c>
      <c r="H513" s="338"/>
      <c r="I513" s="339"/>
      <c r="J513" s="228"/>
    </row>
    <row r="514" spans="1:10" ht="13.5" thickBot="1" x14ac:dyDescent="0.25">
      <c r="A514" s="227" t="s">
        <v>27</v>
      </c>
      <c r="B514" s="293">
        <f>B510-B497</f>
        <v>-3.3726357160403495</v>
      </c>
      <c r="C514" s="294">
        <f t="shared" ref="C514:G514" si="108">C510-C497</f>
        <v>180.84848484848499</v>
      </c>
      <c r="D514" s="294">
        <f t="shared" si="108"/>
        <v>188.63636363636397</v>
      </c>
      <c r="E514" s="294">
        <f t="shared" si="108"/>
        <v>93.404761904761472</v>
      </c>
      <c r="F514" s="294">
        <f t="shared" si="108"/>
        <v>-57.175997525518142</v>
      </c>
      <c r="G514" s="341">
        <f t="shared" si="108"/>
        <v>61.353899956286114</v>
      </c>
      <c r="H514" s="342"/>
      <c r="I514" s="339"/>
      <c r="J514" s="228"/>
    </row>
    <row r="515" spans="1:10" x14ac:dyDescent="0.2">
      <c r="A515" s="343" t="s">
        <v>51</v>
      </c>
      <c r="B515" s="300">
        <v>812</v>
      </c>
      <c r="C515" s="301">
        <v>816</v>
      </c>
      <c r="D515" s="301">
        <v>95</v>
      </c>
      <c r="E515" s="301">
        <v>818</v>
      </c>
      <c r="F515" s="301">
        <v>796</v>
      </c>
      <c r="G515" s="304">
        <f>SUM(B515:F515)</f>
        <v>3337</v>
      </c>
      <c r="H515" s="344" t="s">
        <v>56</v>
      </c>
      <c r="I515" s="345">
        <f>G502-G515</f>
        <v>42</v>
      </c>
      <c r="J515" s="306">
        <f>I515/G502</f>
        <v>1.2429712932820362E-2</v>
      </c>
    </row>
    <row r="516" spans="1:10" x14ac:dyDescent="0.2">
      <c r="A516" s="343" t="s">
        <v>28</v>
      </c>
      <c r="B516" s="233"/>
      <c r="C516" s="576"/>
      <c r="D516" s="576"/>
      <c r="E516" s="576"/>
      <c r="F516" s="576"/>
      <c r="G516" s="237"/>
      <c r="H516" s="228" t="s">
        <v>57</v>
      </c>
      <c r="I516" s="577">
        <v>159.07</v>
      </c>
      <c r="J516" s="577"/>
    </row>
    <row r="517" spans="1:10" ht="13.5" thickBot="1" x14ac:dyDescent="0.25">
      <c r="A517" s="346" t="s">
        <v>26</v>
      </c>
      <c r="B517" s="235">
        <f>B516-B503</f>
        <v>0</v>
      </c>
      <c r="C517" s="236">
        <f t="shared" ref="C517:F517" si="109">C516-C503</f>
        <v>0</v>
      </c>
      <c r="D517" s="236">
        <f t="shared" si="109"/>
        <v>0</v>
      </c>
      <c r="E517" s="236">
        <f t="shared" si="109"/>
        <v>0</v>
      </c>
      <c r="F517" s="236">
        <f t="shared" si="109"/>
        <v>0</v>
      </c>
      <c r="G517" s="238"/>
      <c r="H517" s="577" t="s">
        <v>26</v>
      </c>
      <c r="I517" s="577">
        <f>I516-I503</f>
        <v>0.93999999999999773</v>
      </c>
      <c r="J517" s="577"/>
    </row>
    <row r="519" spans="1:10" ht="13.5" thickBot="1" x14ac:dyDescent="0.25"/>
    <row r="520" spans="1:10" s="578" customFormat="1" ht="13.5" thickBot="1" x14ac:dyDescent="0.25">
      <c r="A520" s="319" t="s">
        <v>161</v>
      </c>
      <c r="B520" s="597" t="s">
        <v>50</v>
      </c>
      <c r="C520" s="598"/>
      <c r="D520" s="598"/>
      <c r="E520" s="598"/>
      <c r="F520" s="599"/>
      <c r="G520" s="347" t="s">
        <v>0</v>
      </c>
      <c r="H520" s="228"/>
    </row>
    <row r="521" spans="1:10" s="578" customFormat="1" x14ac:dyDescent="0.2">
      <c r="A521" s="227" t="s">
        <v>54</v>
      </c>
      <c r="B521" s="392">
        <v>1</v>
      </c>
      <c r="C521" s="393">
        <v>2</v>
      </c>
      <c r="D521" s="394" t="s">
        <v>129</v>
      </c>
      <c r="E521" s="393">
        <v>4</v>
      </c>
      <c r="F521" s="394">
        <v>5</v>
      </c>
      <c r="G521" s="323"/>
      <c r="H521" s="324"/>
    </row>
    <row r="522" spans="1:10" s="578" customFormat="1" x14ac:dyDescent="0.2">
      <c r="A522" s="326" t="s">
        <v>3</v>
      </c>
      <c r="B522" s="266">
        <v>4025</v>
      </c>
      <c r="C522" s="267">
        <v>4025</v>
      </c>
      <c r="D522" s="267">
        <v>4025</v>
      </c>
      <c r="E522" s="267">
        <v>4025</v>
      </c>
      <c r="F522" s="267">
        <v>4025</v>
      </c>
      <c r="G522" s="327">
        <v>4025</v>
      </c>
      <c r="H522" s="328"/>
      <c r="I522" s="325"/>
    </row>
    <row r="523" spans="1:10" s="578" customFormat="1" x14ac:dyDescent="0.2">
      <c r="A523" s="329" t="s">
        <v>6</v>
      </c>
      <c r="B523" s="272">
        <v>4482.5</v>
      </c>
      <c r="C523" s="273">
        <v>4514.318181818182</v>
      </c>
      <c r="D523" s="273">
        <v>4381.818181818182</v>
      </c>
      <c r="E523" s="273">
        <v>4550.454545454545</v>
      </c>
      <c r="F523" s="330">
        <v>4566.5116279069771</v>
      </c>
      <c r="G523" s="331">
        <v>4519.5698924731187</v>
      </c>
      <c r="H523" s="332"/>
      <c r="I523" s="325"/>
    </row>
    <row r="524" spans="1:10" s="578" customFormat="1" x14ac:dyDescent="0.2">
      <c r="A524" s="227" t="s">
        <v>7</v>
      </c>
      <c r="B524" s="277">
        <v>81.818181818181813</v>
      </c>
      <c r="C524" s="278">
        <v>90.909090909090907</v>
      </c>
      <c r="D524" s="278">
        <v>63.636363636363633</v>
      </c>
      <c r="E524" s="278">
        <v>93.181818181818187</v>
      </c>
      <c r="F524" s="333">
        <v>74.418604651162795</v>
      </c>
      <c r="G524" s="334">
        <v>84.946236559139791</v>
      </c>
      <c r="H524" s="335"/>
      <c r="I524" s="325"/>
    </row>
    <row r="525" spans="1:10" s="578" customFormat="1" x14ac:dyDescent="0.2">
      <c r="A525" s="227" t="s">
        <v>8</v>
      </c>
      <c r="B525" s="282">
        <v>7.2258250055549381E-2</v>
      </c>
      <c r="C525" s="283">
        <v>6.0651059697836344E-2</v>
      </c>
      <c r="D525" s="283">
        <v>0.10525319742207064</v>
      </c>
      <c r="E525" s="283">
        <v>6.0427083583603478E-2</v>
      </c>
      <c r="F525" s="336">
        <v>7.5578802324402325E-2</v>
      </c>
      <c r="G525" s="337">
        <v>7.0921619819089288E-2</v>
      </c>
      <c r="H525" s="338"/>
      <c r="I525" s="339"/>
      <c r="J525" s="340"/>
    </row>
    <row r="526" spans="1:10" s="578" customFormat="1" x14ac:dyDescent="0.2">
      <c r="A526" s="329" t="s">
        <v>1</v>
      </c>
      <c r="B526" s="287">
        <f t="shared" ref="B526:G526" si="110">B523/B522*100-100</f>
        <v>11.366459627329178</v>
      </c>
      <c r="C526" s="288">
        <f t="shared" si="110"/>
        <v>12.1569734613213</v>
      </c>
      <c r="D526" s="288">
        <f t="shared" si="110"/>
        <v>8.865047995482783</v>
      </c>
      <c r="E526" s="288">
        <f t="shared" si="110"/>
        <v>13.054771315640878</v>
      </c>
      <c r="F526" s="288">
        <f t="shared" si="110"/>
        <v>13.45370504116714</v>
      </c>
      <c r="G526" s="291">
        <f t="shared" si="110"/>
        <v>12.287450744673762</v>
      </c>
      <c r="H526" s="338"/>
      <c r="I526" s="339"/>
      <c r="J526" s="228"/>
    </row>
    <row r="527" spans="1:10" s="578" customFormat="1" ht="13.5" thickBot="1" x14ac:dyDescent="0.25">
      <c r="A527" s="227" t="s">
        <v>27</v>
      </c>
      <c r="B527" s="293">
        <f>B523-B510</f>
        <v>-1.2288135593216793</v>
      </c>
      <c r="C527" s="294">
        <f t="shared" ref="C527:G527" si="111">C523-C510</f>
        <v>-86.681818181818016</v>
      </c>
      <c r="D527" s="294">
        <f t="shared" si="111"/>
        <v>-441.81818181818198</v>
      </c>
      <c r="E527" s="294">
        <f t="shared" si="111"/>
        <v>-58.1168831168834</v>
      </c>
      <c r="F527" s="294">
        <f t="shared" si="111"/>
        <v>-78.771390960947429</v>
      </c>
      <c r="G527" s="341">
        <f t="shared" si="111"/>
        <v>-74.32132091600306</v>
      </c>
      <c r="H527" s="342"/>
      <c r="I527" s="339"/>
      <c r="J527" s="228"/>
    </row>
    <row r="528" spans="1:10" s="578" customFormat="1" x14ac:dyDescent="0.2">
      <c r="A528" s="343" t="s">
        <v>51</v>
      </c>
      <c r="B528" s="300">
        <v>805</v>
      </c>
      <c r="C528" s="301">
        <v>813</v>
      </c>
      <c r="D528" s="301">
        <v>82</v>
      </c>
      <c r="E528" s="301">
        <v>811</v>
      </c>
      <c r="F528" s="301">
        <v>791</v>
      </c>
      <c r="G528" s="304">
        <f>SUM(B528:F528)</f>
        <v>3302</v>
      </c>
      <c r="H528" s="344" t="s">
        <v>56</v>
      </c>
      <c r="I528" s="345">
        <f>G515-G528</f>
        <v>35</v>
      </c>
      <c r="J528" s="306">
        <f>I528/G515</f>
        <v>1.0488462691039856E-2</v>
      </c>
    </row>
    <row r="529" spans="1:10" s="578" customFormat="1" x14ac:dyDescent="0.2">
      <c r="A529" s="343" t="s">
        <v>28</v>
      </c>
      <c r="B529" s="233"/>
      <c r="C529" s="579"/>
      <c r="D529" s="579"/>
      <c r="E529" s="579"/>
      <c r="F529" s="579"/>
      <c r="G529" s="237"/>
      <c r="H529" s="228" t="s">
        <v>57</v>
      </c>
      <c r="I529" s="578">
        <v>158.68</v>
      </c>
    </row>
    <row r="530" spans="1:10" s="578" customFormat="1" ht="13.5" thickBot="1" x14ac:dyDescent="0.25">
      <c r="A530" s="346" t="s">
        <v>26</v>
      </c>
      <c r="B530" s="235">
        <f>B529-B516</f>
        <v>0</v>
      </c>
      <c r="C530" s="236">
        <f t="shared" ref="C530:F530" si="112">C529-C516</f>
        <v>0</v>
      </c>
      <c r="D530" s="236">
        <f t="shared" si="112"/>
        <v>0</v>
      </c>
      <c r="E530" s="236">
        <f t="shared" si="112"/>
        <v>0</v>
      </c>
      <c r="F530" s="236">
        <f t="shared" si="112"/>
        <v>0</v>
      </c>
      <c r="G530" s="238"/>
      <c r="H530" s="578" t="s">
        <v>26</v>
      </c>
      <c r="I530" s="578">
        <f>I529-I516</f>
        <v>-0.38999999999998636</v>
      </c>
    </row>
    <row r="532" spans="1:10" ht="13.5" thickBot="1" x14ac:dyDescent="0.25"/>
    <row r="533" spans="1:10" s="581" customFormat="1" ht="13.5" thickBot="1" x14ac:dyDescent="0.25">
      <c r="A533" s="319" t="s">
        <v>162</v>
      </c>
      <c r="B533" s="597" t="s">
        <v>50</v>
      </c>
      <c r="C533" s="598"/>
      <c r="D533" s="598"/>
      <c r="E533" s="598"/>
      <c r="F533" s="599"/>
      <c r="G533" s="347" t="s">
        <v>0</v>
      </c>
      <c r="H533" s="228"/>
    </row>
    <row r="534" spans="1:10" s="581" customFormat="1" x14ac:dyDescent="0.2">
      <c r="A534" s="227" t="s">
        <v>54</v>
      </c>
      <c r="B534" s="392">
        <v>1</v>
      </c>
      <c r="C534" s="393">
        <v>2</v>
      </c>
      <c r="D534" s="394" t="s">
        <v>129</v>
      </c>
      <c r="E534" s="393">
        <v>4</v>
      </c>
      <c r="F534" s="394">
        <v>5</v>
      </c>
      <c r="G534" s="323"/>
      <c r="H534" s="324"/>
    </row>
    <row r="535" spans="1:10" s="581" customFormat="1" x14ac:dyDescent="0.2">
      <c r="A535" s="326" t="s">
        <v>3</v>
      </c>
      <c r="B535" s="266">
        <v>4045</v>
      </c>
      <c r="C535" s="267">
        <v>4045</v>
      </c>
      <c r="D535" s="267">
        <v>4045</v>
      </c>
      <c r="E535" s="267">
        <v>4045</v>
      </c>
      <c r="F535" s="267">
        <v>4045</v>
      </c>
      <c r="G535" s="327">
        <v>4045</v>
      </c>
      <c r="H535" s="328"/>
      <c r="I535" s="325"/>
    </row>
    <row r="536" spans="1:10" s="581" customFormat="1" x14ac:dyDescent="0.2">
      <c r="A536" s="329" t="s">
        <v>6</v>
      </c>
      <c r="B536" s="272">
        <v>4539</v>
      </c>
      <c r="C536" s="273">
        <v>4584.666666666667</v>
      </c>
      <c r="D536" s="273">
        <v>4393.333333333333</v>
      </c>
      <c r="E536" s="273">
        <v>4522.4390243902435</v>
      </c>
      <c r="F536" s="330">
        <v>4626.09375</v>
      </c>
      <c r="G536" s="331">
        <v>4570</v>
      </c>
      <c r="H536" s="332"/>
      <c r="I536" s="325"/>
    </row>
    <row r="537" spans="1:10" s="581" customFormat="1" x14ac:dyDescent="0.2">
      <c r="A537" s="227" t="s">
        <v>7</v>
      </c>
      <c r="B537" s="277">
        <v>87.5</v>
      </c>
      <c r="C537" s="278">
        <v>88.888888888888886</v>
      </c>
      <c r="D537" s="278">
        <v>83.333333333333329</v>
      </c>
      <c r="E537" s="278">
        <v>90.243902439024396</v>
      </c>
      <c r="F537" s="333">
        <v>90.625</v>
      </c>
      <c r="G537" s="334">
        <v>89.285714285714292</v>
      </c>
      <c r="H537" s="335"/>
      <c r="I537" s="325"/>
    </row>
    <row r="538" spans="1:10" s="581" customFormat="1" x14ac:dyDescent="0.2">
      <c r="A538" s="227" t="s">
        <v>8</v>
      </c>
      <c r="B538" s="282">
        <v>5.6440091700949616E-2</v>
      </c>
      <c r="C538" s="283">
        <v>6.0472265151283171E-2</v>
      </c>
      <c r="D538" s="283">
        <v>6.1240933176697925E-2</v>
      </c>
      <c r="E538" s="283">
        <v>6.0261526896906857E-2</v>
      </c>
      <c r="F538" s="336">
        <v>4.9623335041943509E-2</v>
      </c>
      <c r="G538" s="337">
        <v>5.7355073966416592E-2</v>
      </c>
      <c r="H538" s="338"/>
      <c r="I538" s="339"/>
      <c r="J538" s="340"/>
    </row>
    <row r="539" spans="1:10" s="581" customFormat="1" x14ac:dyDescent="0.2">
      <c r="A539" s="329" t="s">
        <v>1</v>
      </c>
      <c r="B539" s="287">
        <f t="shared" ref="B539:G539" si="113">B536/B535*100-100</f>
        <v>12.212608158220036</v>
      </c>
      <c r="C539" s="288">
        <f t="shared" si="113"/>
        <v>13.341573959620945</v>
      </c>
      <c r="D539" s="288">
        <f t="shared" si="113"/>
        <v>8.6114544705397407</v>
      </c>
      <c r="E539" s="288">
        <f t="shared" si="113"/>
        <v>11.803189725345959</v>
      </c>
      <c r="F539" s="288">
        <f t="shared" si="113"/>
        <v>14.365729295426462</v>
      </c>
      <c r="G539" s="291">
        <f t="shared" si="113"/>
        <v>12.978986402966626</v>
      </c>
      <c r="H539" s="338"/>
      <c r="I539" s="339"/>
      <c r="J539" s="228"/>
    </row>
    <row r="540" spans="1:10" s="581" customFormat="1" ht="13.5" thickBot="1" x14ac:dyDescent="0.25">
      <c r="A540" s="227" t="s">
        <v>27</v>
      </c>
      <c r="B540" s="293">
        <f>B536-B523</f>
        <v>56.5</v>
      </c>
      <c r="C540" s="294">
        <f t="shared" ref="C540:G540" si="114">C536-C523</f>
        <v>70.348484848484986</v>
      </c>
      <c r="D540" s="294">
        <f t="shared" si="114"/>
        <v>11.515151515151047</v>
      </c>
      <c r="E540" s="294">
        <f t="shared" si="114"/>
        <v>-28.015521064301538</v>
      </c>
      <c r="F540" s="294">
        <f t="shared" si="114"/>
        <v>59.582122093022917</v>
      </c>
      <c r="G540" s="341">
        <f t="shared" si="114"/>
        <v>50.430107526881329</v>
      </c>
      <c r="H540" s="342"/>
      <c r="I540" s="339"/>
      <c r="J540" s="228"/>
    </row>
    <row r="541" spans="1:10" s="581" customFormat="1" x14ac:dyDescent="0.2">
      <c r="A541" s="343" t="s">
        <v>51</v>
      </c>
      <c r="B541" s="300">
        <v>798</v>
      </c>
      <c r="C541" s="301">
        <v>809</v>
      </c>
      <c r="D541" s="301">
        <v>73</v>
      </c>
      <c r="E541" s="301">
        <v>804</v>
      </c>
      <c r="F541" s="301">
        <v>790</v>
      </c>
      <c r="G541" s="304">
        <f>SUM(B541:F541)</f>
        <v>3274</v>
      </c>
      <c r="H541" s="344" t="s">
        <v>56</v>
      </c>
      <c r="I541" s="345">
        <f>G528-G541</f>
        <v>28</v>
      </c>
      <c r="J541" s="306">
        <f>I541/G528</f>
        <v>8.4797092671108423E-3</v>
      </c>
    </row>
    <row r="542" spans="1:10" s="581" customFormat="1" x14ac:dyDescent="0.2">
      <c r="A542" s="343" t="s">
        <v>28</v>
      </c>
      <c r="B542" s="233"/>
      <c r="C542" s="580"/>
      <c r="D542" s="580"/>
      <c r="E542" s="580"/>
      <c r="F542" s="580"/>
      <c r="G542" s="237"/>
      <c r="H542" s="228" t="s">
        <v>57</v>
      </c>
      <c r="I542" s="581">
        <v>158.25</v>
      </c>
    </row>
    <row r="543" spans="1:10" s="581" customFormat="1" ht="13.5" thickBot="1" x14ac:dyDescent="0.25">
      <c r="A543" s="346" t="s">
        <v>26</v>
      </c>
      <c r="B543" s="235">
        <f>B542-B529</f>
        <v>0</v>
      </c>
      <c r="C543" s="236">
        <f t="shared" ref="C543:F543" si="115">C542-C529</f>
        <v>0</v>
      </c>
      <c r="D543" s="236">
        <f t="shared" si="115"/>
        <v>0</v>
      </c>
      <c r="E543" s="236">
        <f t="shared" si="115"/>
        <v>0</v>
      </c>
      <c r="F543" s="236">
        <f t="shared" si="115"/>
        <v>0</v>
      </c>
      <c r="G543" s="238"/>
      <c r="H543" s="581" t="s">
        <v>26</v>
      </c>
      <c r="I543" s="581">
        <f>I542-I529</f>
        <v>-0.43000000000000682</v>
      </c>
    </row>
    <row r="545" spans="1:10" ht="13.5" thickBot="1" x14ac:dyDescent="0.25"/>
    <row r="546" spans="1:10" s="583" customFormat="1" ht="13.5" thickBot="1" x14ac:dyDescent="0.25">
      <c r="A546" s="319" t="s">
        <v>163</v>
      </c>
      <c r="B546" s="597" t="s">
        <v>50</v>
      </c>
      <c r="C546" s="598"/>
      <c r="D546" s="598"/>
      <c r="E546" s="598"/>
      <c r="F546" s="599"/>
      <c r="G546" s="347" t="s">
        <v>0</v>
      </c>
      <c r="H546" s="228"/>
    </row>
    <row r="547" spans="1:10" s="583" customFormat="1" x14ac:dyDescent="0.2">
      <c r="A547" s="227" t="s">
        <v>54</v>
      </c>
      <c r="B547" s="392">
        <v>1</v>
      </c>
      <c r="C547" s="393">
        <v>2</v>
      </c>
      <c r="D547" s="394" t="s">
        <v>129</v>
      </c>
      <c r="E547" s="393">
        <v>4</v>
      </c>
      <c r="F547" s="394">
        <v>5</v>
      </c>
      <c r="G547" s="323"/>
      <c r="H547" s="324"/>
    </row>
    <row r="548" spans="1:10" s="583" customFormat="1" x14ac:dyDescent="0.2">
      <c r="A548" s="326" t="s">
        <v>3</v>
      </c>
      <c r="B548" s="266">
        <v>4065</v>
      </c>
      <c r="C548" s="267">
        <v>4065</v>
      </c>
      <c r="D548" s="267">
        <v>4065</v>
      </c>
      <c r="E548" s="267">
        <v>4065</v>
      </c>
      <c r="F548" s="267">
        <v>4065</v>
      </c>
      <c r="G548" s="327">
        <v>4065</v>
      </c>
      <c r="H548" s="328"/>
      <c r="I548" s="325"/>
    </row>
    <row r="549" spans="1:10" s="583" customFormat="1" x14ac:dyDescent="0.2">
      <c r="A549" s="329" t="s">
        <v>6</v>
      </c>
      <c r="B549" s="272">
        <v>4515.2380952380954</v>
      </c>
      <c r="C549" s="273">
        <v>4612.5581395348836</v>
      </c>
      <c r="D549" s="273">
        <v>4425</v>
      </c>
      <c r="E549" s="273">
        <v>4677.5</v>
      </c>
      <c r="F549" s="330">
        <v>4874.318181818182</v>
      </c>
      <c r="G549" s="331">
        <v>4660.7344632768363</v>
      </c>
      <c r="H549" s="332"/>
      <c r="I549" s="325"/>
    </row>
    <row r="550" spans="1:10" s="583" customFormat="1" x14ac:dyDescent="0.2">
      <c r="A550" s="227" t="s">
        <v>7</v>
      </c>
      <c r="B550" s="277">
        <v>78.571428571428569</v>
      </c>
      <c r="C550" s="278">
        <v>86.04651162790698</v>
      </c>
      <c r="D550" s="278">
        <v>75</v>
      </c>
      <c r="E550" s="278">
        <v>77.5</v>
      </c>
      <c r="F550" s="333">
        <v>97.727272727272734</v>
      </c>
      <c r="G550" s="334">
        <v>80.225988700564969</v>
      </c>
      <c r="H550" s="335"/>
      <c r="I550" s="325"/>
    </row>
    <row r="551" spans="1:10" s="583" customFormat="1" x14ac:dyDescent="0.2">
      <c r="A551" s="227" t="s">
        <v>8</v>
      </c>
      <c r="B551" s="282">
        <v>6.8247344214058286E-2</v>
      </c>
      <c r="C551" s="283">
        <v>6.6156414908884478E-2</v>
      </c>
      <c r="D551" s="283">
        <v>8.8741938603714626E-2</v>
      </c>
      <c r="E551" s="283">
        <v>7.4413997337361926E-2</v>
      </c>
      <c r="F551" s="336">
        <v>5.3479413095283028E-2</v>
      </c>
      <c r="G551" s="337">
        <v>7.3043590435783123E-2</v>
      </c>
      <c r="H551" s="338"/>
      <c r="I551" s="339"/>
      <c r="J551" s="340"/>
    </row>
    <row r="552" spans="1:10" s="583" customFormat="1" x14ac:dyDescent="0.2">
      <c r="A552" s="329" t="s">
        <v>1</v>
      </c>
      <c r="B552" s="287">
        <f t="shared" ref="B552:G552" si="116">B549/B548*100-100</f>
        <v>11.075967902536178</v>
      </c>
      <c r="C552" s="288">
        <f t="shared" si="116"/>
        <v>13.470064933207453</v>
      </c>
      <c r="D552" s="288">
        <f t="shared" si="116"/>
        <v>8.8560885608855955</v>
      </c>
      <c r="E552" s="288">
        <f t="shared" si="116"/>
        <v>15.067650676506773</v>
      </c>
      <c r="F552" s="288">
        <f t="shared" si="116"/>
        <v>19.909426366990957</v>
      </c>
      <c r="G552" s="291">
        <f t="shared" si="116"/>
        <v>14.65521434875366</v>
      </c>
      <c r="H552" s="338"/>
      <c r="I552" s="339"/>
      <c r="J552" s="228"/>
    </row>
    <row r="553" spans="1:10" s="583" customFormat="1" ht="13.5" thickBot="1" x14ac:dyDescent="0.25">
      <c r="A553" s="227" t="s">
        <v>27</v>
      </c>
      <c r="B553" s="293">
        <f>B549-B536</f>
        <v>-23.761904761904589</v>
      </c>
      <c r="C553" s="294">
        <f t="shared" ref="C553:G553" si="117">C549-C536</f>
        <v>27.891472868216624</v>
      </c>
      <c r="D553" s="294">
        <f t="shared" si="117"/>
        <v>31.66666666666697</v>
      </c>
      <c r="E553" s="294">
        <f t="shared" si="117"/>
        <v>155.0609756097565</v>
      </c>
      <c r="F553" s="294">
        <f t="shared" si="117"/>
        <v>248.22443181818198</v>
      </c>
      <c r="G553" s="341">
        <f t="shared" si="117"/>
        <v>90.734463276836323</v>
      </c>
      <c r="H553" s="342"/>
      <c r="I553" s="339"/>
      <c r="J553" s="228"/>
    </row>
    <row r="554" spans="1:10" s="583" customFormat="1" x14ac:dyDescent="0.2">
      <c r="A554" s="343" t="s">
        <v>51</v>
      </c>
      <c r="B554" s="300">
        <v>796</v>
      </c>
      <c r="C554" s="301">
        <v>808</v>
      </c>
      <c r="D554" s="301">
        <v>61</v>
      </c>
      <c r="E554" s="301">
        <v>801</v>
      </c>
      <c r="F554" s="301">
        <v>788</v>
      </c>
      <c r="G554" s="304">
        <f>SUM(B554:F554)</f>
        <v>3254</v>
      </c>
      <c r="H554" s="344" t="s">
        <v>56</v>
      </c>
      <c r="I554" s="345">
        <f>G541-G554</f>
        <v>20</v>
      </c>
      <c r="J554" s="306">
        <f>I554/G541</f>
        <v>6.1087354917532073E-3</v>
      </c>
    </row>
    <row r="555" spans="1:10" s="583" customFormat="1" x14ac:dyDescent="0.2">
      <c r="A555" s="343" t="s">
        <v>28</v>
      </c>
      <c r="B555" s="233"/>
      <c r="C555" s="582"/>
      <c r="D555" s="582"/>
      <c r="E555" s="582"/>
      <c r="F555" s="582"/>
      <c r="G555" s="237"/>
      <c r="H555" s="228" t="s">
        <v>57</v>
      </c>
      <c r="I555" s="583">
        <v>157.91999999999999</v>
      </c>
    </row>
    <row r="556" spans="1:10" s="583" customFormat="1" ht="13.5" thickBot="1" x14ac:dyDescent="0.25">
      <c r="A556" s="346" t="s">
        <v>26</v>
      </c>
      <c r="B556" s="235">
        <f>B555-B542</f>
        <v>0</v>
      </c>
      <c r="C556" s="236">
        <f t="shared" ref="C556:F556" si="118">C555-C542</f>
        <v>0</v>
      </c>
      <c r="D556" s="236">
        <f t="shared" si="118"/>
        <v>0</v>
      </c>
      <c r="E556" s="236">
        <f t="shared" si="118"/>
        <v>0</v>
      </c>
      <c r="F556" s="236">
        <f t="shared" si="118"/>
        <v>0</v>
      </c>
      <c r="G556" s="238"/>
      <c r="H556" s="583" t="s">
        <v>26</v>
      </c>
      <c r="I556" s="583">
        <f>I555-I542</f>
        <v>-0.33000000000001251</v>
      </c>
    </row>
    <row r="558" spans="1:10" ht="13.5" thickBot="1" x14ac:dyDescent="0.25"/>
    <row r="559" spans="1:10" s="588" customFormat="1" ht="13.5" thickBot="1" x14ac:dyDescent="0.25">
      <c r="A559" s="319" t="s">
        <v>165</v>
      </c>
      <c r="B559" s="597" t="s">
        <v>50</v>
      </c>
      <c r="C559" s="598"/>
      <c r="D559" s="598"/>
      <c r="E559" s="598"/>
      <c r="F559" s="599"/>
      <c r="G559" s="347" t="s">
        <v>0</v>
      </c>
      <c r="H559" s="228"/>
    </row>
    <row r="560" spans="1:10" s="588" customFormat="1" x14ac:dyDescent="0.2">
      <c r="A560" s="227" t="s">
        <v>54</v>
      </c>
      <c r="B560" s="392">
        <v>1</v>
      </c>
      <c r="C560" s="393">
        <v>2</v>
      </c>
      <c r="D560" s="394" t="s">
        <v>129</v>
      </c>
      <c r="E560" s="393">
        <v>4</v>
      </c>
      <c r="F560" s="394">
        <v>5</v>
      </c>
      <c r="G560" s="323"/>
      <c r="H560" s="324"/>
    </row>
    <row r="561" spans="1:11" s="588" customFormat="1" x14ac:dyDescent="0.2">
      <c r="A561" s="326" t="s">
        <v>3</v>
      </c>
      <c r="B561" s="266">
        <v>4105</v>
      </c>
      <c r="C561" s="267">
        <v>4105</v>
      </c>
      <c r="D561" s="267">
        <v>4105</v>
      </c>
      <c r="E561" s="267">
        <v>4105</v>
      </c>
      <c r="F561" s="267">
        <v>4105</v>
      </c>
      <c r="G561" s="327">
        <v>4105</v>
      </c>
      <c r="H561" s="328"/>
      <c r="I561" s="325"/>
    </row>
    <row r="562" spans="1:11" s="588" customFormat="1" x14ac:dyDescent="0.2">
      <c r="A562" s="329" t="s">
        <v>6</v>
      </c>
      <c r="B562" s="272">
        <v>4763.2558139534885</v>
      </c>
      <c r="C562" s="273">
        <v>4760.2380952380954</v>
      </c>
      <c r="D562" s="273">
        <v>4512.2222222222226</v>
      </c>
      <c r="E562" s="273">
        <v>4791.9512195121952</v>
      </c>
      <c r="F562" s="330">
        <v>5102.0930232558139</v>
      </c>
      <c r="G562" s="331">
        <v>4838.3146067415728</v>
      </c>
      <c r="H562" s="332"/>
      <c r="I562" s="325"/>
    </row>
    <row r="563" spans="1:11" s="588" customFormat="1" x14ac:dyDescent="0.2">
      <c r="A563" s="227" t="s">
        <v>7</v>
      </c>
      <c r="B563" s="277">
        <v>86.04651162790698</v>
      </c>
      <c r="C563" s="278">
        <v>90.476190476190482</v>
      </c>
      <c r="D563" s="278">
        <v>66.666666666666671</v>
      </c>
      <c r="E563" s="278">
        <v>90.243902439024396</v>
      </c>
      <c r="F563" s="333">
        <v>90.697674418604649</v>
      </c>
      <c r="G563" s="334">
        <v>82.584269662921344</v>
      </c>
      <c r="H563" s="335"/>
      <c r="I563" s="325"/>
    </row>
    <row r="564" spans="1:11" s="588" customFormat="1" x14ac:dyDescent="0.2">
      <c r="A564" s="227" t="s">
        <v>8</v>
      </c>
      <c r="B564" s="282">
        <v>6.6114721869170098E-2</v>
      </c>
      <c r="C564" s="283">
        <v>6.7313324858713858E-2</v>
      </c>
      <c r="D564" s="283">
        <v>8.2947578191663693E-2</v>
      </c>
      <c r="E564" s="283">
        <v>6.1780457200071796E-2</v>
      </c>
      <c r="F564" s="336">
        <v>6.196928033245945E-2</v>
      </c>
      <c r="G564" s="337">
        <v>7.3098121082595946E-2</v>
      </c>
      <c r="H564" s="338"/>
      <c r="I564" s="339"/>
      <c r="J564" s="340"/>
    </row>
    <row r="565" spans="1:11" s="588" customFormat="1" x14ac:dyDescent="0.2">
      <c r="A565" s="329" t="s">
        <v>1</v>
      </c>
      <c r="B565" s="287">
        <f t="shared" ref="B565:G565" si="119">B562/B561*100-100</f>
        <v>16.035464408123957</v>
      </c>
      <c r="C565" s="288">
        <f t="shared" si="119"/>
        <v>15.961951162925587</v>
      </c>
      <c r="D565" s="288">
        <f t="shared" si="119"/>
        <v>9.920151576668033</v>
      </c>
      <c r="E565" s="288">
        <f t="shared" si="119"/>
        <v>16.734499866314124</v>
      </c>
      <c r="F565" s="288">
        <f t="shared" si="119"/>
        <v>24.289720420360879</v>
      </c>
      <c r="G565" s="291">
        <f t="shared" si="119"/>
        <v>17.863936826834916</v>
      </c>
      <c r="H565" s="338"/>
      <c r="I565" s="339"/>
      <c r="J565" s="228"/>
    </row>
    <row r="566" spans="1:11" s="588" customFormat="1" ht="13.5" thickBot="1" x14ac:dyDescent="0.25">
      <c r="A566" s="227" t="s">
        <v>27</v>
      </c>
      <c r="B566" s="293">
        <f>B562-B549</f>
        <v>248.01771871539313</v>
      </c>
      <c r="C566" s="294">
        <f t="shared" ref="C566:G566" si="120">C562-C549</f>
        <v>147.67995570321182</v>
      </c>
      <c r="D566" s="294">
        <f t="shared" si="120"/>
        <v>87.222222222222626</v>
      </c>
      <c r="E566" s="294">
        <f t="shared" si="120"/>
        <v>114.45121951219517</v>
      </c>
      <c r="F566" s="294">
        <f t="shared" si="120"/>
        <v>227.77484143763195</v>
      </c>
      <c r="G566" s="341">
        <f t="shared" si="120"/>
        <v>177.58014346473647</v>
      </c>
      <c r="H566" s="342"/>
      <c r="I566" s="339"/>
      <c r="J566" s="228"/>
    </row>
    <row r="567" spans="1:11" s="588" customFormat="1" x14ac:dyDescent="0.2">
      <c r="A567" s="343" t="s">
        <v>51</v>
      </c>
      <c r="B567" s="300">
        <v>769</v>
      </c>
      <c r="C567" s="301">
        <v>785</v>
      </c>
      <c r="D567" s="301">
        <v>130</v>
      </c>
      <c r="E567" s="301">
        <v>773</v>
      </c>
      <c r="F567" s="301">
        <v>763</v>
      </c>
      <c r="G567" s="304">
        <f>SUM(B567:F567)</f>
        <v>3220</v>
      </c>
      <c r="H567" s="344" t="s">
        <v>56</v>
      </c>
      <c r="I567" s="345"/>
      <c r="J567" s="306">
        <f>I567/G554</f>
        <v>0</v>
      </c>
      <c r="K567" s="379" t="s">
        <v>167</v>
      </c>
    </row>
    <row r="568" spans="1:11" s="588" customFormat="1" x14ac:dyDescent="0.2">
      <c r="A568" s="343" t="s">
        <v>28</v>
      </c>
      <c r="B568" s="233"/>
      <c r="C568" s="587"/>
      <c r="D568" s="587"/>
      <c r="E568" s="587"/>
      <c r="F568" s="587"/>
      <c r="G568" s="237"/>
      <c r="H568" s="228" t="s">
        <v>57</v>
      </c>
      <c r="I568" s="588">
        <v>157.26</v>
      </c>
    </row>
    <row r="569" spans="1:11" s="588" customFormat="1" ht="13.5" thickBot="1" x14ac:dyDescent="0.25">
      <c r="A569" s="346" t="s">
        <v>26</v>
      </c>
      <c r="B569" s="235">
        <f>B568-B555</f>
        <v>0</v>
      </c>
      <c r="C569" s="236">
        <f t="shared" ref="C569:F569" si="121">C568-C555</f>
        <v>0</v>
      </c>
      <c r="D569" s="236">
        <f t="shared" si="121"/>
        <v>0</v>
      </c>
      <c r="E569" s="236">
        <f t="shared" si="121"/>
        <v>0</v>
      </c>
      <c r="F569" s="236">
        <f t="shared" si="121"/>
        <v>0</v>
      </c>
      <c r="G569" s="238"/>
      <c r="H569" s="588" t="s">
        <v>26</v>
      </c>
      <c r="I569" s="588">
        <f>I568-I555</f>
        <v>-0.65999999999999659</v>
      </c>
    </row>
  </sheetData>
  <mergeCells count="43">
    <mergeCell ref="B559:F559"/>
    <mergeCell ref="B546:F546"/>
    <mergeCell ref="B533:F533"/>
    <mergeCell ref="B179:G179"/>
    <mergeCell ref="B223:G223"/>
    <mergeCell ref="B307:G307"/>
    <mergeCell ref="B293:G293"/>
    <mergeCell ref="B321:G321"/>
    <mergeCell ref="B350:F350"/>
    <mergeCell ref="B337:F337"/>
    <mergeCell ref="B364:F364"/>
    <mergeCell ref="B237:G237"/>
    <mergeCell ref="B279:G279"/>
    <mergeCell ref="B265:G265"/>
    <mergeCell ref="B251:G251"/>
    <mergeCell ref="B209:G209"/>
    <mergeCell ref="B195:G195"/>
    <mergeCell ref="B442:F442"/>
    <mergeCell ref="B429:F429"/>
    <mergeCell ref="N52:O52"/>
    <mergeCell ref="B52:H52"/>
    <mergeCell ref="B165:G165"/>
    <mergeCell ref="B151:G151"/>
    <mergeCell ref="B137:G137"/>
    <mergeCell ref="B123:G123"/>
    <mergeCell ref="B108:H108"/>
    <mergeCell ref="B94:H94"/>
    <mergeCell ref="B520:F520"/>
    <mergeCell ref="B481:F481"/>
    <mergeCell ref="B468:F468"/>
    <mergeCell ref="B455:F455"/>
    <mergeCell ref="L8:M8"/>
    <mergeCell ref="B23:G23"/>
    <mergeCell ref="B37:G37"/>
    <mergeCell ref="B80:H80"/>
    <mergeCell ref="B66:H66"/>
    <mergeCell ref="B9:G9"/>
    <mergeCell ref="B403:F403"/>
    <mergeCell ref="B390:F390"/>
    <mergeCell ref="B377:F377"/>
    <mergeCell ref="B416:F416"/>
    <mergeCell ref="B507:F507"/>
    <mergeCell ref="B494:F494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556"/>
  <sheetViews>
    <sheetView showGridLines="0" tabSelected="1" topLeftCell="A527" zoomScale="73" zoomScaleNormal="73" workbookViewId="0">
      <selection activeCell="M558" sqref="M558"/>
    </sheetView>
  </sheetViews>
  <sheetFormatPr baseColWidth="10" defaultColWidth="11.42578125" defaultRowHeight="12.75" x14ac:dyDescent="0.2"/>
  <cols>
    <col min="1" max="1" width="16.28515625" style="311" bestFit="1" customWidth="1"/>
    <col min="2" max="6" width="9.7109375" style="311" customWidth="1"/>
    <col min="7" max="7" width="13" style="311" customWidth="1"/>
    <col min="8" max="8" width="11.140625" style="311" customWidth="1"/>
    <col min="9" max="9" width="10.5703125" style="311" customWidth="1"/>
    <col min="10" max="16384" width="11.42578125" style="311"/>
  </cols>
  <sheetData>
    <row r="1" spans="1:7" x14ac:dyDescent="0.2">
      <c r="A1" s="311" t="s">
        <v>58</v>
      </c>
    </row>
    <row r="2" spans="1:7" x14ac:dyDescent="0.2">
      <c r="A2" s="311" t="s">
        <v>59</v>
      </c>
      <c r="B2" s="243">
        <v>39.700000000000003</v>
      </c>
    </row>
    <row r="3" spans="1:7" x14ac:dyDescent="0.2">
      <c r="A3" s="311" t="s">
        <v>7</v>
      </c>
      <c r="B3" s="311">
        <v>55.4</v>
      </c>
    </row>
    <row r="4" spans="1:7" x14ac:dyDescent="0.2">
      <c r="A4" s="311" t="s">
        <v>60</v>
      </c>
      <c r="B4" s="311">
        <v>3486</v>
      </c>
    </row>
    <row r="6" spans="1:7" x14ac:dyDescent="0.2">
      <c r="A6" s="253" t="s">
        <v>61</v>
      </c>
      <c r="B6" s="243">
        <v>39.700000000000003</v>
      </c>
      <c r="C6" s="243">
        <v>39.700000000000003</v>
      </c>
      <c r="D6" s="243">
        <v>39.700000000000003</v>
      </c>
      <c r="E6" s="243">
        <v>39.700000000000003</v>
      </c>
      <c r="F6" s="243">
        <v>39.700000000000003</v>
      </c>
      <c r="G6" s="311">
        <v>39.700000000000003</v>
      </c>
    </row>
    <row r="7" spans="1:7" x14ac:dyDescent="0.2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.5" thickBot="1" x14ac:dyDescent="0.25">
      <c r="A8" s="253"/>
    </row>
    <row r="9" spans="1:7" ht="13.5" thickBot="1" x14ac:dyDescent="0.25">
      <c r="A9" s="319" t="s">
        <v>49</v>
      </c>
      <c r="B9" s="597" t="s">
        <v>53</v>
      </c>
      <c r="C9" s="598"/>
      <c r="D9" s="598"/>
      <c r="E9" s="598"/>
      <c r="F9" s="599"/>
      <c r="G9" s="348" t="s">
        <v>0</v>
      </c>
    </row>
    <row r="10" spans="1:7" x14ac:dyDescent="0.2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26" t="s">
        <v>3</v>
      </c>
      <c r="B11" s="383">
        <v>140</v>
      </c>
      <c r="C11" s="384">
        <v>140</v>
      </c>
      <c r="D11" s="385">
        <v>140</v>
      </c>
      <c r="E11" s="385">
        <v>140</v>
      </c>
      <c r="F11" s="385">
        <v>140</v>
      </c>
      <c r="G11" s="386">
        <v>140</v>
      </c>
    </row>
    <row r="12" spans="1:7" x14ac:dyDescent="0.2">
      <c r="A12" s="329" t="s">
        <v>6</v>
      </c>
      <c r="B12" s="357">
        <v>214.23750000000001</v>
      </c>
      <c r="C12" s="358">
        <v>209.36250000000001</v>
      </c>
      <c r="D12" s="358">
        <v>209.53749999999999</v>
      </c>
      <c r="E12" s="358">
        <v>217.54545454545453</v>
      </c>
      <c r="F12" s="358">
        <v>215.5185185185185</v>
      </c>
      <c r="G12" s="276">
        <v>213.33007334963324</v>
      </c>
    </row>
    <row r="13" spans="1:7" x14ac:dyDescent="0.2">
      <c r="A13" s="227" t="s">
        <v>7</v>
      </c>
      <c r="B13" s="359">
        <v>75</v>
      </c>
      <c r="C13" s="360">
        <v>76.25</v>
      </c>
      <c r="D13" s="361">
        <v>71.25</v>
      </c>
      <c r="E13" s="361">
        <v>75</v>
      </c>
      <c r="F13" s="361">
        <v>72.839506172839506</v>
      </c>
      <c r="G13" s="362">
        <v>71.882640586797066</v>
      </c>
    </row>
    <row r="14" spans="1:7" x14ac:dyDescent="0.2">
      <c r="A14" s="227" t="s">
        <v>8</v>
      </c>
      <c r="B14" s="282">
        <v>7.8724902083532514E-2</v>
      </c>
      <c r="C14" s="283">
        <v>8.7452705854859925E-2</v>
      </c>
      <c r="D14" s="363">
        <v>9.0411592788448972E-2</v>
      </c>
      <c r="E14" s="363">
        <v>8.7348815763162238E-2</v>
      </c>
      <c r="F14" s="363">
        <v>8.9219219782503911E-2</v>
      </c>
      <c r="G14" s="364">
        <v>8.8090212586329292E-2</v>
      </c>
    </row>
    <row r="15" spans="1:7" x14ac:dyDescent="0.2">
      <c r="A15" s="329" t="s">
        <v>1</v>
      </c>
      <c r="B15" s="287">
        <f t="shared" ref="B15:G15" si="0">B12/B11*100-100</f>
        <v>53.026785714285722</v>
      </c>
      <c r="C15" s="288">
        <f t="shared" si="0"/>
        <v>49.544642857142861</v>
      </c>
      <c r="D15" s="288">
        <f t="shared" si="0"/>
        <v>49.669642857142861</v>
      </c>
      <c r="E15" s="288">
        <f t="shared" si="0"/>
        <v>55.389610389610397</v>
      </c>
      <c r="F15" s="288">
        <f t="shared" ref="F15" si="1">F12/F11*100-100</f>
        <v>53.941798941798936</v>
      </c>
      <c r="G15" s="291">
        <f t="shared" si="0"/>
        <v>52.378623821166599</v>
      </c>
    </row>
    <row r="16" spans="1:7" ht="13.5" thickBot="1" x14ac:dyDescent="0.25">
      <c r="A16" s="227" t="s">
        <v>27</v>
      </c>
      <c r="B16" s="293">
        <f>B12-B6</f>
        <v>174.53750000000002</v>
      </c>
      <c r="C16" s="294">
        <f t="shared" ref="C16:G16" si="2">C12-C6</f>
        <v>169.66250000000002</v>
      </c>
      <c r="D16" s="294">
        <f t="shared" si="2"/>
        <v>169.83749999999998</v>
      </c>
      <c r="E16" s="294">
        <f t="shared" si="2"/>
        <v>177.84545454545452</v>
      </c>
      <c r="F16" s="294">
        <f t="shared" ref="F16" si="3">F12-F6</f>
        <v>175.81851851851849</v>
      </c>
      <c r="G16" s="298">
        <f t="shared" si="2"/>
        <v>173.63007334963322</v>
      </c>
    </row>
    <row r="17" spans="1:10" x14ac:dyDescent="0.2">
      <c r="A17" s="343" t="s">
        <v>52</v>
      </c>
      <c r="B17" s="300">
        <v>687</v>
      </c>
      <c r="C17" s="301">
        <v>689</v>
      </c>
      <c r="D17" s="301">
        <v>684</v>
      </c>
      <c r="E17" s="301">
        <v>684</v>
      </c>
      <c r="F17" s="365">
        <v>684</v>
      </c>
      <c r="G17" s="366">
        <f>SUM(B17:F17)</f>
        <v>3428</v>
      </c>
      <c r="H17" s="311" t="s">
        <v>56</v>
      </c>
      <c r="I17" s="367">
        <f>B4-G17</f>
        <v>58</v>
      </c>
      <c r="J17" s="368">
        <f>I17/B4</f>
        <v>1.663798049340218E-2</v>
      </c>
    </row>
    <row r="18" spans="1:10" x14ac:dyDescent="0.2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30.22</v>
      </c>
    </row>
    <row r="19" spans="1:10" ht="13.5" thickBot="1" x14ac:dyDescent="0.25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.5" thickBot="1" x14ac:dyDescent="0.25"/>
    <row r="22" spans="1:10" s="376" customFormat="1" ht="13.5" thickBot="1" x14ac:dyDescent="0.25">
      <c r="A22" s="319" t="s">
        <v>74</v>
      </c>
      <c r="B22" s="597" t="s">
        <v>53</v>
      </c>
      <c r="C22" s="598"/>
      <c r="D22" s="598"/>
      <c r="E22" s="598"/>
      <c r="F22" s="599"/>
      <c r="G22" s="348" t="s">
        <v>0</v>
      </c>
    </row>
    <row r="23" spans="1:10" s="376" customFormat="1" x14ac:dyDescent="0.2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x14ac:dyDescent="0.2">
      <c r="A24" s="326" t="s">
        <v>3</v>
      </c>
      <c r="B24" s="383">
        <v>300</v>
      </c>
      <c r="C24" s="384">
        <v>300</v>
      </c>
      <c r="D24" s="385">
        <v>300</v>
      </c>
      <c r="E24" s="385">
        <v>300</v>
      </c>
      <c r="F24" s="385">
        <v>300</v>
      </c>
      <c r="G24" s="386">
        <v>300</v>
      </c>
    </row>
    <row r="25" spans="1:10" s="376" customFormat="1" x14ac:dyDescent="0.2">
      <c r="A25" s="329" t="s">
        <v>6</v>
      </c>
      <c r="B25" s="357">
        <v>499.34426229508199</v>
      </c>
      <c r="C25" s="358">
        <v>526.22950819672133</v>
      </c>
      <c r="D25" s="358">
        <v>517.70491803278685</v>
      </c>
      <c r="E25" s="358">
        <v>525.90163934426232</v>
      </c>
      <c r="F25" s="358">
        <v>528.68852459016398</v>
      </c>
      <c r="G25" s="276">
        <v>519.57377049180332</v>
      </c>
    </row>
    <row r="26" spans="1:10" s="376" customFormat="1" x14ac:dyDescent="0.2">
      <c r="A26" s="227" t="s">
        <v>7</v>
      </c>
      <c r="B26" s="359">
        <v>70.491803278688522</v>
      </c>
      <c r="C26" s="360">
        <v>47.540983606557376</v>
      </c>
      <c r="D26" s="361">
        <v>65.573770491803273</v>
      </c>
      <c r="E26" s="361">
        <v>52.459016393442624</v>
      </c>
      <c r="F26" s="361">
        <v>70.491803278688522</v>
      </c>
      <c r="G26" s="362">
        <v>60.983606557377051</v>
      </c>
    </row>
    <row r="27" spans="1:10" s="376" customFormat="1" x14ac:dyDescent="0.2">
      <c r="A27" s="227" t="s">
        <v>8</v>
      </c>
      <c r="B27" s="282">
        <v>0.10639433726465568</v>
      </c>
      <c r="C27" s="283">
        <v>0.12132186674859992</v>
      </c>
      <c r="D27" s="363">
        <v>9.968986188256411E-2</v>
      </c>
      <c r="E27" s="363">
        <v>0.12310481456136463</v>
      </c>
      <c r="F27" s="363">
        <v>9.1418720013178786E-2</v>
      </c>
      <c r="G27" s="364">
        <v>0.11112970281794513</v>
      </c>
    </row>
    <row r="28" spans="1:10" s="376" customFormat="1" x14ac:dyDescent="0.2">
      <c r="A28" s="329" t="s">
        <v>1</v>
      </c>
      <c r="B28" s="287">
        <f t="shared" ref="B28:G28" si="4">B25/B24*100-100</f>
        <v>66.448087431693978</v>
      </c>
      <c r="C28" s="288">
        <f t="shared" si="4"/>
        <v>75.409836065573757</v>
      </c>
      <c r="D28" s="288">
        <f t="shared" si="4"/>
        <v>72.56830601092895</v>
      </c>
      <c r="E28" s="288">
        <f t="shared" si="4"/>
        <v>75.300546448087431</v>
      </c>
      <c r="F28" s="288">
        <f t="shared" si="4"/>
        <v>76.229508196721326</v>
      </c>
      <c r="G28" s="291">
        <f t="shared" si="4"/>
        <v>73.191256830601105</v>
      </c>
    </row>
    <row r="29" spans="1:10" s="376" customFormat="1" ht="13.5" thickBot="1" x14ac:dyDescent="0.25">
      <c r="A29" s="227" t="s">
        <v>27</v>
      </c>
      <c r="B29" s="293">
        <f>B25-B12</f>
        <v>285.10676229508198</v>
      </c>
      <c r="C29" s="294">
        <f t="shared" ref="C29:G29" si="5">C25-C12</f>
        <v>316.86700819672132</v>
      </c>
      <c r="D29" s="294">
        <f t="shared" si="5"/>
        <v>308.16741803278683</v>
      </c>
      <c r="E29" s="294">
        <f t="shared" si="5"/>
        <v>308.35618479880782</v>
      </c>
      <c r="F29" s="294">
        <f t="shared" si="5"/>
        <v>313.1700060716455</v>
      </c>
      <c r="G29" s="298">
        <f t="shared" si="5"/>
        <v>306.24369714217005</v>
      </c>
    </row>
    <row r="30" spans="1:10" s="376" customFormat="1" x14ac:dyDescent="0.2">
      <c r="A30" s="343" t="s">
        <v>52</v>
      </c>
      <c r="B30" s="300">
        <v>678</v>
      </c>
      <c r="C30" s="301">
        <v>682</v>
      </c>
      <c r="D30" s="301">
        <v>680</v>
      </c>
      <c r="E30" s="301">
        <v>681</v>
      </c>
      <c r="F30" s="365">
        <v>679</v>
      </c>
      <c r="G30" s="366">
        <f>SUM(B30:F30)</f>
        <v>3400</v>
      </c>
      <c r="H30" s="376" t="s">
        <v>56</v>
      </c>
      <c r="I30" s="367">
        <f>G17-G30</f>
        <v>28</v>
      </c>
      <c r="J30" s="368">
        <f>I30/G17</f>
        <v>8.1680280046674443E-3</v>
      </c>
    </row>
    <row r="31" spans="1:10" s="376" customFormat="1" x14ac:dyDescent="0.2">
      <c r="A31" s="343" t="s">
        <v>28</v>
      </c>
      <c r="B31" s="233">
        <v>95</v>
      </c>
      <c r="C31" s="378">
        <v>95</v>
      </c>
      <c r="D31" s="378">
        <v>95</v>
      </c>
      <c r="E31" s="378">
        <v>95</v>
      </c>
      <c r="F31" s="378">
        <v>95</v>
      </c>
      <c r="G31" s="237"/>
      <c r="H31" s="376" t="s">
        <v>57</v>
      </c>
      <c r="I31" s="376">
        <v>65.209999999999994</v>
      </c>
    </row>
    <row r="32" spans="1:10" s="376" customFormat="1" ht="13.5" thickBot="1" x14ac:dyDescent="0.25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34.989999999999995</v>
      </c>
    </row>
    <row r="34" spans="1:10" ht="13.5" thickBot="1" x14ac:dyDescent="0.25">
      <c r="B34" s="229">
        <v>519.57377049180332</v>
      </c>
    </row>
    <row r="35" spans="1:10" s="381" customFormat="1" ht="13.5" thickBot="1" x14ac:dyDescent="0.25">
      <c r="A35" s="319" t="s">
        <v>79</v>
      </c>
      <c r="B35" s="597" t="s">
        <v>53</v>
      </c>
      <c r="C35" s="598"/>
      <c r="D35" s="598"/>
      <c r="E35" s="598"/>
      <c r="F35" s="599"/>
      <c r="G35" s="348" t="s">
        <v>0</v>
      </c>
    </row>
    <row r="36" spans="1:10" s="381" customFormat="1" x14ac:dyDescent="0.2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x14ac:dyDescent="0.2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">
      <c r="A38" s="329" t="s">
        <v>6</v>
      </c>
      <c r="B38" s="357">
        <v>873.44512195121956</v>
      </c>
      <c r="C38" s="358"/>
      <c r="D38" s="358"/>
      <c r="E38" s="358"/>
      <c r="F38" s="358"/>
      <c r="G38" s="276">
        <v>873.44512195121956</v>
      </c>
    </row>
    <row r="39" spans="1:10" s="381" customFormat="1" x14ac:dyDescent="0.2">
      <c r="A39" s="227" t="s">
        <v>7</v>
      </c>
      <c r="B39" s="359">
        <v>73.475609756097555</v>
      </c>
      <c r="C39" s="360"/>
      <c r="D39" s="361"/>
      <c r="E39" s="361"/>
      <c r="F39" s="361"/>
      <c r="G39" s="362">
        <v>73.475609756097555</v>
      </c>
    </row>
    <row r="40" spans="1:10" s="381" customFormat="1" x14ac:dyDescent="0.2">
      <c r="A40" s="227" t="s">
        <v>8</v>
      </c>
      <c r="B40" s="282">
        <v>8.983816847271478E-2</v>
      </c>
      <c r="C40" s="283"/>
      <c r="D40" s="363"/>
      <c r="E40" s="363"/>
      <c r="F40" s="363"/>
      <c r="G40" s="364">
        <v>8.983816847271478E-2</v>
      </c>
    </row>
    <row r="41" spans="1:10" s="381" customFormat="1" x14ac:dyDescent="0.2">
      <c r="A41" s="329" t="s">
        <v>1</v>
      </c>
      <c r="B41" s="287">
        <f t="shared" ref="B41:G41" si="7">B38/B37*100-100</f>
        <v>78.254106520657047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78.254106520657047</v>
      </c>
    </row>
    <row r="42" spans="1:10" s="381" customFormat="1" ht="13.5" thickBot="1" x14ac:dyDescent="0.25">
      <c r="A42" s="227" t="s">
        <v>27</v>
      </c>
      <c r="B42" s="293">
        <f>B38-B25</f>
        <v>374.10085965613757</v>
      </c>
      <c r="C42" s="294">
        <f t="shared" ref="C42:G42" si="8">C38-C25</f>
        <v>-526.22950819672133</v>
      </c>
      <c r="D42" s="294">
        <f t="shared" si="8"/>
        <v>-517.70491803278685</v>
      </c>
      <c r="E42" s="294">
        <f t="shared" si="8"/>
        <v>-525.90163934426232</v>
      </c>
      <c r="F42" s="294">
        <f t="shared" si="8"/>
        <v>-528.68852459016398</v>
      </c>
      <c r="G42" s="298">
        <f t="shared" si="8"/>
        <v>353.87135145941625</v>
      </c>
    </row>
    <row r="43" spans="1:10" s="381" customFormat="1" x14ac:dyDescent="0.2">
      <c r="A43" s="343" t="s">
        <v>52</v>
      </c>
      <c r="B43" s="300">
        <v>3364</v>
      </c>
      <c r="C43" s="301"/>
      <c r="D43" s="301"/>
      <c r="E43" s="301"/>
      <c r="F43" s="365"/>
      <c r="G43" s="366">
        <f>SUM(B43:F43)</f>
        <v>3364</v>
      </c>
      <c r="H43" s="381" t="s">
        <v>56</v>
      </c>
      <c r="I43" s="367">
        <f>G30-G43</f>
        <v>36</v>
      </c>
      <c r="J43" s="368">
        <f>I43/G30</f>
        <v>1.0588235294117647E-2</v>
      </c>
    </row>
    <row r="44" spans="1:10" s="381" customFormat="1" x14ac:dyDescent="0.2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94.64</v>
      </c>
    </row>
    <row r="45" spans="1:10" s="381" customFormat="1" ht="13.5" thickBot="1" x14ac:dyDescent="0.25">
      <c r="A45" s="346" t="s">
        <v>26</v>
      </c>
      <c r="B45" s="230">
        <f>B44-B31</f>
        <v>30</v>
      </c>
      <c r="C45" s="231">
        <f t="shared" ref="C45:F45" si="9">C44-C31</f>
        <v>-95</v>
      </c>
      <c r="D45" s="231">
        <f t="shared" si="9"/>
        <v>-95</v>
      </c>
      <c r="E45" s="231">
        <f t="shared" si="9"/>
        <v>-95</v>
      </c>
      <c r="F45" s="231">
        <f t="shared" si="9"/>
        <v>-95</v>
      </c>
      <c r="G45" s="238"/>
      <c r="H45" s="381" t="s">
        <v>26</v>
      </c>
      <c r="I45" s="381">
        <f>I44-I31</f>
        <v>29.430000000000007</v>
      </c>
    </row>
    <row r="47" spans="1:10" ht="13.5" thickBot="1" x14ac:dyDescent="0.25"/>
    <row r="48" spans="1:10" s="387" customFormat="1" ht="13.5" thickBot="1" x14ac:dyDescent="0.25">
      <c r="A48" s="319" t="s">
        <v>80</v>
      </c>
      <c r="B48" s="597" t="s">
        <v>53</v>
      </c>
      <c r="C48" s="598"/>
      <c r="D48" s="598"/>
      <c r="E48" s="598"/>
      <c r="F48" s="599"/>
      <c r="G48" s="348" t="s">
        <v>0</v>
      </c>
    </row>
    <row r="49" spans="1:10" s="387" customFormat="1" x14ac:dyDescent="0.2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0" s="387" customFormat="1" x14ac:dyDescent="0.2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0" s="387" customFormat="1" x14ac:dyDescent="0.2">
      <c r="A51" s="329" t="s">
        <v>6</v>
      </c>
      <c r="B51" s="357">
        <v>1314.2182890855456</v>
      </c>
      <c r="C51" s="358"/>
      <c r="D51" s="358"/>
      <c r="E51" s="358"/>
      <c r="F51" s="358"/>
      <c r="G51" s="276">
        <v>1314.2182890855456</v>
      </c>
    </row>
    <row r="52" spans="1:10" s="387" customFormat="1" x14ac:dyDescent="0.2">
      <c r="A52" s="227" t="s">
        <v>7</v>
      </c>
      <c r="B52" s="359">
        <v>66.076696165191734</v>
      </c>
      <c r="C52" s="360"/>
      <c r="D52" s="361"/>
      <c r="E52" s="361"/>
      <c r="F52" s="361"/>
      <c r="G52" s="362">
        <v>66.076696165191734</v>
      </c>
    </row>
    <row r="53" spans="1:10" s="387" customFormat="1" x14ac:dyDescent="0.2">
      <c r="A53" s="227" t="s">
        <v>8</v>
      </c>
      <c r="B53" s="282">
        <v>9.755829985779256E-2</v>
      </c>
      <c r="C53" s="283"/>
      <c r="D53" s="363"/>
      <c r="E53" s="363"/>
      <c r="F53" s="363"/>
      <c r="G53" s="364">
        <v>9.755829985779256E-2</v>
      </c>
    </row>
    <row r="54" spans="1:10" s="387" customFormat="1" x14ac:dyDescent="0.2">
      <c r="A54" s="329" t="s">
        <v>1</v>
      </c>
      <c r="B54" s="287">
        <f t="shared" ref="B54:G54" si="10">B51/B50*100-100</f>
        <v>90.466418708050099</v>
      </c>
      <c r="C54" s="288" t="e">
        <f t="shared" si="10"/>
        <v>#DIV/0!</v>
      </c>
      <c r="D54" s="288" t="e">
        <f t="shared" si="10"/>
        <v>#DIV/0!</v>
      </c>
      <c r="E54" s="288" t="e">
        <f t="shared" si="10"/>
        <v>#DIV/0!</v>
      </c>
      <c r="F54" s="288" t="e">
        <f t="shared" si="10"/>
        <v>#DIV/0!</v>
      </c>
      <c r="G54" s="291">
        <f t="shared" si="10"/>
        <v>90.466418708050099</v>
      </c>
    </row>
    <row r="55" spans="1:10" s="387" customFormat="1" ht="13.5" thickBot="1" x14ac:dyDescent="0.25">
      <c r="A55" s="227" t="s">
        <v>27</v>
      </c>
      <c r="B55" s="293">
        <f>B51-B38</f>
        <v>440.77316713432606</v>
      </c>
      <c r="C55" s="294">
        <f t="shared" ref="C55:G55" si="11">C51-C38</f>
        <v>0</v>
      </c>
      <c r="D55" s="294">
        <f t="shared" si="11"/>
        <v>0</v>
      </c>
      <c r="E55" s="294">
        <f t="shared" si="11"/>
        <v>0</v>
      </c>
      <c r="F55" s="294">
        <f t="shared" si="11"/>
        <v>0</v>
      </c>
      <c r="G55" s="298">
        <f t="shared" si="11"/>
        <v>440.77316713432606</v>
      </c>
    </row>
    <row r="56" spans="1:10" s="387" customFormat="1" x14ac:dyDescent="0.2">
      <c r="A56" s="343" t="s">
        <v>52</v>
      </c>
      <c r="B56" s="300">
        <v>3338</v>
      </c>
      <c r="C56" s="301"/>
      <c r="D56" s="301"/>
      <c r="E56" s="301"/>
      <c r="F56" s="365"/>
      <c r="G56" s="366">
        <f>SUM(B56:F56)</f>
        <v>3338</v>
      </c>
      <c r="H56" s="387" t="s">
        <v>56</v>
      </c>
      <c r="I56" s="367">
        <f>G43-G56</f>
        <v>26</v>
      </c>
      <c r="J56" s="368">
        <f>I56/G43</f>
        <v>7.7288941736028535E-3</v>
      </c>
    </row>
    <row r="57" spans="1:10" s="387" customFormat="1" x14ac:dyDescent="0.2">
      <c r="A57" s="343" t="s">
        <v>28</v>
      </c>
      <c r="B57" s="233">
        <v>81.5</v>
      </c>
      <c r="C57" s="388">
        <v>81.5</v>
      </c>
      <c r="D57" s="388">
        <v>81.5</v>
      </c>
      <c r="E57" s="388"/>
      <c r="F57" s="388"/>
      <c r="G57" s="237"/>
      <c r="H57" s="387" t="s">
        <v>57</v>
      </c>
      <c r="I57" s="387">
        <v>125.55</v>
      </c>
    </row>
    <row r="58" spans="1:10" s="387" customFormat="1" ht="13.5" thickBot="1" x14ac:dyDescent="0.25">
      <c r="A58" s="346" t="s">
        <v>26</v>
      </c>
      <c r="B58" s="230">
        <f>B57-B44</f>
        <v>-43.5</v>
      </c>
      <c r="C58" s="231">
        <f t="shared" ref="C58:F58" si="12">C57-C44</f>
        <v>81.5</v>
      </c>
      <c r="D58" s="231">
        <f t="shared" si="12"/>
        <v>81.5</v>
      </c>
      <c r="E58" s="231">
        <f t="shared" si="12"/>
        <v>0</v>
      </c>
      <c r="F58" s="231">
        <f t="shared" si="12"/>
        <v>0</v>
      </c>
      <c r="G58" s="238"/>
      <c r="H58" s="387" t="s">
        <v>26</v>
      </c>
      <c r="I58" s="387">
        <f>I57-I44</f>
        <v>30.909999999999997</v>
      </c>
    </row>
    <row r="60" spans="1:10" ht="13.5" thickBot="1" x14ac:dyDescent="0.25">
      <c r="B60" s="243">
        <v>1314.2182890855456</v>
      </c>
      <c r="C60" s="243">
        <v>1314.2182890855456</v>
      </c>
      <c r="D60" s="243">
        <v>1314.2182890855456</v>
      </c>
      <c r="E60" s="243">
        <v>1314.2182890855456</v>
      </c>
      <c r="F60" s="243">
        <v>1314.2182890855456</v>
      </c>
      <c r="G60" s="243">
        <v>1314.2182890855456</v>
      </c>
    </row>
    <row r="61" spans="1:10" s="402" customFormat="1" ht="13.5" thickBot="1" x14ac:dyDescent="0.25">
      <c r="A61" s="319" t="s">
        <v>83</v>
      </c>
      <c r="B61" s="597" t="s">
        <v>53</v>
      </c>
      <c r="C61" s="598"/>
      <c r="D61" s="598"/>
      <c r="E61" s="598"/>
      <c r="F61" s="599"/>
      <c r="G61" s="348" t="s">
        <v>0</v>
      </c>
    </row>
    <row r="62" spans="1:10" s="402" customFormat="1" x14ac:dyDescent="0.2">
      <c r="A62" s="227" t="s">
        <v>2</v>
      </c>
      <c r="B62" s="352">
        <v>1</v>
      </c>
      <c r="C62" s="240">
        <v>2</v>
      </c>
      <c r="D62" s="240">
        <v>3</v>
      </c>
      <c r="E62" s="240">
        <v>4</v>
      </c>
      <c r="F62" s="240">
        <v>5</v>
      </c>
      <c r="G62" s="239"/>
    </row>
    <row r="63" spans="1:10" s="402" customFormat="1" x14ac:dyDescent="0.2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>
        <v>890</v>
      </c>
      <c r="G63" s="399">
        <v>890</v>
      </c>
    </row>
    <row r="64" spans="1:10" s="402" customFormat="1" x14ac:dyDescent="0.2">
      <c r="A64" s="329" t="s">
        <v>6</v>
      </c>
      <c r="B64" s="357">
        <v>1525.8333333333333</v>
      </c>
      <c r="C64" s="358">
        <v>1585</v>
      </c>
      <c r="D64" s="358">
        <v>1647.8571428571429</v>
      </c>
      <c r="E64" s="358"/>
      <c r="F64" s="358"/>
      <c r="G64" s="276">
        <v>1589.25</v>
      </c>
    </row>
    <row r="65" spans="1:10" s="402" customFormat="1" x14ac:dyDescent="0.2">
      <c r="A65" s="227" t="s">
        <v>7</v>
      </c>
      <c r="B65" s="359">
        <v>100</v>
      </c>
      <c r="C65" s="360">
        <v>100</v>
      </c>
      <c r="D65" s="361">
        <v>100</v>
      </c>
      <c r="E65" s="361"/>
      <c r="F65" s="361"/>
      <c r="G65" s="362">
        <v>100</v>
      </c>
    </row>
    <row r="66" spans="1:10" s="402" customFormat="1" x14ac:dyDescent="0.2">
      <c r="A66" s="227" t="s">
        <v>8</v>
      </c>
      <c r="B66" s="282">
        <v>1.0519585081519437E-2</v>
      </c>
      <c r="C66" s="283">
        <v>1.2333422427583604E-2</v>
      </c>
      <c r="D66" s="363">
        <v>2.1044189152907018E-2</v>
      </c>
      <c r="E66" s="363"/>
      <c r="F66" s="363"/>
      <c r="G66" s="364">
        <v>3.4732780588430309E-2</v>
      </c>
    </row>
    <row r="67" spans="1:10" s="402" customFormat="1" x14ac:dyDescent="0.2">
      <c r="A67" s="329" t="s">
        <v>1</v>
      </c>
      <c r="B67" s="287">
        <f t="shared" ref="B67:G67" si="13">B64/B63*100-100</f>
        <v>71.441947565543074</v>
      </c>
      <c r="C67" s="288">
        <f t="shared" si="13"/>
        <v>78.089887640449433</v>
      </c>
      <c r="D67" s="288">
        <f t="shared" si="13"/>
        <v>85.152487961476709</v>
      </c>
      <c r="E67" s="288">
        <f t="shared" si="13"/>
        <v>-100</v>
      </c>
      <c r="F67" s="288">
        <f t="shared" si="13"/>
        <v>-100</v>
      </c>
      <c r="G67" s="291">
        <f t="shared" si="13"/>
        <v>78.567415730337075</v>
      </c>
    </row>
    <row r="68" spans="1:10" s="402" customFormat="1" ht="13.5" thickBot="1" x14ac:dyDescent="0.25">
      <c r="A68" s="227" t="s">
        <v>27</v>
      </c>
      <c r="B68" s="293">
        <f>B64-B60</f>
        <v>211.61504424778764</v>
      </c>
      <c r="C68" s="294">
        <f t="shared" ref="C68:G68" si="14">C64-C60</f>
        <v>270.78171091445438</v>
      </c>
      <c r="D68" s="294">
        <f t="shared" si="14"/>
        <v>333.63885377159727</v>
      </c>
      <c r="E68" s="294"/>
      <c r="F68" s="294"/>
      <c r="G68" s="298">
        <f t="shared" si="14"/>
        <v>275.03171091445438</v>
      </c>
    </row>
    <row r="69" spans="1:10" s="402" customFormat="1" x14ac:dyDescent="0.2">
      <c r="A69" s="343" t="s">
        <v>52</v>
      </c>
      <c r="B69" s="300">
        <v>151</v>
      </c>
      <c r="C69" s="301">
        <v>199</v>
      </c>
      <c r="D69" s="301">
        <v>184</v>
      </c>
      <c r="E69" s="301"/>
      <c r="F69" s="365"/>
      <c r="G69" s="366">
        <f>SUM(B69:F69)</f>
        <v>534</v>
      </c>
      <c r="H69" s="402" t="s">
        <v>56</v>
      </c>
      <c r="I69" s="367">
        <f>G56-G69</f>
        <v>2804</v>
      </c>
      <c r="J69" s="368">
        <f>I69/G56</f>
        <v>0.84002396644697419</v>
      </c>
    </row>
    <row r="70" spans="1:10" s="402" customFormat="1" x14ac:dyDescent="0.2">
      <c r="A70" s="343" t="s">
        <v>28</v>
      </c>
      <c r="B70" s="233">
        <v>60</v>
      </c>
      <c r="C70" s="401">
        <v>60</v>
      </c>
      <c r="D70" s="401">
        <v>60</v>
      </c>
      <c r="E70" s="401"/>
      <c r="F70" s="401"/>
      <c r="G70" s="237"/>
      <c r="H70" s="402" t="s">
        <v>57</v>
      </c>
      <c r="I70" s="402">
        <v>81.63</v>
      </c>
    </row>
    <row r="71" spans="1:10" s="402" customFormat="1" ht="13.5" thickBot="1" x14ac:dyDescent="0.25">
      <c r="A71" s="346" t="s">
        <v>26</v>
      </c>
      <c r="B71" s="230">
        <f>B70-B57</f>
        <v>-21.5</v>
      </c>
      <c r="C71" s="231">
        <f t="shared" ref="C71:F71" si="15">C70-C57</f>
        <v>-21.5</v>
      </c>
      <c r="D71" s="231">
        <f t="shared" si="15"/>
        <v>-21.5</v>
      </c>
      <c r="E71" s="231">
        <f t="shared" si="15"/>
        <v>0</v>
      </c>
      <c r="F71" s="231">
        <f t="shared" si="15"/>
        <v>0</v>
      </c>
      <c r="G71" s="238"/>
      <c r="H71" s="402" t="s">
        <v>26</v>
      </c>
      <c r="I71" s="402">
        <f>I70-I57</f>
        <v>-43.92</v>
      </c>
    </row>
    <row r="72" spans="1:10" x14ac:dyDescent="0.2">
      <c r="B72" s="311">
        <v>60</v>
      </c>
      <c r="C72" s="405">
        <v>60</v>
      </c>
      <c r="D72" s="405">
        <v>60</v>
      </c>
    </row>
    <row r="73" spans="1:10" ht="13.5" thickBot="1" x14ac:dyDescent="0.25"/>
    <row r="74" spans="1:10" s="407" customFormat="1" ht="13.5" thickBot="1" x14ac:dyDescent="0.25">
      <c r="A74" s="319" t="s">
        <v>86</v>
      </c>
      <c r="B74" s="597" t="s">
        <v>53</v>
      </c>
      <c r="C74" s="598"/>
      <c r="D74" s="598"/>
      <c r="E74" s="598"/>
      <c r="F74" s="599"/>
      <c r="G74" s="348" t="s">
        <v>0</v>
      </c>
    </row>
    <row r="75" spans="1:10" s="407" customFormat="1" x14ac:dyDescent="0.2">
      <c r="A75" s="227" t="s">
        <v>2</v>
      </c>
      <c r="B75" s="352">
        <v>1</v>
      </c>
      <c r="C75" s="240">
        <v>2</v>
      </c>
      <c r="D75" s="240">
        <v>3</v>
      </c>
      <c r="E75" s="240">
        <v>4</v>
      </c>
      <c r="F75" s="240">
        <v>5</v>
      </c>
      <c r="G75" s="239"/>
    </row>
    <row r="76" spans="1:10" s="407" customFormat="1" x14ac:dyDescent="0.2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</row>
    <row r="77" spans="1:10" s="407" customFormat="1" x14ac:dyDescent="0.2">
      <c r="A77" s="329" t="s">
        <v>6</v>
      </c>
      <c r="B77" s="357">
        <v>1614.6153846153845</v>
      </c>
      <c r="C77" s="358">
        <v>1635.3333333333333</v>
      </c>
      <c r="D77" s="358">
        <v>1674.2857142857142</v>
      </c>
      <c r="E77" s="358"/>
      <c r="F77" s="358"/>
      <c r="G77" s="276">
        <v>1641.9047619047619</v>
      </c>
    </row>
    <row r="78" spans="1:10" s="407" customFormat="1" x14ac:dyDescent="0.2">
      <c r="A78" s="227" t="s">
        <v>7</v>
      </c>
      <c r="B78" s="359">
        <v>100</v>
      </c>
      <c r="C78" s="360">
        <v>100</v>
      </c>
      <c r="D78" s="361">
        <v>100</v>
      </c>
      <c r="E78" s="361"/>
      <c r="F78" s="361"/>
      <c r="G78" s="362">
        <v>100</v>
      </c>
    </row>
    <row r="79" spans="1:10" s="407" customFormat="1" x14ac:dyDescent="0.2">
      <c r="A79" s="227" t="s">
        <v>8</v>
      </c>
      <c r="B79" s="282">
        <v>1.762100239057594E-2</v>
      </c>
      <c r="C79" s="283">
        <v>1.879680698475257E-2</v>
      </c>
      <c r="D79" s="363">
        <v>3.2535283216617514E-2</v>
      </c>
      <c r="E79" s="363"/>
      <c r="F79" s="363"/>
      <c r="G79" s="364">
        <v>2.8388220046494991E-2</v>
      </c>
    </row>
    <row r="80" spans="1:10" s="407" customFormat="1" x14ac:dyDescent="0.2">
      <c r="A80" s="329" t="s">
        <v>1</v>
      </c>
      <c r="B80" s="287">
        <f t="shared" ref="B80:G80" si="16">B77/B76*100-100</f>
        <v>49.501424501424509</v>
      </c>
      <c r="C80" s="288">
        <f t="shared" si="16"/>
        <v>51.419753086419746</v>
      </c>
      <c r="D80" s="288">
        <f t="shared" si="16"/>
        <v>55.026455026455011</v>
      </c>
      <c r="E80" s="288">
        <f t="shared" si="16"/>
        <v>-100</v>
      </c>
      <c r="F80" s="288">
        <f t="shared" si="16"/>
        <v>-100</v>
      </c>
      <c r="G80" s="291">
        <f t="shared" si="16"/>
        <v>52.028218694885368</v>
      </c>
    </row>
    <row r="81" spans="1:10" s="407" customFormat="1" ht="13.5" thickBot="1" x14ac:dyDescent="0.25">
      <c r="A81" s="227" t="s">
        <v>27</v>
      </c>
      <c r="B81" s="293">
        <f>B77-B73</f>
        <v>1614.6153846153845</v>
      </c>
      <c r="C81" s="294">
        <f t="shared" ref="C81:D81" si="17">C77-C73</f>
        <v>1635.3333333333333</v>
      </c>
      <c r="D81" s="294">
        <f t="shared" si="17"/>
        <v>1674.2857142857142</v>
      </c>
      <c r="E81" s="294"/>
      <c r="F81" s="294"/>
      <c r="G81" s="298">
        <f>G77-G64</f>
        <v>52.654761904761926</v>
      </c>
    </row>
    <row r="82" spans="1:10" s="407" customFormat="1" x14ac:dyDescent="0.2">
      <c r="A82" s="343" t="s">
        <v>52</v>
      </c>
      <c r="B82" s="300">
        <v>151</v>
      </c>
      <c r="C82" s="301">
        <v>199</v>
      </c>
      <c r="D82" s="301">
        <v>184</v>
      </c>
      <c r="E82" s="301"/>
      <c r="F82" s="365"/>
      <c r="G82" s="366">
        <f>SUM(B82:F82)</f>
        <v>534</v>
      </c>
      <c r="H82" s="407" t="s">
        <v>56</v>
      </c>
      <c r="I82" s="367">
        <f>G69-G82</f>
        <v>0</v>
      </c>
      <c r="J82" s="368">
        <f>I82/G69</f>
        <v>0</v>
      </c>
    </row>
    <row r="83" spans="1:10" s="407" customFormat="1" x14ac:dyDescent="0.2">
      <c r="A83" s="343" t="s">
        <v>28</v>
      </c>
      <c r="B83" s="233">
        <v>61.5</v>
      </c>
      <c r="C83" s="406">
        <v>61.5</v>
      </c>
      <c r="D83" s="406">
        <v>61.5</v>
      </c>
      <c r="E83" s="406"/>
      <c r="F83" s="406"/>
      <c r="G83" s="237"/>
      <c r="H83" s="407" t="s">
        <v>57</v>
      </c>
      <c r="I83" s="407">
        <v>59.98</v>
      </c>
    </row>
    <row r="84" spans="1:10" s="407" customFormat="1" ht="13.5" thickBot="1" x14ac:dyDescent="0.25">
      <c r="A84" s="346" t="s">
        <v>26</v>
      </c>
      <c r="B84" s="230">
        <f>B83-B70</f>
        <v>1.5</v>
      </c>
      <c r="C84" s="231">
        <f t="shared" ref="C84:F84" si="18">C83-C70</f>
        <v>1.5</v>
      </c>
      <c r="D84" s="231">
        <f t="shared" si="18"/>
        <v>1.5</v>
      </c>
      <c r="E84" s="231">
        <f t="shared" si="18"/>
        <v>0</v>
      </c>
      <c r="F84" s="231">
        <f t="shared" si="18"/>
        <v>0</v>
      </c>
      <c r="G84" s="238"/>
      <c r="H84" s="407" t="s">
        <v>26</v>
      </c>
      <c r="I84" s="407">
        <f>I83-I70</f>
        <v>-21.65</v>
      </c>
    </row>
    <row r="85" spans="1:10" x14ac:dyDescent="0.2">
      <c r="B85" s="311">
        <v>61.5</v>
      </c>
      <c r="C85" s="408">
        <v>61.5</v>
      </c>
      <c r="D85" s="408">
        <v>61.5</v>
      </c>
    </row>
    <row r="86" spans="1:10" ht="13.5" thickBot="1" x14ac:dyDescent="0.25"/>
    <row r="87" spans="1:10" s="411" customFormat="1" ht="13.5" thickBot="1" x14ac:dyDescent="0.25">
      <c r="A87" s="319" t="s">
        <v>88</v>
      </c>
      <c r="B87" s="597" t="s">
        <v>53</v>
      </c>
      <c r="C87" s="598"/>
      <c r="D87" s="598"/>
      <c r="E87" s="598"/>
      <c r="F87" s="599"/>
      <c r="G87" s="348" t="s">
        <v>0</v>
      </c>
    </row>
    <row r="88" spans="1:10" s="411" customFormat="1" x14ac:dyDescent="0.2">
      <c r="A88" s="227" t="s">
        <v>2</v>
      </c>
      <c r="B88" s="352">
        <v>1</v>
      </c>
      <c r="C88" s="240">
        <v>2</v>
      </c>
      <c r="D88" s="240">
        <v>3</v>
      </c>
      <c r="E88" s="240">
        <v>4</v>
      </c>
      <c r="F88" s="240">
        <v>5</v>
      </c>
      <c r="G88" s="239"/>
    </row>
    <row r="89" spans="1:10" s="411" customFormat="1" x14ac:dyDescent="0.2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</row>
    <row r="90" spans="1:10" s="411" customFormat="1" x14ac:dyDescent="0.2">
      <c r="A90" s="329" t="s">
        <v>6</v>
      </c>
      <c r="B90" s="357">
        <v>1715</v>
      </c>
      <c r="C90" s="358">
        <v>1700.7142857142858</v>
      </c>
      <c r="D90" s="358">
        <v>1786.9230769230769</v>
      </c>
      <c r="E90" s="358"/>
      <c r="F90" s="358"/>
      <c r="G90" s="276">
        <v>1733.8461538461538</v>
      </c>
    </row>
    <row r="91" spans="1:10" s="411" customFormat="1" x14ac:dyDescent="0.2">
      <c r="A91" s="227" t="s">
        <v>7</v>
      </c>
      <c r="B91" s="359">
        <v>100</v>
      </c>
      <c r="C91" s="360">
        <v>100</v>
      </c>
      <c r="D91" s="361">
        <v>100</v>
      </c>
      <c r="E91" s="361"/>
      <c r="F91" s="361"/>
      <c r="G91" s="362">
        <v>97.435897435897431</v>
      </c>
    </row>
    <row r="92" spans="1:10" s="411" customFormat="1" x14ac:dyDescent="0.2">
      <c r="A92" s="227" t="s">
        <v>8</v>
      </c>
      <c r="B92" s="282">
        <v>3.0438211396240668E-2</v>
      </c>
      <c r="C92" s="283">
        <v>3.4747801414318824E-2</v>
      </c>
      <c r="D92" s="363">
        <v>3.9837228760254924E-2</v>
      </c>
      <c r="E92" s="363"/>
      <c r="F92" s="363"/>
      <c r="G92" s="364">
        <v>4.1684754734857908E-2</v>
      </c>
    </row>
    <row r="93" spans="1:10" s="411" customFormat="1" x14ac:dyDescent="0.2">
      <c r="A93" s="329" t="s">
        <v>1</v>
      </c>
      <c r="B93" s="287">
        <f t="shared" ref="B93:G93" si="19">B90/B89*100-100</f>
        <v>37.200000000000017</v>
      </c>
      <c r="C93" s="288">
        <f t="shared" si="19"/>
        <v>36.05714285714285</v>
      </c>
      <c r="D93" s="288">
        <f t="shared" si="19"/>
        <v>42.953846153846143</v>
      </c>
      <c r="E93" s="288">
        <f t="shared" si="19"/>
        <v>-100</v>
      </c>
      <c r="F93" s="288">
        <f t="shared" si="19"/>
        <v>-100</v>
      </c>
      <c r="G93" s="291">
        <f t="shared" si="19"/>
        <v>38.707692307692298</v>
      </c>
    </row>
    <row r="94" spans="1:10" s="411" customFormat="1" ht="13.5" thickBot="1" x14ac:dyDescent="0.25">
      <c r="A94" s="227" t="s">
        <v>27</v>
      </c>
      <c r="B94" s="293">
        <f>B90-B86</f>
        <v>1715</v>
      </c>
      <c r="C94" s="294">
        <f t="shared" ref="C94:D94" si="20">C90-C86</f>
        <v>1700.7142857142858</v>
      </c>
      <c r="D94" s="294">
        <f t="shared" si="20"/>
        <v>1786.9230769230769</v>
      </c>
      <c r="E94" s="294"/>
      <c r="F94" s="294"/>
      <c r="G94" s="298">
        <f>G90-G77</f>
        <v>91.941391941391885</v>
      </c>
    </row>
    <row r="95" spans="1:10" s="411" customFormat="1" x14ac:dyDescent="0.2">
      <c r="A95" s="343" t="s">
        <v>52</v>
      </c>
      <c r="B95" s="300">
        <v>151</v>
      </c>
      <c r="C95" s="301">
        <v>198</v>
      </c>
      <c r="D95" s="301">
        <v>184</v>
      </c>
      <c r="E95" s="301"/>
      <c r="F95" s="365"/>
      <c r="G95" s="366">
        <f>SUM(B95:F95)</f>
        <v>533</v>
      </c>
      <c r="H95" s="411" t="s">
        <v>56</v>
      </c>
      <c r="I95" s="367">
        <f>G82-G95</f>
        <v>1</v>
      </c>
      <c r="J95" s="368">
        <f>I95/G82</f>
        <v>1.8726591760299626E-3</v>
      </c>
    </row>
    <row r="96" spans="1:10" s="411" customFormat="1" x14ac:dyDescent="0.2">
      <c r="A96" s="343" t="s">
        <v>28</v>
      </c>
      <c r="B96" s="233">
        <v>62.5</v>
      </c>
      <c r="C96" s="410">
        <v>62.5</v>
      </c>
      <c r="D96" s="410">
        <v>62.5</v>
      </c>
      <c r="E96" s="410"/>
      <c r="F96" s="410"/>
      <c r="G96" s="237"/>
      <c r="H96" s="411" t="s">
        <v>57</v>
      </c>
      <c r="I96" s="411">
        <v>61.62</v>
      </c>
    </row>
    <row r="97" spans="1:10" s="411" customFormat="1" ht="13.5" thickBot="1" x14ac:dyDescent="0.25">
      <c r="A97" s="346" t="s">
        <v>26</v>
      </c>
      <c r="B97" s="230">
        <f>B96-B83</f>
        <v>1</v>
      </c>
      <c r="C97" s="231">
        <f t="shared" ref="C97:F97" si="21">C96-C83</f>
        <v>1</v>
      </c>
      <c r="D97" s="231">
        <f t="shared" si="21"/>
        <v>1</v>
      </c>
      <c r="E97" s="231">
        <f t="shared" si="21"/>
        <v>0</v>
      </c>
      <c r="F97" s="231">
        <f t="shared" si="21"/>
        <v>0</v>
      </c>
      <c r="G97" s="238"/>
      <c r="H97" s="411" t="s">
        <v>26</v>
      </c>
      <c r="I97" s="411">
        <f>I96-I83</f>
        <v>1.6400000000000006</v>
      </c>
    </row>
    <row r="99" spans="1:10" ht="13.5" thickBot="1" x14ac:dyDescent="0.25"/>
    <row r="100" spans="1:10" s="417" customFormat="1" ht="13.5" thickBot="1" x14ac:dyDescent="0.25">
      <c r="A100" s="319" t="s">
        <v>90</v>
      </c>
      <c r="B100" s="597" t="s">
        <v>53</v>
      </c>
      <c r="C100" s="598"/>
      <c r="D100" s="598"/>
      <c r="E100" s="598"/>
      <c r="F100" s="599"/>
      <c r="G100" s="348" t="s">
        <v>0</v>
      </c>
    </row>
    <row r="101" spans="1:10" s="417" customFormat="1" x14ac:dyDescent="0.2">
      <c r="A101" s="227" t="s">
        <v>2</v>
      </c>
      <c r="B101" s="352">
        <v>1</v>
      </c>
      <c r="C101" s="240">
        <v>2</v>
      </c>
      <c r="D101" s="240">
        <v>3</v>
      </c>
      <c r="E101" s="240">
        <v>4</v>
      </c>
      <c r="F101" s="240">
        <v>5</v>
      </c>
      <c r="G101" s="239"/>
    </row>
    <row r="102" spans="1:10" s="417" customFormat="1" x14ac:dyDescent="0.2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</row>
    <row r="103" spans="1:10" s="417" customFormat="1" x14ac:dyDescent="0.2">
      <c r="A103" s="329" t="s">
        <v>6</v>
      </c>
      <c r="B103" s="357">
        <v>1805.8333333333333</v>
      </c>
      <c r="C103" s="358">
        <v>1781.25</v>
      </c>
      <c r="D103" s="358">
        <v>1855</v>
      </c>
      <c r="E103" s="358"/>
      <c r="F103" s="358"/>
      <c r="G103" s="276">
        <v>1814.7727272727273</v>
      </c>
    </row>
    <row r="104" spans="1:10" s="417" customFormat="1" x14ac:dyDescent="0.2">
      <c r="A104" s="227" t="s">
        <v>7</v>
      </c>
      <c r="B104" s="359">
        <v>100</v>
      </c>
      <c r="C104" s="360">
        <v>93.75</v>
      </c>
      <c r="D104" s="361">
        <v>93.75</v>
      </c>
      <c r="E104" s="361"/>
      <c r="F104" s="361"/>
      <c r="G104" s="362">
        <v>95.454545454545453</v>
      </c>
    </row>
    <row r="105" spans="1:10" s="417" customFormat="1" x14ac:dyDescent="0.2">
      <c r="A105" s="227" t="s">
        <v>8</v>
      </c>
      <c r="B105" s="282">
        <v>2.4812192078946693E-2</v>
      </c>
      <c r="C105" s="283">
        <v>4.0525936050472729E-2</v>
      </c>
      <c r="D105" s="363">
        <v>4.9112849483257677E-2</v>
      </c>
      <c r="E105" s="363"/>
      <c r="F105" s="363"/>
      <c r="G105" s="364">
        <v>4.4355583357147975E-2</v>
      </c>
    </row>
    <row r="106" spans="1:10" s="417" customFormat="1" x14ac:dyDescent="0.2">
      <c r="A106" s="329" t="s">
        <v>1</v>
      </c>
      <c r="B106" s="287">
        <f t="shared" ref="B106:G106" si="22">B103/B102*100-100</f>
        <v>28.988095238095212</v>
      </c>
      <c r="C106" s="288">
        <f t="shared" si="22"/>
        <v>27.232142857142861</v>
      </c>
      <c r="D106" s="288">
        <f t="shared" si="22"/>
        <v>32.5</v>
      </c>
      <c r="E106" s="288">
        <f t="shared" si="22"/>
        <v>-100</v>
      </c>
      <c r="F106" s="288">
        <f t="shared" si="22"/>
        <v>-100</v>
      </c>
      <c r="G106" s="291">
        <f t="shared" si="22"/>
        <v>29.626623376623371</v>
      </c>
    </row>
    <row r="107" spans="1:10" s="417" customFormat="1" ht="13.5" thickBot="1" x14ac:dyDescent="0.25">
      <c r="A107" s="227" t="s">
        <v>27</v>
      </c>
      <c r="B107" s="293">
        <f t="shared" ref="B107:D107" si="23">B103-B90</f>
        <v>90.833333333333258</v>
      </c>
      <c r="C107" s="294">
        <f t="shared" si="23"/>
        <v>80.535714285714221</v>
      </c>
      <c r="D107" s="294">
        <f t="shared" si="23"/>
        <v>68.076923076923094</v>
      </c>
      <c r="E107" s="294"/>
      <c r="F107" s="294"/>
      <c r="G107" s="298">
        <f>G103-G90</f>
        <v>80.926573426573441</v>
      </c>
    </row>
    <row r="108" spans="1:10" s="417" customFormat="1" x14ac:dyDescent="0.2">
      <c r="A108" s="343" t="s">
        <v>52</v>
      </c>
      <c r="B108" s="300">
        <v>151</v>
      </c>
      <c r="C108" s="301">
        <v>198</v>
      </c>
      <c r="D108" s="301">
        <v>184</v>
      </c>
      <c r="E108" s="301"/>
      <c r="F108" s="365"/>
      <c r="G108" s="366">
        <f>SUM(B108:F108)</f>
        <v>533</v>
      </c>
      <c r="H108" s="417" t="s">
        <v>56</v>
      </c>
      <c r="I108" s="367">
        <f>G95-G108</f>
        <v>0</v>
      </c>
      <c r="J108" s="368">
        <f>I108/G95</f>
        <v>0</v>
      </c>
    </row>
    <row r="109" spans="1:10" s="417" customFormat="1" x14ac:dyDescent="0.2">
      <c r="A109" s="343" t="s">
        <v>28</v>
      </c>
      <c r="B109" s="233">
        <v>63.5</v>
      </c>
      <c r="C109" s="416">
        <v>63.5</v>
      </c>
      <c r="D109" s="416">
        <v>63.5</v>
      </c>
      <c r="E109" s="416"/>
      <c r="F109" s="416"/>
      <c r="G109" s="237"/>
      <c r="H109" s="417" t="s">
        <v>57</v>
      </c>
      <c r="I109" s="417">
        <v>62.5</v>
      </c>
    </row>
    <row r="110" spans="1:10" s="417" customFormat="1" ht="13.5" thickBot="1" x14ac:dyDescent="0.25">
      <c r="A110" s="346" t="s">
        <v>26</v>
      </c>
      <c r="B110" s="230">
        <f>B109-B96</f>
        <v>1</v>
      </c>
      <c r="C110" s="231">
        <f t="shared" ref="C110:F110" si="24">C109-C96</f>
        <v>1</v>
      </c>
      <c r="D110" s="231">
        <f t="shared" si="24"/>
        <v>1</v>
      </c>
      <c r="E110" s="231">
        <f t="shared" si="24"/>
        <v>0</v>
      </c>
      <c r="F110" s="231">
        <f t="shared" si="24"/>
        <v>0</v>
      </c>
      <c r="G110" s="238"/>
      <c r="H110" s="417" t="s">
        <v>26</v>
      </c>
      <c r="I110" s="417">
        <f>I109-I96</f>
        <v>0.88000000000000256</v>
      </c>
    </row>
    <row r="112" spans="1:10" s="423" customFormat="1" x14ac:dyDescent="0.2">
      <c r="A112" s="423" t="s">
        <v>95</v>
      </c>
      <c r="B112" s="423">
        <v>63.5</v>
      </c>
      <c r="C112" s="423">
        <v>63.5</v>
      </c>
      <c r="D112" s="423">
        <v>63.5</v>
      </c>
    </row>
    <row r="113" spans="1:10" ht="13.5" thickBot="1" x14ac:dyDescent="0.25">
      <c r="A113" s="423" t="s">
        <v>59</v>
      </c>
      <c r="B113" s="311">
        <v>1814.7727272727273</v>
      </c>
      <c r="C113" s="311">
        <v>1814.7727272727273</v>
      </c>
      <c r="D113" s="311">
        <v>1814.7727272727273</v>
      </c>
      <c r="E113" s="311">
        <v>1814.7727272727273</v>
      </c>
      <c r="F113" s="311">
        <v>1814.7727272727273</v>
      </c>
      <c r="G113" s="311">
        <v>1814.7727272727273</v>
      </c>
    </row>
    <row r="114" spans="1:10" s="423" customFormat="1" ht="13.5" thickBot="1" x14ac:dyDescent="0.25">
      <c r="A114" s="319" t="s">
        <v>94</v>
      </c>
      <c r="B114" s="597" t="s">
        <v>53</v>
      </c>
      <c r="C114" s="598"/>
      <c r="D114" s="598"/>
      <c r="E114" s="598"/>
      <c r="F114" s="599"/>
      <c r="G114" s="348" t="s">
        <v>0</v>
      </c>
    </row>
    <row r="115" spans="1:10" s="423" customFormat="1" x14ac:dyDescent="0.2">
      <c r="A115" s="227" t="s">
        <v>2</v>
      </c>
      <c r="B115" s="352">
        <v>1</v>
      </c>
      <c r="C115" s="240">
        <v>2</v>
      </c>
      <c r="D115" s="240">
        <v>3</v>
      </c>
      <c r="E115" s="240">
        <v>4</v>
      </c>
      <c r="F115" s="240">
        <v>5</v>
      </c>
      <c r="G115" s="239"/>
    </row>
    <row r="116" spans="1:10" s="423" customFormat="1" x14ac:dyDescent="0.2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">
      <c r="A117" s="329" t="s">
        <v>6</v>
      </c>
      <c r="B117" s="357">
        <v>1827.5</v>
      </c>
      <c r="C117" s="358">
        <v>1882.3529411764705</v>
      </c>
      <c r="D117" s="358">
        <v>1970.909090909091</v>
      </c>
      <c r="E117" s="358"/>
      <c r="F117" s="358"/>
      <c r="G117" s="276">
        <v>1890.25</v>
      </c>
    </row>
    <row r="118" spans="1:10" s="423" customFormat="1" x14ac:dyDescent="0.2">
      <c r="A118" s="227" t="s">
        <v>7</v>
      </c>
      <c r="B118" s="359">
        <v>100</v>
      </c>
      <c r="C118" s="360">
        <v>100</v>
      </c>
      <c r="D118" s="361">
        <v>100</v>
      </c>
      <c r="E118" s="361"/>
      <c r="F118" s="361"/>
      <c r="G118" s="362">
        <v>97.5</v>
      </c>
    </row>
    <row r="119" spans="1:10" s="423" customFormat="1" x14ac:dyDescent="0.2">
      <c r="A119" s="227" t="s">
        <v>8</v>
      </c>
      <c r="B119" s="282">
        <v>1.6434857538477062E-2</v>
      </c>
      <c r="C119" s="283">
        <v>2.2356312028149739E-2</v>
      </c>
      <c r="D119" s="363">
        <v>3.1608564020315998E-2</v>
      </c>
      <c r="E119" s="363"/>
      <c r="F119" s="363"/>
      <c r="G119" s="364">
        <v>3.7733778580778553E-2</v>
      </c>
    </row>
    <row r="120" spans="1:10" s="423" customFormat="1" x14ac:dyDescent="0.2">
      <c r="A120" s="329" t="s">
        <v>1</v>
      </c>
      <c r="B120" s="287">
        <f t="shared" ref="B120:G120" si="25">B117/B116*100-100</f>
        <v>18.668831168831176</v>
      </c>
      <c r="C120" s="288">
        <f t="shared" si="25"/>
        <v>22.230710466004581</v>
      </c>
      <c r="D120" s="288">
        <f t="shared" si="25"/>
        <v>27.98110979929163</v>
      </c>
      <c r="E120" s="288">
        <f t="shared" si="25"/>
        <v>-100</v>
      </c>
      <c r="F120" s="288">
        <f t="shared" si="25"/>
        <v>-100</v>
      </c>
      <c r="G120" s="291">
        <f t="shared" si="25"/>
        <v>22.743506493506487</v>
      </c>
    </row>
    <row r="121" spans="1:10" s="423" customFormat="1" ht="13.5" thickBot="1" x14ac:dyDescent="0.25">
      <c r="A121" s="227" t="s">
        <v>27</v>
      </c>
      <c r="B121" s="293">
        <f>B117-B113</f>
        <v>12.727272727272748</v>
      </c>
      <c r="C121" s="294">
        <f t="shared" ref="C121:G121" si="26">C117-C113</f>
        <v>67.580213903743243</v>
      </c>
      <c r="D121" s="294">
        <f t="shared" si="26"/>
        <v>156.13636363636374</v>
      </c>
      <c r="E121" s="294">
        <f t="shared" si="26"/>
        <v>-1814.7727272727273</v>
      </c>
      <c r="F121" s="294">
        <f t="shared" si="26"/>
        <v>-1814.7727272727273</v>
      </c>
      <c r="G121" s="298">
        <f t="shared" si="26"/>
        <v>75.477272727272748</v>
      </c>
    </row>
    <row r="122" spans="1:10" s="423" customFormat="1" x14ac:dyDescent="0.2">
      <c r="A122" s="343" t="s">
        <v>52</v>
      </c>
      <c r="B122" s="300">
        <v>141</v>
      </c>
      <c r="C122" s="301">
        <v>202</v>
      </c>
      <c r="D122" s="301">
        <v>142</v>
      </c>
      <c r="E122" s="301"/>
      <c r="F122" s="365"/>
      <c r="G122" s="366">
        <f>SUM(B122:F122)</f>
        <v>485</v>
      </c>
      <c r="H122" s="423" t="s">
        <v>56</v>
      </c>
      <c r="I122" s="367">
        <f>G108-G122</f>
        <v>48</v>
      </c>
      <c r="J122" s="368">
        <f>I122/G108</f>
        <v>9.0056285178236398E-2</v>
      </c>
    </row>
    <row r="123" spans="1:10" s="423" customFormat="1" x14ac:dyDescent="0.2">
      <c r="A123" s="343" t="s">
        <v>28</v>
      </c>
      <c r="B123" s="233">
        <v>65.5</v>
      </c>
      <c r="C123" s="422">
        <v>65.5</v>
      </c>
      <c r="D123" s="422">
        <v>65.5</v>
      </c>
      <c r="E123" s="422"/>
      <c r="F123" s="422"/>
      <c r="G123" s="237"/>
      <c r="H123" s="423" t="s">
        <v>57</v>
      </c>
      <c r="I123" s="423">
        <v>63.5</v>
      </c>
    </row>
    <row r="124" spans="1:10" s="423" customFormat="1" ht="13.5" thickBot="1" x14ac:dyDescent="0.25">
      <c r="A124" s="346" t="s">
        <v>26</v>
      </c>
      <c r="B124" s="230">
        <f>B123-B112</f>
        <v>2</v>
      </c>
      <c r="C124" s="231">
        <f t="shared" ref="C124:F124" si="27">C123-C112</f>
        <v>2</v>
      </c>
      <c r="D124" s="231">
        <f t="shared" si="27"/>
        <v>2</v>
      </c>
      <c r="E124" s="231">
        <f t="shared" si="27"/>
        <v>0</v>
      </c>
      <c r="F124" s="231">
        <f t="shared" si="27"/>
        <v>0</v>
      </c>
      <c r="G124" s="238"/>
      <c r="H124" s="423" t="s">
        <v>26</v>
      </c>
      <c r="I124" s="423">
        <f>I123-I109</f>
        <v>1</v>
      </c>
    </row>
    <row r="125" spans="1:10" x14ac:dyDescent="0.2">
      <c r="B125" s="311">
        <v>65.5</v>
      </c>
      <c r="C125" s="428">
        <v>65.5</v>
      </c>
      <c r="D125" s="428">
        <v>65.5</v>
      </c>
    </row>
    <row r="126" spans="1:10" ht="13.5" thickBot="1" x14ac:dyDescent="0.25"/>
    <row r="127" spans="1:10" s="430" customFormat="1" ht="13.5" thickBot="1" x14ac:dyDescent="0.25">
      <c r="A127" s="319" t="s">
        <v>96</v>
      </c>
      <c r="B127" s="597" t="s">
        <v>53</v>
      </c>
      <c r="C127" s="598"/>
      <c r="D127" s="598"/>
      <c r="E127" s="598"/>
      <c r="F127" s="599"/>
      <c r="G127" s="348" t="s">
        <v>0</v>
      </c>
    </row>
    <row r="128" spans="1:10" s="430" customFormat="1" x14ac:dyDescent="0.2">
      <c r="A128" s="227" t="s">
        <v>2</v>
      </c>
      <c r="B128" s="352">
        <v>1</v>
      </c>
      <c r="C128" s="240">
        <v>2</v>
      </c>
      <c r="D128" s="240">
        <v>3</v>
      </c>
      <c r="E128" s="240">
        <v>4</v>
      </c>
      <c r="F128" s="240">
        <v>5</v>
      </c>
      <c r="G128" s="239"/>
    </row>
    <row r="129" spans="1:11" s="430" customFormat="1" x14ac:dyDescent="0.2">
      <c r="A129" s="326" t="s">
        <v>3</v>
      </c>
      <c r="B129" s="353">
        <v>1670</v>
      </c>
      <c r="C129" s="354">
        <v>1670</v>
      </c>
      <c r="D129" s="355">
        <v>1670</v>
      </c>
      <c r="E129" s="355">
        <v>1670</v>
      </c>
      <c r="F129" s="355">
        <v>1670</v>
      </c>
      <c r="G129" s="399">
        <v>1670</v>
      </c>
    </row>
    <row r="130" spans="1:11" s="430" customFormat="1" x14ac:dyDescent="0.2">
      <c r="A130" s="329" t="s">
        <v>6</v>
      </c>
      <c r="B130" s="357">
        <v>1890</v>
      </c>
      <c r="C130" s="358">
        <v>1966</v>
      </c>
      <c r="D130" s="358">
        <v>2051.4285714285716</v>
      </c>
      <c r="E130" s="358"/>
      <c r="F130" s="358"/>
      <c r="G130" s="276">
        <v>1972.9268292682927</v>
      </c>
    </row>
    <row r="131" spans="1:11" s="430" customFormat="1" x14ac:dyDescent="0.2">
      <c r="A131" s="227" t="s">
        <v>7</v>
      </c>
      <c r="B131" s="359">
        <v>100</v>
      </c>
      <c r="C131" s="360">
        <v>100</v>
      </c>
      <c r="D131" s="361">
        <v>100</v>
      </c>
      <c r="E131" s="361"/>
      <c r="F131" s="361"/>
      <c r="G131" s="362">
        <v>100</v>
      </c>
    </row>
    <row r="132" spans="1:11" s="430" customFormat="1" x14ac:dyDescent="0.2">
      <c r="A132" s="227" t="s">
        <v>8</v>
      </c>
      <c r="B132" s="282">
        <v>2.2859755549939541E-2</v>
      </c>
      <c r="C132" s="283">
        <v>2.4904664668672149E-2</v>
      </c>
      <c r="D132" s="363">
        <v>2.7131977352057714E-2</v>
      </c>
      <c r="E132" s="363"/>
      <c r="F132" s="363"/>
      <c r="G132" s="364">
        <v>4.1226929451055466E-2</v>
      </c>
    </row>
    <row r="133" spans="1:11" s="430" customFormat="1" x14ac:dyDescent="0.2">
      <c r="A133" s="329" t="s">
        <v>1</v>
      </c>
      <c r="B133" s="287">
        <f t="shared" ref="B133:G133" si="28">B130/B129*100-100</f>
        <v>13.173652694610766</v>
      </c>
      <c r="C133" s="288">
        <f t="shared" si="28"/>
        <v>17.724550898203589</v>
      </c>
      <c r="D133" s="288">
        <f t="shared" si="28"/>
        <v>22.840034217279737</v>
      </c>
      <c r="E133" s="288">
        <f t="shared" si="28"/>
        <v>-100</v>
      </c>
      <c r="F133" s="288">
        <f t="shared" si="28"/>
        <v>-100</v>
      </c>
      <c r="G133" s="291">
        <f t="shared" si="28"/>
        <v>18.139331093909746</v>
      </c>
    </row>
    <row r="134" spans="1:11" s="430" customFormat="1" ht="13.5" thickBot="1" x14ac:dyDescent="0.25">
      <c r="A134" s="227" t="s">
        <v>27</v>
      </c>
      <c r="B134" s="293">
        <f>B130-B117</f>
        <v>62.5</v>
      </c>
      <c r="C134" s="294">
        <f t="shared" ref="C134:G134" si="29">C130-C117</f>
        <v>83.647058823529505</v>
      </c>
      <c r="D134" s="294">
        <f t="shared" si="29"/>
        <v>80.519480519480567</v>
      </c>
      <c r="E134" s="294">
        <f t="shared" si="29"/>
        <v>0</v>
      </c>
      <c r="F134" s="294">
        <f t="shared" si="29"/>
        <v>0</v>
      </c>
      <c r="G134" s="298">
        <f t="shared" si="29"/>
        <v>82.676829268292749</v>
      </c>
    </row>
    <row r="135" spans="1:11" s="430" customFormat="1" x14ac:dyDescent="0.2">
      <c r="A135" s="343" t="s">
        <v>52</v>
      </c>
      <c r="B135" s="300">
        <v>141</v>
      </c>
      <c r="C135" s="301">
        <v>202</v>
      </c>
      <c r="D135" s="301">
        <v>142</v>
      </c>
      <c r="E135" s="301"/>
      <c r="F135" s="365"/>
      <c r="G135" s="366">
        <f>SUM(B135:F135)</f>
        <v>485</v>
      </c>
      <c r="H135" s="430" t="s">
        <v>56</v>
      </c>
      <c r="I135" s="367">
        <f>G122-G135</f>
        <v>0</v>
      </c>
      <c r="J135" s="368">
        <f>I135/G122</f>
        <v>0</v>
      </c>
    </row>
    <row r="136" spans="1:11" s="430" customFormat="1" x14ac:dyDescent="0.2">
      <c r="A136" s="343" t="s">
        <v>28</v>
      </c>
      <c r="B136" s="233">
        <v>67</v>
      </c>
      <c r="C136" s="429">
        <v>67</v>
      </c>
      <c r="D136" s="429">
        <v>67</v>
      </c>
      <c r="E136" s="429"/>
      <c r="F136" s="429"/>
      <c r="G136" s="237"/>
      <c r="H136" s="430" t="s">
        <v>57</v>
      </c>
      <c r="I136" s="430">
        <v>65.510000000000005</v>
      </c>
    </row>
    <row r="137" spans="1:11" s="430" customFormat="1" ht="13.5" thickBot="1" x14ac:dyDescent="0.25">
      <c r="A137" s="346" t="s">
        <v>26</v>
      </c>
      <c r="B137" s="230">
        <f>B136-B123</f>
        <v>1.5</v>
      </c>
      <c r="C137" s="231">
        <f t="shared" ref="C137:F137" si="30">C136-C123</f>
        <v>1.5</v>
      </c>
      <c r="D137" s="231">
        <f t="shared" si="30"/>
        <v>1.5</v>
      </c>
      <c r="E137" s="231">
        <f t="shared" si="30"/>
        <v>0</v>
      </c>
      <c r="F137" s="231">
        <f t="shared" si="30"/>
        <v>0</v>
      </c>
      <c r="G137" s="238"/>
      <c r="H137" s="430" t="s">
        <v>26</v>
      </c>
      <c r="I137" s="430">
        <f>I136-I123</f>
        <v>2.0100000000000051</v>
      </c>
    </row>
    <row r="139" spans="1:11" ht="13.5" thickBot="1" x14ac:dyDescent="0.25"/>
    <row r="140" spans="1:11" s="433" customFormat="1" ht="13.5" thickBot="1" x14ac:dyDescent="0.25">
      <c r="A140" s="319" t="s">
        <v>97</v>
      </c>
      <c r="B140" s="597" t="s">
        <v>53</v>
      </c>
      <c r="C140" s="598"/>
      <c r="D140" s="598"/>
      <c r="E140" s="598"/>
      <c r="F140" s="599"/>
      <c r="G140" s="348" t="s">
        <v>0</v>
      </c>
      <c r="K140" s="379" t="s">
        <v>98</v>
      </c>
    </row>
    <row r="141" spans="1:11" s="433" customFormat="1" x14ac:dyDescent="0.2">
      <c r="A141" s="227" t="s">
        <v>2</v>
      </c>
      <c r="B141" s="352">
        <v>1</v>
      </c>
      <c r="C141" s="240">
        <v>2</v>
      </c>
      <c r="D141" s="240">
        <v>3</v>
      </c>
      <c r="E141" s="240">
        <v>4</v>
      </c>
      <c r="F141" s="434">
        <v>5</v>
      </c>
      <c r="G141" s="239"/>
    </row>
    <row r="142" spans="1:11" s="433" customFormat="1" x14ac:dyDescent="0.2">
      <c r="A142" s="326" t="s">
        <v>3</v>
      </c>
      <c r="B142" s="353">
        <v>1800</v>
      </c>
      <c r="C142" s="354">
        <v>1800</v>
      </c>
      <c r="D142" s="355">
        <v>1800</v>
      </c>
      <c r="E142" s="355">
        <v>1800</v>
      </c>
      <c r="F142" s="435">
        <v>1800</v>
      </c>
      <c r="G142" s="399">
        <v>1800</v>
      </c>
    </row>
    <row r="143" spans="1:11" s="433" customFormat="1" x14ac:dyDescent="0.2">
      <c r="A143" s="329" t="s">
        <v>6</v>
      </c>
      <c r="B143" s="357">
        <v>2049</v>
      </c>
      <c r="C143" s="358">
        <v>2067</v>
      </c>
      <c r="D143" s="358">
        <v>2190</v>
      </c>
      <c r="E143" s="358"/>
      <c r="F143" s="441"/>
      <c r="G143" s="276">
        <v>2101</v>
      </c>
    </row>
    <row r="144" spans="1:11" s="433" customFormat="1" ht="14.25" x14ac:dyDescent="0.2">
      <c r="A144" s="227" t="s">
        <v>7</v>
      </c>
      <c r="B144" s="437">
        <v>100</v>
      </c>
      <c r="C144" s="436">
        <v>100</v>
      </c>
      <c r="D144" s="438">
        <v>90.909090909090907</v>
      </c>
      <c r="E144" s="361"/>
      <c r="F144" s="442"/>
      <c r="G144" s="448">
        <v>94.594594594594597</v>
      </c>
    </row>
    <row r="145" spans="1:10" s="433" customFormat="1" ht="14.25" x14ac:dyDescent="0.2">
      <c r="A145" s="227" t="s">
        <v>8</v>
      </c>
      <c r="B145" s="439">
        <v>2.8589276775038433E-2</v>
      </c>
      <c r="C145" s="440">
        <v>2.6267499450594256E-2</v>
      </c>
      <c r="D145" s="440">
        <v>5.8027163804074397E-2</v>
      </c>
      <c r="E145" s="363"/>
      <c r="F145" s="443"/>
      <c r="G145" s="449">
        <v>5.0378904288624592E-2</v>
      </c>
    </row>
    <row r="146" spans="1:10" s="433" customFormat="1" x14ac:dyDescent="0.2">
      <c r="A146" s="329" t="s">
        <v>1</v>
      </c>
      <c r="B146" s="287">
        <f t="shared" ref="B146:G146" si="31">B143/B142*100-100</f>
        <v>13.833333333333343</v>
      </c>
      <c r="C146" s="288">
        <f t="shared" si="31"/>
        <v>14.833333333333343</v>
      </c>
      <c r="D146" s="288">
        <f t="shared" si="31"/>
        <v>21.666666666666657</v>
      </c>
      <c r="E146" s="288">
        <f t="shared" si="31"/>
        <v>-100</v>
      </c>
      <c r="F146" s="444">
        <f t="shared" si="31"/>
        <v>-100</v>
      </c>
      <c r="G146" s="291">
        <f t="shared" si="31"/>
        <v>16.722222222222214</v>
      </c>
    </row>
    <row r="147" spans="1:10" s="433" customFormat="1" ht="13.5" thickBot="1" x14ac:dyDescent="0.25">
      <c r="A147" s="227" t="s">
        <v>27</v>
      </c>
      <c r="B147" s="293">
        <f>B143-B130</f>
        <v>159</v>
      </c>
      <c r="C147" s="294">
        <f t="shared" ref="C147:G147" si="32">C143-C130</f>
        <v>101</v>
      </c>
      <c r="D147" s="294">
        <f t="shared" si="32"/>
        <v>138.57142857142844</v>
      </c>
      <c r="E147" s="294">
        <f t="shared" si="32"/>
        <v>0</v>
      </c>
      <c r="F147" s="445">
        <f t="shared" si="32"/>
        <v>0</v>
      </c>
      <c r="G147" s="298">
        <f t="shared" si="32"/>
        <v>128.07317073170725</v>
      </c>
    </row>
    <row r="148" spans="1:10" s="433" customFormat="1" x14ac:dyDescent="0.2">
      <c r="A148" s="343" t="s">
        <v>52</v>
      </c>
      <c r="B148" s="300">
        <v>141</v>
      </c>
      <c r="C148" s="301">
        <v>202</v>
      </c>
      <c r="D148" s="301">
        <v>142</v>
      </c>
      <c r="E148" s="301"/>
      <c r="F148" s="446"/>
      <c r="G148" s="366">
        <f>SUM(B148:F148)</f>
        <v>485</v>
      </c>
      <c r="H148" s="433" t="s">
        <v>56</v>
      </c>
      <c r="I148" s="367">
        <f>G135-G148</f>
        <v>0</v>
      </c>
      <c r="J148" s="368">
        <f>I148/G135</f>
        <v>0</v>
      </c>
    </row>
    <row r="149" spans="1:10" s="433" customFormat="1" x14ac:dyDescent="0.2">
      <c r="A149" s="343" t="s">
        <v>28</v>
      </c>
      <c r="B149" s="233">
        <v>68.5</v>
      </c>
      <c r="C149" s="432">
        <v>68.5</v>
      </c>
      <c r="D149" s="432">
        <v>68.5</v>
      </c>
      <c r="E149" s="432"/>
      <c r="F149" s="391"/>
      <c r="G149" s="237"/>
      <c r="H149" s="433" t="s">
        <v>57</v>
      </c>
      <c r="I149" s="433">
        <v>66.98</v>
      </c>
    </row>
    <row r="150" spans="1:10" s="433" customFormat="1" ht="13.5" thickBot="1" x14ac:dyDescent="0.25">
      <c r="A150" s="346" t="s">
        <v>26</v>
      </c>
      <c r="B150" s="230">
        <f>B149-B136</f>
        <v>1.5</v>
      </c>
      <c r="C150" s="231">
        <f t="shared" ref="C150:F150" si="33">C149-C136</f>
        <v>1.5</v>
      </c>
      <c r="D150" s="231">
        <f t="shared" si="33"/>
        <v>1.5</v>
      </c>
      <c r="E150" s="231">
        <f t="shared" si="33"/>
        <v>0</v>
      </c>
      <c r="F150" s="447">
        <f t="shared" si="33"/>
        <v>0</v>
      </c>
      <c r="G150" s="238"/>
      <c r="H150" s="433" t="s">
        <v>26</v>
      </c>
      <c r="I150" s="433">
        <f>I149-I136</f>
        <v>1.4699999999999989</v>
      </c>
    </row>
    <row r="152" spans="1:10" ht="13.5" thickBot="1" x14ac:dyDescent="0.25"/>
    <row r="153" spans="1:10" s="451" customFormat="1" ht="13.5" thickBot="1" x14ac:dyDescent="0.25">
      <c r="A153" s="319" t="s">
        <v>99</v>
      </c>
      <c r="B153" s="597" t="s">
        <v>53</v>
      </c>
      <c r="C153" s="598"/>
      <c r="D153" s="598"/>
      <c r="E153" s="598"/>
      <c r="F153" s="599"/>
      <c r="G153" s="348" t="s">
        <v>0</v>
      </c>
    </row>
    <row r="154" spans="1:10" s="451" customFormat="1" x14ac:dyDescent="0.2">
      <c r="A154" s="227" t="s">
        <v>2</v>
      </c>
      <c r="B154" s="352">
        <v>1</v>
      </c>
      <c r="C154" s="240">
        <v>2</v>
      </c>
      <c r="D154" s="240">
        <v>3</v>
      </c>
      <c r="E154" s="240">
        <v>4</v>
      </c>
      <c r="F154" s="434">
        <v>5</v>
      </c>
      <c r="G154" s="239"/>
    </row>
    <row r="155" spans="1:10" s="451" customFormat="1" x14ac:dyDescent="0.2">
      <c r="A155" s="326" t="s">
        <v>3</v>
      </c>
      <c r="B155" s="353">
        <v>1920</v>
      </c>
      <c r="C155" s="354">
        <v>1920</v>
      </c>
      <c r="D155" s="355">
        <v>1920</v>
      </c>
      <c r="E155" s="355">
        <v>1920</v>
      </c>
      <c r="F155" s="435">
        <v>1920</v>
      </c>
      <c r="G155" s="399">
        <v>1920</v>
      </c>
    </row>
    <row r="156" spans="1:10" s="451" customFormat="1" ht="14.25" x14ac:dyDescent="0.2">
      <c r="A156" s="329" t="s">
        <v>6</v>
      </c>
      <c r="B156" s="457">
        <v>2021.6666666666667</v>
      </c>
      <c r="C156" s="458">
        <v>2149.2307692307691</v>
      </c>
      <c r="D156" s="458">
        <v>2187</v>
      </c>
      <c r="E156" s="358"/>
      <c r="F156" s="441"/>
      <c r="G156" s="276">
        <v>2116.2857142857142</v>
      </c>
    </row>
    <row r="157" spans="1:10" s="451" customFormat="1" ht="14.25" x14ac:dyDescent="0.2">
      <c r="A157" s="227" t="s">
        <v>7</v>
      </c>
      <c r="B157" s="437">
        <v>100</v>
      </c>
      <c r="C157" s="436">
        <v>100</v>
      </c>
      <c r="D157" s="438">
        <v>100</v>
      </c>
      <c r="E157" s="361"/>
      <c r="F157" s="442"/>
      <c r="G157" s="448">
        <v>94.285714285714292</v>
      </c>
    </row>
    <row r="158" spans="1:10" s="451" customFormat="1" ht="14.25" x14ac:dyDescent="0.2">
      <c r="A158" s="227" t="s">
        <v>8</v>
      </c>
      <c r="B158" s="439">
        <v>2.8830516817881579E-2</v>
      </c>
      <c r="C158" s="440">
        <v>2.9846330335560077E-2</v>
      </c>
      <c r="D158" s="440">
        <v>4.0125899276522756E-2</v>
      </c>
      <c r="E158" s="363"/>
      <c r="F158" s="443"/>
      <c r="G158" s="449">
        <v>4.6765215831637202E-2</v>
      </c>
    </row>
    <row r="159" spans="1:10" s="451" customFormat="1" x14ac:dyDescent="0.2">
      <c r="A159" s="329" t="s">
        <v>1</v>
      </c>
      <c r="B159" s="287">
        <f t="shared" ref="B159:G159" si="34">B156/B155*100-100</f>
        <v>5.2951388888888857</v>
      </c>
      <c r="C159" s="288">
        <f t="shared" si="34"/>
        <v>11.939102564102555</v>
      </c>
      <c r="D159" s="288">
        <f t="shared" si="34"/>
        <v>13.906250000000014</v>
      </c>
      <c r="E159" s="288">
        <f t="shared" si="34"/>
        <v>-100</v>
      </c>
      <c r="F159" s="444">
        <f t="shared" si="34"/>
        <v>-100</v>
      </c>
      <c r="G159" s="291">
        <f t="shared" si="34"/>
        <v>10.223214285714292</v>
      </c>
    </row>
    <row r="160" spans="1:10" s="451" customFormat="1" ht="13.5" thickBot="1" x14ac:dyDescent="0.25">
      <c r="A160" s="227" t="s">
        <v>27</v>
      </c>
      <c r="B160" s="293">
        <f>B156-B143</f>
        <v>-27.333333333333258</v>
      </c>
      <c r="C160" s="294">
        <f t="shared" ref="C160:G160" si="35">C156-C143</f>
        <v>82.230769230769056</v>
      </c>
      <c r="D160" s="294">
        <f t="shared" si="35"/>
        <v>-3</v>
      </c>
      <c r="E160" s="294">
        <f t="shared" si="35"/>
        <v>0</v>
      </c>
      <c r="F160" s="445">
        <f t="shared" si="35"/>
        <v>0</v>
      </c>
      <c r="G160" s="298">
        <f t="shared" si="35"/>
        <v>15.285714285714221</v>
      </c>
    </row>
    <row r="161" spans="1:10" s="451" customFormat="1" x14ac:dyDescent="0.2">
      <c r="A161" s="343" t="s">
        <v>52</v>
      </c>
      <c r="B161" s="300">
        <v>141</v>
      </c>
      <c r="C161" s="301">
        <v>202</v>
      </c>
      <c r="D161" s="301">
        <v>142</v>
      </c>
      <c r="E161" s="301"/>
      <c r="F161" s="446"/>
      <c r="G161" s="366">
        <f>SUM(B161:F161)</f>
        <v>485</v>
      </c>
      <c r="H161" s="451" t="s">
        <v>56</v>
      </c>
      <c r="I161" s="367">
        <f>G148-G161</f>
        <v>0</v>
      </c>
      <c r="J161" s="368">
        <f>I161/G148</f>
        <v>0</v>
      </c>
    </row>
    <row r="162" spans="1:10" s="451" customFormat="1" x14ac:dyDescent="0.2">
      <c r="A162" s="343" t="s">
        <v>28</v>
      </c>
      <c r="B162" s="233">
        <v>71</v>
      </c>
      <c r="C162" s="450">
        <v>71</v>
      </c>
      <c r="D162" s="450">
        <v>71</v>
      </c>
      <c r="E162" s="450"/>
      <c r="F162" s="391"/>
      <c r="G162" s="237"/>
      <c r="H162" s="451" t="s">
        <v>57</v>
      </c>
      <c r="I162" s="451">
        <v>68.540000000000006</v>
      </c>
    </row>
    <row r="163" spans="1:10" s="451" customFormat="1" ht="13.5" thickBot="1" x14ac:dyDescent="0.25">
      <c r="A163" s="346" t="s">
        <v>26</v>
      </c>
      <c r="B163" s="230">
        <f>B162-B149</f>
        <v>2.5</v>
      </c>
      <c r="C163" s="231">
        <f t="shared" ref="C163:F163" si="36">C162-C149</f>
        <v>2.5</v>
      </c>
      <c r="D163" s="231">
        <f t="shared" si="36"/>
        <v>2.5</v>
      </c>
      <c r="E163" s="231">
        <f t="shared" si="36"/>
        <v>0</v>
      </c>
      <c r="F163" s="447">
        <f t="shared" si="36"/>
        <v>0</v>
      </c>
      <c r="G163" s="238"/>
      <c r="H163" s="451" t="s">
        <v>26</v>
      </c>
      <c r="I163" s="451">
        <f>I162-I149</f>
        <v>1.5600000000000023</v>
      </c>
    </row>
    <row r="164" spans="1:10" x14ac:dyDescent="0.2">
      <c r="B164" s="311">
        <v>71</v>
      </c>
      <c r="C164" s="459">
        <v>71</v>
      </c>
      <c r="D164" s="459">
        <v>71</v>
      </c>
    </row>
    <row r="165" spans="1:10" ht="13.5" thickBot="1" x14ac:dyDescent="0.25"/>
    <row r="166" spans="1:10" s="460" customFormat="1" ht="13.5" thickBot="1" x14ac:dyDescent="0.25">
      <c r="A166" s="319" t="s">
        <v>100</v>
      </c>
      <c r="B166" s="597" t="s">
        <v>53</v>
      </c>
      <c r="C166" s="598"/>
      <c r="D166" s="598"/>
      <c r="E166" s="598"/>
      <c r="F166" s="599"/>
      <c r="G166" s="348" t="s">
        <v>0</v>
      </c>
    </row>
    <row r="167" spans="1:10" s="460" customFormat="1" x14ac:dyDescent="0.2">
      <c r="A167" s="227" t="s">
        <v>2</v>
      </c>
      <c r="B167" s="352">
        <v>1</v>
      </c>
      <c r="C167" s="240">
        <v>2</v>
      </c>
      <c r="D167" s="240">
        <v>3</v>
      </c>
      <c r="E167" s="240">
        <v>4</v>
      </c>
      <c r="F167" s="434">
        <v>5</v>
      </c>
      <c r="G167" s="239"/>
    </row>
    <row r="168" spans="1:10" s="460" customFormat="1" x14ac:dyDescent="0.2">
      <c r="A168" s="326" t="s">
        <v>3</v>
      </c>
      <c r="B168" s="353">
        <v>2040</v>
      </c>
      <c r="C168" s="354">
        <v>2040</v>
      </c>
      <c r="D168" s="355">
        <v>2040</v>
      </c>
      <c r="E168" s="355">
        <v>2040</v>
      </c>
      <c r="F168" s="435">
        <v>2040</v>
      </c>
      <c r="G168" s="399">
        <v>2040</v>
      </c>
    </row>
    <row r="169" spans="1:10" s="460" customFormat="1" ht="14.25" x14ac:dyDescent="0.2">
      <c r="A169" s="329" t="s">
        <v>6</v>
      </c>
      <c r="B169" s="457">
        <v>2216.3636363636365</v>
      </c>
      <c r="C169" s="458">
        <v>2193.125</v>
      </c>
      <c r="D169" s="458">
        <v>2358.181818181818</v>
      </c>
      <c r="E169" s="358"/>
      <c r="F169" s="441"/>
      <c r="G169" s="276">
        <v>2247.6315789473683</v>
      </c>
    </row>
    <row r="170" spans="1:10" s="460" customFormat="1" ht="14.25" x14ac:dyDescent="0.2">
      <c r="A170" s="227" t="s">
        <v>7</v>
      </c>
      <c r="B170" s="437">
        <v>100</v>
      </c>
      <c r="C170" s="436">
        <v>100</v>
      </c>
      <c r="D170" s="438">
        <v>100</v>
      </c>
      <c r="E170" s="361"/>
      <c r="F170" s="442"/>
      <c r="G170" s="448">
        <v>97.368421052631575</v>
      </c>
    </row>
    <row r="171" spans="1:10" s="460" customFormat="1" ht="14.25" x14ac:dyDescent="0.2">
      <c r="A171" s="227" t="s">
        <v>8</v>
      </c>
      <c r="B171" s="439">
        <v>3.2834283997029916E-2</v>
      </c>
      <c r="C171" s="440">
        <v>2.7534284338094763E-2</v>
      </c>
      <c r="D171" s="440">
        <v>3.0462214749634269E-2</v>
      </c>
      <c r="E171" s="363"/>
      <c r="F171" s="443"/>
      <c r="G171" s="449">
        <v>4.3669189985032178E-2</v>
      </c>
    </row>
    <row r="172" spans="1:10" s="460" customFormat="1" x14ac:dyDescent="0.2">
      <c r="A172" s="329" t="s">
        <v>1</v>
      </c>
      <c r="B172" s="287">
        <f t="shared" ref="B172:G172" si="37">B169/B168*100-100</f>
        <v>8.6452762923351116</v>
      </c>
      <c r="C172" s="288">
        <f t="shared" si="37"/>
        <v>7.5061274509803866</v>
      </c>
      <c r="D172" s="288">
        <f t="shared" si="37"/>
        <v>15.597147950089109</v>
      </c>
      <c r="E172" s="288">
        <f t="shared" si="37"/>
        <v>-100</v>
      </c>
      <c r="F172" s="444">
        <f t="shared" si="37"/>
        <v>-100</v>
      </c>
      <c r="G172" s="291">
        <f t="shared" si="37"/>
        <v>10.178018575851382</v>
      </c>
    </row>
    <row r="173" spans="1:10" s="460" customFormat="1" ht="13.5" thickBot="1" x14ac:dyDescent="0.25">
      <c r="A173" s="227" t="s">
        <v>27</v>
      </c>
      <c r="B173" s="293">
        <f>B169-B156</f>
        <v>194.69696969696975</v>
      </c>
      <c r="C173" s="294">
        <f t="shared" ref="C173:G173" si="38">C169-C156</f>
        <v>43.894230769230944</v>
      </c>
      <c r="D173" s="294">
        <f t="shared" si="38"/>
        <v>171.18181818181802</v>
      </c>
      <c r="E173" s="294">
        <f t="shared" si="38"/>
        <v>0</v>
      </c>
      <c r="F173" s="445">
        <f t="shared" si="38"/>
        <v>0</v>
      </c>
      <c r="G173" s="298">
        <f t="shared" si="38"/>
        <v>131.3458646616541</v>
      </c>
    </row>
    <row r="174" spans="1:10" s="460" customFormat="1" x14ac:dyDescent="0.2">
      <c r="A174" s="343" t="s">
        <v>52</v>
      </c>
      <c r="B174" s="300">
        <v>141</v>
      </c>
      <c r="C174" s="301">
        <v>202</v>
      </c>
      <c r="D174" s="301">
        <v>142</v>
      </c>
      <c r="E174" s="301"/>
      <c r="F174" s="446"/>
      <c r="G174" s="366">
        <f>SUM(B174:F174)</f>
        <v>485</v>
      </c>
      <c r="H174" s="460" t="s">
        <v>56</v>
      </c>
      <c r="I174" s="367">
        <f>G161-G174</f>
        <v>0</v>
      </c>
      <c r="J174" s="368">
        <f>I174/G161</f>
        <v>0</v>
      </c>
    </row>
    <row r="175" spans="1:10" s="460" customFormat="1" x14ac:dyDescent="0.2">
      <c r="A175" s="343" t="s">
        <v>28</v>
      </c>
      <c r="B175" s="233">
        <v>74</v>
      </c>
      <c r="C175" s="461">
        <v>74</v>
      </c>
      <c r="D175" s="461">
        <v>74</v>
      </c>
      <c r="E175" s="461"/>
      <c r="F175" s="391"/>
      <c r="G175" s="237"/>
      <c r="H175" s="460" t="s">
        <v>57</v>
      </c>
      <c r="I175" s="460">
        <v>71.02</v>
      </c>
    </row>
    <row r="176" spans="1:10" s="460" customFormat="1" ht="13.5" thickBot="1" x14ac:dyDescent="0.25">
      <c r="A176" s="346" t="s">
        <v>26</v>
      </c>
      <c r="B176" s="230">
        <f>B175-B162</f>
        <v>3</v>
      </c>
      <c r="C176" s="231">
        <f t="shared" ref="C176:F176" si="39">C175-C162</f>
        <v>3</v>
      </c>
      <c r="D176" s="231">
        <f t="shared" si="39"/>
        <v>3</v>
      </c>
      <c r="E176" s="231">
        <f t="shared" si="39"/>
        <v>0</v>
      </c>
      <c r="F176" s="447">
        <f t="shared" si="39"/>
        <v>0</v>
      </c>
      <c r="G176" s="238"/>
      <c r="H176" s="460" t="s">
        <v>26</v>
      </c>
      <c r="I176" s="460">
        <f>I175-I162</f>
        <v>2.4799999999999898</v>
      </c>
    </row>
    <row r="177" spans="1:11" x14ac:dyDescent="0.2">
      <c r="B177" s="311" t="s">
        <v>75</v>
      </c>
      <c r="C177" s="311" t="s">
        <v>75</v>
      </c>
    </row>
    <row r="178" spans="1:11" x14ac:dyDescent="0.2">
      <c r="B178" s="311">
        <v>74</v>
      </c>
      <c r="C178" s="462">
        <v>74</v>
      </c>
      <c r="D178" s="462">
        <v>74</v>
      </c>
    </row>
    <row r="179" spans="1:11" s="464" customFormat="1" ht="13.5" thickBot="1" x14ac:dyDescent="0.25"/>
    <row r="180" spans="1:11" s="464" customFormat="1" ht="13.5" thickBot="1" x14ac:dyDescent="0.25">
      <c r="A180" s="319" t="s">
        <v>101</v>
      </c>
      <c r="B180" s="597" t="s">
        <v>53</v>
      </c>
      <c r="C180" s="598"/>
      <c r="D180" s="598"/>
      <c r="E180" s="598"/>
      <c r="F180" s="599"/>
      <c r="G180" s="348" t="s">
        <v>0</v>
      </c>
    </row>
    <row r="181" spans="1:11" s="464" customFormat="1" x14ac:dyDescent="0.2">
      <c r="A181" s="227" t="s">
        <v>2</v>
      </c>
      <c r="B181" s="352">
        <v>1</v>
      </c>
      <c r="C181" s="240">
        <v>2</v>
      </c>
      <c r="D181" s="240">
        <v>3</v>
      </c>
      <c r="E181" s="240">
        <v>4</v>
      </c>
      <c r="F181" s="434">
        <v>5</v>
      </c>
      <c r="G181" s="239"/>
    </row>
    <row r="182" spans="1:11" s="464" customFormat="1" x14ac:dyDescent="0.2">
      <c r="A182" s="326" t="s">
        <v>3</v>
      </c>
      <c r="B182" s="353">
        <v>2160</v>
      </c>
      <c r="C182" s="354">
        <v>2160</v>
      </c>
      <c r="D182" s="355">
        <v>2160</v>
      </c>
      <c r="E182" s="355">
        <v>2160</v>
      </c>
      <c r="F182" s="435">
        <v>2160</v>
      </c>
      <c r="G182" s="399">
        <v>2160</v>
      </c>
    </row>
    <row r="183" spans="1:11" s="464" customFormat="1" ht="14.25" x14ac:dyDescent="0.2">
      <c r="A183" s="329" t="s">
        <v>6</v>
      </c>
      <c r="B183" s="457">
        <v>2214</v>
      </c>
      <c r="C183" s="458">
        <v>2353.3333333333335</v>
      </c>
      <c r="D183" s="458">
        <v>2507.7777777777778</v>
      </c>
      <c r="E183" s="358"/>
      <c r="F183" s="441"/>
      <c r="G183" s="276">
        <v>2353.2258064516127</v>
      </c>
    </row>
    <row r="184" spans="1:11" s="464" customFormat="1" ht="14.25" x14ac:dyDescent="0.2">
      <c r="A184" s="227" t="s">
        <v>7</v>
      </c>
      <c r="B184" s="437">
        <v>100</v>
      </c>
      <c r="C184" s="436">
        <v>100</v>
      </c>
      <c r="D184" s="438">
        <v>88.888888888888886</v>
      </c>
      <c r="E184" s="361"/>
      <c r="F184" s="442"/>
      <c r="G184" s="448">
        <v>96.774193548387103</v>
      </c>
    </row>
    <row r="185" spans="1:11" s="464" customFormat="1" ht="14.25" x14ac:dyDescent="0.2">
      <c r="A185" s="227" t="s">
        <v>8</v>
      </c>
      <c r="B185" s="439">
        <v>2.3831808416030567E-2</v>
      </c>
      <c r="C185" s="440">
        <v>2.4369193391054832E-2</v>
      </c>
      <c r="D185" s="440">
        <v>4.6570432763742078E-2</v>
      </c>
      <c r="E185" s="363"/>
      <c r="F185" s="443"/>
      <c r="G185" s="449">
        <v>5.9064226364507914E-2</v>
      </c>
    </row>
    <row r="186" spans="1:11" s="464" customFormat="1" x14ac:dyDescent="0.2">
      <c r="A186" s="329" t="s">
        <v>1</v>
      </c>
      <c r="B186" s="287">
        <f t="shared" ref="B186:G186" si="40">B183/B182*100-100</f>
        <v>2.4999999999999858</v>
      </c>
      <c r="C186" s="288">
        <f t="shared" si="40"/>
        <v>8.9506172839506348</v>
      </c>
      <c r="D186" s="288">
        <f t="shared" si="40"/>
        <v>16.100823045267504</v>
      </c>
      <c r="E186" s="288">
        <f t="shared" si="40"/>
        <v>-100</v>
      </c>
      <c r="F186" s="444">
        <f t="shared" si="40"/>
        <v>-100</v>
      </c>
      <c r="G186" s="291">
        <f t="shared" si="40"/>
        <v>8.9456391875746704</v>
      </c>
    </row>
    <row r="187" spans="1:11" s="464" customFormat="1" ht="13.5" thickBot="1" x14ac:dyDescent="0.25">
      <c r="A187" s="227" t="s">
        <v>27</v>
      </c>
      <c r="B187" s="293">
        <f>B183-B169</f>
        <v>-2.3636363636364877</v>
      </c>
      <c r="C187" s="294">
        <f t="shared" ref="C187:G187" si="41">C183-C169</f>
        <v>160.20833333333348</v>
      </c>
      <c r="D187" s="294">
        <f t="shared" si="41"/>
        <v>149.59595959595981</v>
      </c>
      <c r="E187" s="294">
        <f t="shared" si="41"/>
        <v>0</v>
      </c>
      <c r="F187" s="445">
        <f t="shared" si="41"/>
        <v>0</v>
      </c>
      <c r="G187" s="298">
        <f t="shared" si="41"/>
        <v>105.59422750424437</v>
      </c>
    </row>
    <row r="188" spans="1:11" s="464" customFormat="1" x14ac:dyDescent="0.2">
      <c r="A188" s="343" t="s">
        <v>52</v>
      </c>
      <c r="B188" s="300">
        <v>124</v>
      </c>
      <c r="C188" s="301">
        <v>150</v>
      </c>
      <c r="D188" s="301">
        <v>116</v>
      </c>
      <c r="E188" s="301"/>
      <c r="F188" s="446"/>
      <c r="G188" s="366">
        <f>SUM(B188:F188)</f>
        <v>390</v>
      </c>
      <c r="H188" s="464" t="s">
        <v>56</v>
      </c>
      <c r="I188" s="367">
        <f>G174-G188</f>
        <v>95</v>
      </c>
      <c r="J188" s="368">
        <f>I188/G174</f>
        <v>0.19587628865979381</v>
      </c>
      <c r="K188" s="379" t="s">
        <v>102</v>
      </c>
    </row>
    <row r="189" spans="1:11" s="464" customFormat="1" x14ac:dyDescent="0.2">
      <c r="A189" s="343" t="s">
        <v>28</v>
      </c>
      <c r="B189" s="233">
        <v>77.5</v>
      </c>
      <c r="C189" s="463">
        <v>77.5</v>
      </c>
      <c r="D189" s="463">
        <v>77.5</v>
      </c>
      <c r="E189" s="463"/>
      <c r="F189" s="391"/>
      <c r="G189" s="237"/>
      <c r="H189" s="464" t="s">
        <v>57</v>
      </c>
      <c r="I189" s="464">
        <v>74</v>
      </c>
    </row>
    <row r="190" spans="1:11" s="464" customFormat="1" ht="13.5" thickBot="1" x14ac:dyDescent="0.25">
      <c r="A190" s="346" t="s">
        <v>26</v>
      </c>
      <c r="B190" s="230">
        <f>B189-B175</f>
        <v>3.5</v>
      </c>
      <c r="C190" s="231">
        <f t="shared" ref="C190:F190" si="42">C189-C175</f>
        <v>3.5</v>
      </c>
      <c r="D190" s="231">
        <f t="shared" si="42"/>
        <v>3.5</v>
      </c>
      <c r="E190" s="231">
        <f t="shared" si="42"/>
        <v>0</v>
      </c>
      <c r="F190" s="447">
        <f t="shared" si="42"/>
        <v>0</v>
      </c>
      <c r="G190" s="238"/>
      <c r="H190" s="464" t="s">
        <v>26</v>
      </c>
      <c r="I190" s="464">
        <f>I189-I175</f>
        <v>2.980000000000004</v>
      </c>
    </row>
    <row r="191" spans="1:11" x14ac:dyDescent="0.2">
      <c r="B191" s="311">
        <v>77.5</v>
      </c>
      <c r="C191" s="466">
        <v>77.5</v>
      </c>
      <c r="D191" s="466">
        <v>77.5</v>
      </c>
    </row>
    <row r="192" spans="1:11" ht="13.5" thickBot="1" x14ac:dyDescent="0.25"/>
    <row r="193" spans="1:10" ht="13.5" thickBot="1" x14ac:dyDescent="0.25">
      <c r="A193" s="319" t="s">
        <v>103</v>
      </c>
      <c r="B193" s="597" t="s">
        <v>53</v>
      </c>
      <c r="C193" s="598"/>
      <c r="D193" s="598"/>
      <c r="E193" s="598"/>
      <c r="F193" s="599"/>
      <c r="G193" s="348" t="s">
        <v>0</v>
      </c>
      <c r="H193" s="468"/>
      <c r="I193" s="468"/>
      <c r="J193" s="468"/>
    </row>
    <row r="194" spans="1:10" x14ac:dyDescent="0.2">
      <c r="A194" s="227" t="s">
        <v>2</v>
      </c>
      <c r="B194" s="352">
        <v>1</v>
      </c>
      <c r="C194" s="240">
        <v>2</v>
      </c>
      <c r="D194" s="240">
        <v>3</v>
      </c>
      <c r="E194" s="240">
        <v>4</v>
      </c>
      <c r="F194" s="434">
        <v>5</v>
      </c>
      <c r="G194" s="239"/>
      <c r="H194" s="468"/>
      <c r="I194" s="468"/>
      <c r="J194" s="468"/>
    </row>
    <row r="195" spans="1:10" x14ac:dyDescent="0.2">
      <c r="A195" s="326" t="s">
        <v>3</v>
      </c>
      <c r="B195" s="353">
        <v>2290</v>
      </c>
      <c r="C195" s="354">
        <v>2290</v>
      </c>
      <c r="D195" s="355">
        <v>2290</v>
      </c>
      <c r="E195" s="355">
        <v>2290</v>
      </c>
      <c r="F195" s="435">
        <v>2290</v>
      </c>
      <c r="G195" s="399">
        <v>2290</v>
      </c>
      <c r="H195" s="468"/>
      <c r="I195" s="468"/>
      <c r="J195" s="468"/>
    </row>
    <row r="196" spans="1:10" ht="14.25" x14ac:dyDescent="0.2">
      <c r="A196" s="329" t="s">
        <v>6</v>
      </c>
      <c r="B196" s="457">
        <v>2316</v>
      </c>
      <c r="C196" s="458">
        <v>2418.3333333333335</v>
      </c>
      <c r="D196" s="458">
        <v>2512</v>
      </c>
      <c r="E196" s="358"/>
      <c r="F196" s="441"/>
      <c r="G196" s="276">
        <v>2415.625</v>
      </c>
      <c r="H196" s="468"/>
      <c r="I196" s="468"/>
      <c r="J196" s="468"/>
    </row>
    <row r="197" spans="1:10" ht="14.25" x14ac:dyDescent="0.2">
      <c r="A197" s="227" t="s">
        <v>7</v>
      </c>
      <c r="B197" s="437">
        <v>90</v>
      </c>
      <c r="C197" s="436">
        <v>100</v>
      </c>
      <c r="D197" s="438">
        <v>100</v>
      </c>
      <c r="E197" s="361"/>
      <c r="F197" s="442"/>
      <c r="G197" s="448">
        <v>93.75</v>
      </c>
      <c r="H197" s="468"/>
      <c r="I197" s="468"/>
      <c r="J197" s="468"/>
    </row>
    <row r="198" spans="1:10" ht="14.25" x14ac:dyDescent="0.2">
      <c r="A198" s="227" t="s">
        <v>8</v>
      </c>
      <c r="B198" s="439">
        <v>5.6994818652849742E-2</v>
      </c>
      <c r="C198" s="440">
        <v>3.0705264520945963E-2</v>
      </c>
      <c r="D198" s="440">
        <v>2.9134035769955394E-2</v>
      </c>
      <c r="E198" s="363"/>
      <c r="F198" s="443"/>
      <c r="G198" s="449">
        <v>5.1026689087363367E-2</v>
      </c>
      <c r="H198" s="468"/>
      <c r="I198" s="468"/>
      <c r="J198" s="468"/>
    </row>
    <row r="199" spans="1:10" x14ac:dyDescent="0.2">
      <c r="A199" s="329" t="s">
        <v>1</v>
      </c>
      <c r="B199" s="287">
        <f t="shared" ref="B199:G199" si="43">B196/B195*100-100</f>
        <v>1.1353711790392964</v>
      </c>
      <c r="C199" s="288">
        <f t="shared" si="43"/>
        <v>5.6040756914119498</v>
      </c>
      <c r="D199" s="288">
        <f t="shared" si="43"/>
        <v>9.6943231441048141</v>
      </c>
      <c r="E199" s="288">
        <f t="shared" si="43"/>
        <v>-100</v>
      </c>
      <c r="F199" s="444">
        <f t="shared" si="43"/>
        <v>-100</v>
      </c>
      <c r="G199" s="291">
        <f t="shared" si="43"/>
        <v>5.4858078602619997</v>
      </c>
      <c r="H199" s="468"/>
      <c r="I199" s="468"/>
      <c r="J199" s="468"/>
    </row>
    <row r="200" spans="1:10" ht="13.5" thickBot="1" x14ac:dyDescent="0.25">
      <c r="A200" s="227" t="s">
        <v>27</v>
      </c>
      <c r="B200" s="293">
        <f t="shared" ref="B200:G200" si="44">B196-B183</f>
        <v>102</v>
      </c>
      <c r="C200" s="294">
        <f t="shared" si="44"/>
        <v>65</v>
      </c>
      <c r="D200" s="294">
        <f t="shared" si="44"/>
        <v>4.2222222222221717</v>
      </c>
      <c r="E200" s="294">
        <f t="shared" si="44"/>
        <v>0</v>
      </c>
      <c r="F200" s="445">
        <f t="shared" si="44"/>
        <v>0</v>
      </c>
      <c r="G200" s="298">
        <f t="shared" si="44"/>
        <v>62.399193548387302</v>
      </c>
      <c r="H200" s="468"/>
      <c r="I200" s="468"/>
      <c r="J200" s="468"/>
    </row>
    <row r="201" spans="1:10" x14ac:dyDescent="0.2">
      <c r="A201" s="343" t="s">
        <v>52</v>
      </c>
      <c r="B201" s="300">
        <v>124</v>
      </c>
      <c r="C201" s="301">
        <v>150</v>
      </c>
      <c r="D201" s="301">
        <v>116</v>
      </c>
      <c r="E201" s="301"/>
      <c r="F201" s="446"/>
      <c r="G201" s="366">
        <f>SUM(B201:F201)</f>
        <v>390</v>
      </c>
      <c r="H201" s="468" t="s">
        <v>56</v>
      </c>
      <c r="I201" s="367">
        <f>G188-G201</f>
        <v>0</v>
      </c>
      <c r="J201" s="368">
        <f>I201/G188</f>
        <v>0</v>
      </c>
    </row>
    <row r="202" spans="1:10" x14ac:dyDescent="0.2">
      <c r="A202" s="343" t="s">
        <v>28</v>
      </c>
      <c r="B202" s="233">
        <v>81.5</v>
      </c>
      <c r="C202" s="467">
        <v>81.5</v>
      </c>
      <c r="D202" s="467">
        <v>81.5</v>
      </c>
      <c r="E202" s="467"/>
      <c r="F202" s="391"/>
      <c r="G202" s="237"/>
      <c r="H202" s="468" t="s">
        <v>57</v>
      </c>
      <c r="I202" s="468">
        <v>77.510000000000005</v>
      </c>
      <c r="J202" s="468"/>
    </row>
    <row r="203" spans="1:10" ht="13.5" thickBot="1" x14ac:dyDescent="0.25">
      <c r="A203" s="346" t="s">
        <v>26</v>
      </c>
      <c r="B203" s="230">
        <f>B202-B189</f>
        <v>4</v>
      </c>
      <c r="C203" s="231">
        <f>C202-C189</f>
        <v>4</v>
      </c>
      <c r="D203" s="231">
        <f>D202-D189</f>
        <v>4</v>
      </c>
      <c r="E203" s="231">
        <f>E202-E189</f>
        <v>0</v>
      </c>
      <c r="F203" s="447">
        <f>F202-F189</f>
        <v>0</v>
      </c>
      <c r="G203" s="238"/>
      <c r="H203" s="468" t="s">
        <v>26</v>
      </c>
      <c r="I203" s="468">
        <f>I202-I189</f>
        <v>3.5100000000000051</v>
      </c>
      <c r="J203" s="468"/>
    </row>
    <row r="205" spans="1:10" ht="13.5" thickBot="1" x14ac:dyDescent="0.25"/>
    <row r="206" spans="1:10" s="470" customFormat="1" ht="13.5" thickBot="1" x14ac:dyDescent="0.25">
      <c r="A206" s="319" t="s">
        <v>104</v>
      </c>
      <c r="B206" s="597" t="s">
        <v>53</v>
      </c>
      <c r="C206" s="598"/>
      <c r="D206" s="598"/>
      <c r="E206" s="598"/>
      <c r="F206" s="599"/>
      <c r="G206" s="348" t="s">
        <v>0</v>
      </c>
    </row>
    <row r="207" spans="1:10" s="470" customFormat="1" x14ac:dyDescent="0.2">
      <c r="A207" s="227" t="s">
        <v>2</v>
      </c>
      <c r="B207" s="352">
        <v>1</v>
      </c>
      <c r="C207" s="240">
        <v>2</v>
      </c>
      <c r="D207" s="240">
        <v>3</v>
      </c>
      <c r="E207" s="240">
        <v>4</v>
      </c>
      <c r="F207" s="434">
        <v>5</v>
      </c>
      <c r="G207" s="239"/>
    </row>
    <row r="208" spans="1:10" s="470" customFormat="1" x14ac:dyDescent="0.2">
      <c r="A208" s="326" t="s">
        <v>3</v>
      </c>
      <c r="B208" s="353">
        <v>2420</v>
      </c>
      <c r="C208" s="354">
        <v>2420</v>
      </c>
      <c r="D208" s="355">
        <v>2420</v>
      </c>
      <c r="E208" s="355">
        <v>2420</v>
      </c>
      <c r="F208" s="435">
        <v>2420</v>
      </c>
      <c r="G208" s="399">
        <v>2420</v>
      </c>
    </row>
    <row r="209" spans="1:10" s="470" customFormat="1" ht="14.25" x14ac:dyDescent="0.2">
      <c r="A209" s="329" t="s">
        <v>6</v>
      </c>
      <c r="B209" s="457">
        <v>2420.8333333333335</v>
      </c>
      <c r="C209" s="458">
        <v>2527.3333333333335</v>
      </c>
      <c r="D209" s="458">
        <v>2596.3636363636365</v>
      </c>
      <c r="E209" s="358"/>
      <c r="F209" s="441"/>
      <c r="G209" s="276">
        <v>2513.6842105263158</v>
      </c>
    </row>
    <row r="210" spans="1:10" s="470" customFormat="1" ht="14.25" x14ac:dyDescent="0.2">
      <c r="A210" s="227" t="s">
        <v>7</v>
      </c>
      <c r="B210" s="437">
        <v>100</v>
      </c>
      <c r="C210" s="436">
        <v>100</v>
      </c>
      <c r="D210" s="438">
        <v>100</v>
      </c>
      <c r="E210" s="361"/>
      <c r="F210" s="442"/>
      <c r="G210" s="448">
        <v>94.736842105263165</v>
      </c>
    </row>
    <row r="211" spans="1:10" s="470" customFormat="1" ht="14.25" x14ac:dyDescent="0.2">
      <c r="A211" s="227" t="s">
        <v>8</v>
      </c>
      <c r="B211" s="439">
        <v>3.2106172053070273E-2</v>
      </c>
      <c r="C211" s="440">
        <v>4.8749144944468206E-2</v>
      </c>
      <c r="D211" s="440">
        <v>5.6373636400598975E-2</v>
      </c>
      <c r="E211" s="363"/>
      <c r="F211" s="443"/>
      <c r="G211" s="449">
        <v>5.4656663899721271E-2</v>
      </c>
    </row>
    <row r="212" spans="1:10" s="470" customFormat="1" x14ac:dyDescent="0.2">
      <c r="A212" s="329" t="s">
        <v>1</v>
      </c>
      <c r="B212" s="287">
        <f t="shared" ref="B212:G212" si="45">B209/B208*100-100</f>
        <v>3.44352617079835E-2</v>
      </c>
      <c r="C212" s="288">
        <f t="shared" si="45"/>
        <v>4.4352617079889853</v>
      </c>
      <c r="D212" s="288">
        <f t="shared" si="45"/>
        <v>7.2877535687453161</v>
      </c>
      <c r="E212" s="288">
        <f t="shared" si="45"/>
        <v>-100</v>
      </c>
      <c r="F212" s="444">
        <f t="shared" si="45"/>
        <v>-100</v>
      </c>
      <c r="G212" s="291">
        <f t="shared" si="45"/>
        <v>3.8712483688560155</v>
      </c>
    </row>
    <row r="213" spans="1:10" s="470" customFormat="1" ht="13.5" thickBot="1" x14ac:dyDescent="0.25">
      <c r="A213" s="227" t="s">
        <v>27</v>
      </c>
      <c r="B213" s="293">
        <f t="shared" ref="B213:G213" si="46">B209-B196</f>
        <v>104.83333333333348</v>
      </c>
      <c r="C213" s="294">
        <f t="shared" si="46"/>
        <v>109</v>
      </c>
      <c r="D213" s="294">
        <f t="shared" si="46"/>
        <v>84.363636363636488</v>
      </c>
      <c r="E213" s="294">
        <f t="shared" si="46"/>
        <v>0</v>
      </c>
      <c r="F213" s="445">
        <f t="shared" si="46"/>
        <v>0</v>
      </c>
      <c r="G213" s="298">
        <f t="shared" si="46"/>
        <v>98.059210526315837</v>
      </c>
    </row>
    <row r="214" spans="1:10" s="470" customFormat="1" x14ac:dyDescent="0.2">
      <c r="A214" s="343" t="s">
        <v>52</v>
      </c>
      <c r="B214" s="300">
        <v>124</v>
      </c>
      <c r="C214" s="301">
        <v>150</v>
      </c>
      <c r="D214" s="301">
        <v>115</v>
      </c>
      <c r="E214" s="301"/>
      <c r="F214" s="446"/>
      <c r="G214" s="366">
        <f>SUM(B214:F214)</f>
        <v>389</v>
      </c>
      <c r="H214" s="470" t="s">
        <v>56</v>
      </c>
      <c r="I214" s="367">
        <f>G201-G214</f>
        <v>1</v>
      </c>
      <c r="J214" s="368">
        <f>I214/G201</f>
        <v>2.5641025641025641E-3</v>
      </c>
    </row>
    <row r="215" spans="1:10" s="470" customFormat="1" x14ac:dyDescent="0.2">
      <c r="A215" s="343" t="s">
        <v>28</v>
      </c>
      <c r="B215" s="233">
        <v>86.5</v>
      </c>
      <c r="C215" s="469">
        <v>86</v>
      </c>
      <c r="D215" s="469">
        <v>86</v>
      </c>
      <c r="E215" s="469"/>
      <c r="F215" s="391"/>
      <c r="G215" s="237"/>
      <c r="H215" s="470" t="s">
        <v>57</v>
      </c>
      <c r="I215" s="470">
        <v>81.5</v>
      </c>
    </row>
    <row r="216" spans="1:10" s="470" customFormat="1" ht="13.5" thickBot="1" x14ac:dyDescent="0.25">
      <c r="A216" s="346" t="s">
        <v>26</v>
      </c>
      <c r="B216" s="230">
        <f>B215-B202</f>
        <v>5</v>
      </c>
      <c r="C216" s="231">
        <f>C215-C202</f>
        <v>4.5</v>
      </c>
      <c r="D216" s="231">
        <f>D215-D202</f>
        <v>4.5</v>
      </c>
      <c r="E216" s="231">
        <f>E215-E202</f>
        <v>0</v>
      </c>
      <c r="F216" s="447">
        <f>F215-F202</f>
        <v>0</v>
      </c>
      <c r="G216" s="238"/>
      <c r="H216" s="470" t="s">
        <v>26</v>
      </c>
      <c r="I216" s="470">
        <f>I215-I202</f>
        <v>3.9899999999999949</v>
      </c>
    </row>
    <row r="218" spans="1:10" ht="13.5" thickBot="1" x14ac:dyDescent="0.25"/>
    <row r="219" spans="1:10" s="474" customFormat="1" ht="13.5" thickBot="1" x14ac:dyDescent="0.25">
      <c r="A219" s="319" t="s">
        <v>106</v>
      </c>
      <c r="B219" s="597" t="s">
        <v>53</v>
      </c>
      <c r="C219" s="598"/>
      <c r="D219" s="598"/>
      <c r="E219" s="598"/>
      <c r="F219" s="599"/>
      <c r="G219" s="348" t="s">
        <v>0</v>
      </c>
    </row>
    <row r="220" spans="1:10" s="474" customFormat="1" x14ac:dyDescent="0.2">
      <c r="A220" s="227" t="s">
        <v>2</v>
      </c>
      <c r="B220" s="352">
        <v>1</v>
      </c>
      <c r="C220" s="240">
        <v>2</v>
      </c>
      <c r="D220" s="240">
        <v>3</v>
      </c>
      <c r="E220" s="240">
        <v>4</v>
      </c>
      <c r="F220" s="434">
        <v>5</v>
      </c>
      <c r="G220" s="239"/>
    </row>
    <row r="221" spans="1:10" s="474" customFormat="1" x14ac:dyDescent="0.2">
      <c r="A221" s="326" t="s">
        <v>3</v>
      </c>
      <c r="B221" s="353">
        <v>2560</v>
      </c>
      <c r="C221" s="354">
        <v>2560</v>
      </c>
      <c r="D221" s="355">
        <v>2560</v>
      </c>
      <c r="E221" s="355">
        <v>2560</v>
      </c>
      <c r="F221" s="435">
        <v>2560</v>
      </c>
      <c r="G221" s="399">
        <v>2560</v>
      </c>
    </row>
    <row r="222" spans="1:10" s="474" customFormat="1" ht="14.25" x14ac:dyDescent="0.2">
      <c r="A222" s="329" t="s">
        <v>6</v>
      </c>
      <c r="B222" s="457">
        <v>2517.5</v>
      </c>
      <c r="C222" s="458">
        <v>2583.3333333333335</v>
      </c>
      <c r="D222" s="458">
        <v>2881.818181818182</v>
      </c>
      <c r="E222" s="358"/>
      <c r="F222" s="441"/>
      <c r="G222" s="276">
        <v>2648.9473684210525</v>
      </c>
    </row>
    <row r="223" spans="1:10" s="474" customFormat="1" ht="14.25" x14ac:dyDescent="0.2">
      <c r="A223" s="227" t="s">
        <v>7</v>
      </c>
      <c r="B223" s="437">
        <v>100</v>
      </c>
      <c r="C223" s="436">
        <v>100</v>
      </c>
      <c r="D223" s="438">
        <v>100</v>
      </c>
      <c r="E223" s="361"/>
      <c r="F223" s="442"/>
      <c r="G223" s="448">
        <v>86.84210526315789</v>
      </c>
    </row>
    <row r="224" spans="1:10" s="474" customFormat="1" ht="14.25" x14ac:dyDescent="0.2">
      <c r="A224" s="227" t="s">
        <v>8</v>
      </c>
      <c r="B224" s="439">
        <v>3.09017425826007E-2</v>
      </c>
      <c r="C224" s="440">
        <v>5.3761720402579302E-2</v>
      </c>
      <c r="D224" s="440">
        <v>3.9559416163271917E-2</v>
      </c>
      <c r="E224" s="363"/>
      <c r="F224" s="443"/>
      <c r="G224" s="449">
        <v>7.176732127639647E-2</v>
      </c>
    </row>
    <row r="225" spans="1:10" s="474" customFormat="1" x14ac:dyDescent="0.2">
      <c r="A225" s="329" t="s">
        <v>1</v>
      </c>
      <c r="B225" s="287">
        <f t="shared" ref="B225:G225" si="47">B222/B221*100-100</f>
        <v>-1.66015625</v>
      </c>
      <c r="C225" s="288">
        <f t="shared" si="47"/>
        <v>0.91145833333334281</v>
      </c>
      <c r="D225" s="288">
        <f t="shared" si="47"/>
        <v>12.571022727272734</v>
      </c>
      <c r="E225" s="288">
        <f t="shared" si="47"/>
        <v>-100</v>
      </c>
      <c r="F225" s="444">
        <f t="shared" si="47"/>
        <v>-100</v>
      </c>
      <c r="G225" s="291">
        <f t="shared" si="47"/>
        <v>3.4745065789473699</v>
      </c>
    </row>
    <row r="226" spans="1:10" s="474" customFormat="1" ht="13.5" thickBot="1" x14ac:dyDescent="0.25">
      <c r="A226" s="227" t="s">
        <v>27</v>
      </c>
      <c r="B226" s="293">
        <f t="shared" ref="B226:G226" si="48">B222-B209</f>
        <v>96.666666666666515</v>
      </c>
      <c r="C226" s="294">
        <f t="shared" si="48"/>
        <v>56</v>
      </c>
      <c r="D226" s="294">
        <f t="shared" si="48"/>
        <v>285.4545454545455</v>
      </c>
      <c r="E226" s="294">
        <f t="shared" si="48"/>
        <v>0</v>
      </c>
      <c r="F226" s="445">
        <f t="shared" si="48"/>
        <v>0</v>
      </c>
      <c r="G226" s="298">
        <f t="shared" si="48"/>
        <v>135.26315789473665</v>
      </c>
    </row>
    <row r="227" spans="1:10" s="474" customFormat="1" x14ac:dyDescent="0.2">
      <c r="A227" s="343" t="s">
        <v>52</v>
      </c>
      <c r="B227" s="300">
        <v>124</v>
      </c>
      <c r="C227" s="301">
        <v>150</v>
      </c>
      <c r="D227" s="301">
        <v>114</v>
      </c>
      <c r="E227" s="301"/>
      <c r="F227" s="446"/>
      <c r="G227" s="366">
        <f>SUM(B227:F227)</f>
        <v>388</v>
      </c>
      <c r="H227" s="474" t="s">
        <v>56</v>
      </c>
      <c r="I227" s="367">
        <f>G214-G227</f>
        <v>1</v>
      </c>
      <c r="J227" s="368">
        <f>I227/G214</f>
        <v>2.5706940874035988E-3</v>
      </c>
    </row>
    <row r="228" spans="1:10" s="474" customFormat="1" x14ac:dyDescent="0.2">
      <c r="A228" s="343" t="s">
        <v>28</v>
      </c>
      <c r="B228" s="233">
        <v>91.5</v>
      </c>
      <c r="C228" s="475">
        <v>91</v>
      </c>
      <c r="D228" s="475">
        <v>91</v>
      </c>
      <c r="E228" s="475"/>
      <c r="F228" s="391"/>
      <c r="G228" s="237"/>
      <c r="H228" s="474" t="s">
        <v>57</v>
      </c>
      <c r="I228" s="474">
        <v>86.15</v>
      </c>
    </row>
    <row r="229" spans="1:10" s="474" customFormat="1" ht="13.5" thickBot="1" x14ac:dyDescent="0.25">
      <c r="A229" s="346" t="s">
        <v>26</v>
      </c>
      <c r="B229" s="230">
        <f>B228-B215</f>
        <v>5</v>
      </c>
      <c r="C229" s="231">
        <f>C228-C215</f>
        <v>5</v>
      </c>
      <c r="D229" s="231">
        <f>D228-D215</f>
        <v>5</v>
      </c>
      <c r="E229" s="231">
        <f>E228-E215</f>
        <v>0</v>
      </c>
      <c r="F229" s="447">
        <f>F228-F215</f>
        <v>0</v>
      </c>
      <c r="G229" s="238"/>
      <c r="H229" s="474" t="s">
        <v>26</v>
      </c>
      <c r="I229" s="474">
        <f>I228-I215</f>
        <v>4.6500000000000057</v>
      </c>
    </row>
    <row r="230" spans="1:10" x14ac:dyDescent="0.2">
      <c r="D230" s="311" t="s">
        <v>111</v>
      </c>
    </row>
    <row r="231" spans="1:10" ht="13.5" thickBot="1" x14ac:dyDescent="0.25"/>
    <row r="232" spans="1:10" ht="13.5" thickBot="1" x14ac:dyDescent="0.25">
      <c r="A232" s="319" t="s">
        <v>113</v>
      </c>
      <c r="B232" s="597" t="s">
        <v>53</v>
      </c>
      <c r="C232" s="598"/>
      <c r="D232" s="598"/>
      <c r="E232" s="598"/>
      <c r="F232" s="599"/>
      <c r="G232" s="348" t="s">
        <v>0</v>
      </c>
      <c r="H232" s="477"/>
      <c r="I232" s="477"/>
      <c r="J232" s="477"/>
    </row>
    <row r="233" spans="1:10" x14ac:dyDescent="0.2">
      <c r="A233" s="227" t="s">
        <v>2</v>
      </c>
      <c r="B233" s="352">
        <v>1</v>
      </c>
      <c r="C233" s="240">
        <v>2</v>
      </c>
      <c r="D233" s="240">
        <v>3</v>
      </c>
      <c r="E233" s="240">
        <v>4</v>
      </c>
      <c r="F233" s="434">
        <v>5</v>
      </c>
      <c r="G233" s="239"/>
      <c r="H233" s="477"/>
      <c r="I233" s="477"/>
      <c r="J233" s="477"/>
    </row>
    <row r="234" spans="1:10" x14ac:dyDescent="0.2">
      <c r="A234" s="326" t="s">
        <v>3</v>
      </c>
      <c r="B234" s="353">
        <v>2710</v>
      </c>
      <c r="C234" s="354">
        <v>2710</v>
      </c>
      <c r="D234" s="355">
        <v>2710</v>
      </c>
      <c r="E234" s="355">
        <v>2710</v>
      </c>
      <c r="F234" s="435">
        <v>2710</v>
      </c>
      <c r="G234" s="399">
        <v>2710</v>
      </c>
      <c r="H234" s="477"/>
      <c r="I234" s="477"/>
      <c r="J234" s="477"/>
    </row>
    <row r="235" spans="1:10" ht="14.25" x14ac:dyDescent="0.2">
      <c r="A235" s="329" t="s">
        <v>6</v>
      </c>
      <c r="B235" s="457">
        <v>2628.46</v>
      </c>
      <c r="C235" s="458">
        <v>2718</v>
      </c>
      <c r="D235" s="458">
        <v>2853.2</v>
      </c>
      <c r="E235" s="358"/>
      <c r="F235" s="441"/>
      <c r="G235" s="276">
        <v>2754.2</v>
      </c>
      <c r="H235" s="477"/>
      <c r="I235" s="477"/>
      <c r="J235" s="477"/>
    </row>
    <row r="236" spans="1:10" ht="14.25" x14ac:dyDescent="0.2">
      <c r="A236" s="227" t="s">
        <v>7</v>
      </c>
      <c r="B236" s="437">
        <v>100</v>
      </c>
      <c r="C236" s="436">
        <v>86.7</v>
      </c>
      <c r="D236" s="438">
        <v>95.5</v>
      </c>
      <c r="E236" s="361"/>
      <c r="F236" s="442"/>
      <c r="G236" s="448">
        <v>92</v>
      </c>
      <c r="H236" s="477"/>
      <c r="I236" s="477"/>
      <c r="J236" s="477"/>
    </row>
    <row r="237" spans="1:10" ht="14.25" x14ac:dyDescent="0.2">
      <c r="A237" s="227" t="s">
        <v>8</v>
      </c>
      <c r="B237" s="439">
        <v>4.9000000000000002E-2</v>
      </c>
      <c r="C237" s="440">
        <v>5.8999999999999997E-2</v>
      </c>
      <c r="D237" s="440">
        <v>5.7000000000000002E-2</v>
      </c>
      <c r="E237" s="363"/>
      <c r="F237" s="443"/>
      <c r="G237" s="449">
        <v>6.5000000000000002E-2</v>
      </c>
      <c r="H237" s="477"/>
      <c r="I237" s="477"/>
      <c r="J237" s="477"/>
    </row>
    <row r="238" spans="1:10" x14ac:dyDescent="0.2">
      <c r="A238" s="329" t="s">
        <v>1</v>
      </c>
      <c r="B238" s="287">
        <f t="shared" ref="B238:G238" si="49">B235/B234*100-100</f>
        <v>-3.0088560885608899</v>
      </c>
      <c r="C238" s="288">
        <f t="shared" si="49"/>
        <v>0.29520295202951274</v>
      </c>
      <c r="D238" s="288">
        <f t="shared" si="49"/>
        <v>5.2841328413284003</v>
      </c>
      <c r="E238" s="288">
        <f t="shared" si="49"/>
        <v>-100</v>
      </c>
      <c r="F238" s="444">
        <f t="shared" si="49"/>
        <v>-100</v>
      </c>
      <c r="G238" s="291">
        <f t="shared" si="49"/>
        <v>1.6309963099630806</v>
      </c>
      <c r="H238" s="477"/>
      <c r="I238" s="477"/>
      <c r="J238" s="477"/>
    </row>
    <row r="239" spans="1:10" ht="13.5" thickBot="1" x14ac:dyDescent="0.25">
      <c r="A239" s="227" t="s">
        <v>27</v>
      </c>
      <c r="B239" s="293">
        <f t="shared" ref="B239:G239" si="50">B235-B222</f>
        <v>110.96000000000004</v>
      </c>
      <c r="C239" s="294">
        <f t="shared" si="50"/>
        <v>134.66666666666652</v>
      </c>
      <c r="D239" s="294">
        <f t="shared" si="50"/>
        <v>-28.618181818182165</v>
      </c>
      <c r="E239" s="294">
        <f t="shared" si="50"/>
        <v>0</v>
      </c>
      <c r="F239" s="445">
        <f t="shared" si="50"/>
        <v>0</v>
      </c>
      <c r="G239" s="298">
        <f t="shared" si="50"/>
        <v>105.25263157894733</v>
      </c>
      <c r="H239" s="477"/>
      <c r="I239" s="477"/>
      <c r="J239" s="477"/>
    </row>
    <row r="240" spans="1:10" x14ac:dyDescent="0.2">
      <c r="A240" s="343" t="s">
        <v>52</v>
      </c>
      <c r="B240" s="300">
        <v>124</v>
      </c>
      <c r="C240" s="301">
        <v>149</v>
      </c>
      <c r="D240" s="301">
        <v>114</v>
      </c>
      <c r="E240" s="301"/>
      <c r="F240" s="446"/>
      <c r="G240" s="366">
        <f>SUM(B240:F240)</f>
        <v>387</v>
      </c>
      <c r="H240" s="477" t="s">
        <v>56</v>
      </c>
      <c r="I240" s="367">
        <f>G227-G240</f>
        <v>1</v>
      </c>
      <c r="J240" s="368">
        <f>I240/G227</f>
        <v>2.5773195876288659E-3</v>
      </c>
    </row>
    <row r="241" spans="1:10" x14ac:dyDescent="0.2">
      <c r="A241" s="343" t="s">
        <v>28</v>
      </c>
      <c r="B241" s="233">
        <v>98</v>
      </c>
      <c r="C241" s="478">
        <v>97</v>
      </c>
      <c r="D241" s="478">
        <v>97</v>
      </c>
      <c r="E241" s="478"/>
      <c r="F241" s="391"/>
      <c r="G241" s="237"/>
      <c r="H241" s="477" t="s">
        <v>57</v>
      </c>
      <c r="I241" s="477">
        <v>91.16</v>
      </c>
      <c r="J241" s="477"/>
    </row>
    <row r="242" spans="1:10" ht="13.5" thickBot="1" x14ac:dyDescent="0.25">
      <c r="A242" s="346" t="s">
        <v>26</v>
      </c>
      <c r="B242" s="230">
        <f>B241-B228</f>
        <v>6.5</v>
      </c>
      <c r="C242" s="231">
        <f>C241-C228</f>
        <v>6</v>
      </c>
      <c r="D242" s="231">
        <f>D241-D228</f>
        <v>6</v>
      </c>
      <c r="E242" s="231">
        <f>E241-E228</f>
        <v>0</v>
      </c>
      <c r="F242" s="447">
        <f>F241-F228</f>
        <v>0</v>
      </c>
      <c r="G242" s="238"/>
      <c r="H242" s="477" t="s">
        <v>26</v>
      </c>
      <c r="I242" s="477">
        <f>I241-I228</f>
        <v>5.0099999999999909</v>
      </c>
      <c r="J242" s="477"/>
    </row>
    <row r="244" spans="1:10" ht="13.5" thickBot="1" x14ac:dyDescent="0.25"/>
    <row r="245" spans="1:10" s="492" customFormat="1" ht="13.5" thickBot="1" x14ac:dyDescent="0.25">
      <c r="A245" s="319" t="s">
        <v>115</v>
      </c>
      <c r="B245" s="597" t="s">
        <v>53</v>
      </c>
      <c r="C245" s="598"/>
      <c r="D245" s="598"/>
      <c r="E245" s="598"/>
      <c r="F245" s="599"/>
      <c r="G245" s="348" t="s">
        <v>0</v>
      </c>
    </row>
    <row r="246" spans="1:10" s="492" customFormat="1" x14ac:dyDescent="0.2">
      <c r="A246" s="227" t="s">
        <v>2</v>
      </c>
      <c r="B246" s="352">
        <v>1</v>
      </c>
      <c r="C246" s="240">
        <v>2</v>
      </c>
      <c r="D246" s="240">
        <v>3</v>
      </c>
      <c r="E246" s="240">
        <v>4</v>
      </c>
      <c r="F246" s="434">
        <v>5</v>
      </c>
      <c r="G246" s="239"/>
    </row>
    <row r="247" spans="1:10" s="492" customFormat="1" x14ac:dyDescent="0.2">
      <c r="A247" s="326" t="s">
        <v>3</v>
      </c>
      <c r="B247" s="353">
        <v>2870</v>
      </c>
      <c r="C247" s="354">
        <v>2870</v>
      </c>
      <c r="D247" s="355">
        <v>2870</v>
      </c>
      <c r="E247" s="355">
        <v>2870</v>
      </c>
      <c r="F247" s="435">
        <v>2870</v>
      </c>
      <c r="G247" s="399">
        <v>2870</v>
      </c>
    </row>
    <row r="248" spans="1:10" s="492" customFormat="1" ht="14.25" x14ac:dyDescent="0.2">
      <c r="A248" s="329" t="s">
        <v>6</v>
      </c>
      <c r="B248" s="457">
        <v>2573.75</v>
      </c>
      <c r="C248" s="458">
        <v>2833.53</v>
      </c>
      <c r="D248" s="458">
        <v>3044.62</v>
      </c>
      <c r="E248" s="358"/>
      <c r="F248" s="441"/>
      <c r="G248" s="276">
        <v>2851.05</v>
      </c>
    </row>
    <row r="249" spans="1:10" s="492" customFormat="1" ht="14.25" x14ac:dyDescent="0.2">
      <c r="A249" s="227" t="s">
        <v>7</v>
      </c>
      <c r="B249" s="437">
        <v>100</v>
      </c>
      <c r="C249" s="436">
        <v>100</v>
      </c>
      <c r="D249" s="438">
        <v>92.3</v>
      </c>
      <c r="E249" s="361"/>
      <c r="F249" s="442"/>
      <c r="G249" s="448">
        <v>81.58</v>
      </c>
    </row>
    <row r="250" spans="1:10" s="492" customFormat="1" ht="14.25" x14ac:dyDescent="0.2">
      <c r="A250" s="227" t="s">
        <v>8</v>
      </c>
      <c r="B250" s="439">
        <v>2.58E-2</v>
      </c>
      <c r="C250" s="440">
        <v>3.27E-2</v>
      </c>
      <c r="D250" s="440">
        <v>4.8599999999999997E-2</v>
      </c>
      <c r="E250" s="363"/>
      <c r="F250" s="443"/>
      <c r="G250" s="449">
        <v>7.1400000000000005E-2</v>
      </c>
    </row>
    <row r="251" spans="1:10" s="492" customFormat="1" x14ac:dyDescent="0.2">
      <c r="A251" s="329" t="s">
        <v>1</v>
      </c>
      <c r="B251" s="287">
        <f t="shared" ref="B251:G251" si="51">B248/B247*100-100</f>
        <v>-10.322299651567945</v>
      </c>
      <c r="C251" s="288">
        <f t="shared" si="51"/>
        <v>-1.2707317073170685</v>
      </c>
      <c r="D251" s="288">
        <f t="shared" si="51"/>
        <v>6.0843205574912815</v>
      </c>
      <c r="E251" s="288">
        <f t="shared" si="51"/>
        <v>-100</v>
      </c>
      <c r="F251" s="444">
        <f t="shared" si="51"/>
        <v>-100</v>
      </c>
      <c r="G251" s="291">
        <f t="shared" si="51"/>
        <v>-0.66027874564458955</v>
      </c>
    </row>
    <row r="252" spans="1:10" s="492" customFormat="1" ht="13.5" thickBot="1" x14ac:dyDescent="0.25">
      <c r="A252" s="227" t="s">
        <v>27</v>
      </c>
      <c r="B252" s="293">
        <f t="shared" ref="B252:G252" si="52">B248-B235</f>
        <v>-54.710000000000036</v>
      </c>
      <c r="C252" s="294">
        <f t="shared" si="52"/>
        <v>115.5300000000002</v>
      </c>
      <c r="D252" s="294">
        <f t="shared" si="52"/>
        <v>191.42000000000007</v>
      </c>
      <c r="E252" s="294">
        <f t="shared" si="52"/>
        <v>0</v>
      </c>
      <c r="F252" s="445">
        <f t="shared" si="52"/>
        <v>0</v>
      </c>
      <c r="G252" s="298">
        <f t="shared" si="52"/>
        <v>96.850000000000364</v>
      </c>
    </row>
    <row r="253" spans="1:10" s="492" customFormat="1" x14ac:dyDescent="0.2">
      <c r="A253" s="343" t="s">
        <v>52</v>
      </c>
      <c r="B253" s="300">
        <v>71</v>
      </c>
      <c r="C253" s="301">
        <v>189</v>
      </c>
      <c r="D253" s="301">
        <v>127</v>
      </c>
      <c r="E253" s="301"/>
      <c r="F253" s="446"/>
      <c r="G253" s="366">
        <f>SUM(B253:F253)</f>
        <v>387</v>
      </c>
      <c r="H253" s="492" t="s">
        <v>56</v>
      </c>
      <c r="I253" s="367">
        <f>G240-G253</f>
        <v>0</v>
      </c>
      <c r="J253" s="368">
        <f>I253/G240</f>
        <v>0</v>
      </c>
    </row>
    <row r="254" spans="1:10" s="492" customFormat="1" x14ac:dyDescent="0.2">
      <c r="A254" s="343" t="s">
        <v>28</v>
      </c>
      <c r="B254" s="233">
        <v>105.5</v>
      </c>
      <c r="C254" s="491">
        <v>104</v>
      </c>
      <c r="D254" s="491">
        <v>103.5</v>
      </c>
      <c r="E254" s="491"/>
      <c r="F254" s="391"/>
      <c r="G254" s="237"/>
      <c r="H254" s="492" t="s">
        <v>57</v>
      </c>
      <c r="I254" s="492">
        <v>97.16</v>
      </c>
    </row>
    <row r="255" spans="1:10" s="492" customFormat="1" ht="13.5" thickBot="1" x14ac:dyDescent="0.25">
      <c r="A255" s="346" t="s">
        <v>26</v>
      </c>
      <c r="B255" s="230">
        <f>B254-B241</f>
        <v>7.5</v>
      </c>
      <c r="C255" s="231">
        <f>C254-C241</f>
        <v>7</v>
      </c>
      <c r="D255" s="231">
        <f>D254-D241</f>
        <v>6.5</v>
      </c>
      <c r="E255" s="231">
        <f>E254-E241</f>
        <v>0</v>
      </c>
      <c r="F255" s="447">
        <f>F254-F241</f>
        <v>0</v>
      </c>
      <c r="G255" s="238"/>
      <c r="H255" s="492" t="s">
        <v>26</v>
      </c>
      <c r="I255" s="492">
        <f>I254-I241</f>
        <v>6</v>
      </c>
    </row>
    <row r="257" spans="1:10" ht="13.5" thickBot="1" x14ac:dyDescent="0.25"/>
    <row r="258" spans="1:10" ht="13.5" thickBot="1" x14ac:dyDescent="0.25">
      <c r="A258" s="319" t="s">
        <v>117</v>
      </c>
      <c r="B258" s="597" t="s">
        <v>53</v>
      </c>
      <c r="C258" s="598"/>
      <c r="D258" s="598"/>
      <c r="E258" s="598"/>
      <c r="F258" s="599"/>
      <c r="G258" s="348" t="s">
        <v>0</v>
      </c>
      <c r="H258" s="494"/>
      <c r="I258" s="494"/>
      <c r="J258" s="494"/>
    </row>
    <row r="259" spans="1:10" x14ac:dyDescent="0.2">
      <c r="A259" s="227" t="s">
        <v>2</v>
      </c>
      <c r="B259" s="352">
        <v>1</v>
      </c>
      <c r="C259" s="240">
        <v>2</v>
      </c>
      <c r="D259" s="240">
        <v>3</v>
      </c>
      <c r="E259" s="240">
        <v>4</v>
      </c>
      <c r="F259" s="434">
        <v>5</v>
      </c>
      <c r="G259" s="239"/>
      <c r="H259" s="494"/>
      <c r="I259" s="494"/>
      <c r="J259" s="494"/>
    </row>
    <row r="260" spans="1:10" x14ac:dyDescent="0.2">
      <c r="A260" s="326" t="s">
        <v>3</v>
      </c>
      <c r="B260" s="353">
        <v>3040</v>
      </c>
      <c r="C260" s="354">
        <v>3040</v>
      </c>
      <c r="D260" s="355">
        <v>3040</v>
      </c>
      <c r="E260" s="355">
        <v>3040</v>
      </c>
      <c r="F260" s="435">
        <v>3040</v>
      </c>
      <c r="G260" s="399">
        <v>3040</v>
      </c>
      <c r="H260" s="494"/>
      <c r="I260" s="494"/>
      <c r="J260" s="494"/>
    </row>
    <row r="261" spans="1:10" ht="14.25" x14ac:dyDescent="0.2">
      <c r="A261" s="329" t="s">
        <v>6</v>
      </c>
      <c r="B261" s="457">
        <v>2920</v>
      </c>
      <c r="C261" s="458">
        <v>3037.89</v>
      </c>
      <c r="D261" s="458">
        <v>3143.04</v>
      </c>
      <c r="E261" s="358"/>
      <c r="F261" s="441"/>
      <c r="G261" s="276">
        <v>3046.45</v>
      </c>
      <c r="H261" s="494"/>
      <c r="I261" s="494"/>
      <c r="J261" s="494"/>
    </row>
    <row r="262" spans="1:10" ht="14.25" x14ac:dyDescent="0.2">
      <c r="A262" s="227" t="s">
        <v>7</v>
      </c>
      <c r="B262" s="437">
        <v>73.3</v>
      </c>
      <c r="C262" s="436">
        <v>100</v>
      </c>
      <c r="D262" s="438">
        <v>100</v>
      </c>
      <c r="E262" s="361"/>
      <c r="F262" s="442"/>
      <c r="G262" s="448">
        <v>93.42</v>
      </c>
      <c r="H262" s="494"/>
      <c r="I262" s="494"/>
      <c r="J262" s="494"/>
    </row>
    <row r="263" spans="1:10" ht="14.25" x14ac:dyDescent="0.2">
      <c r="A263" s="227" t="s">
        <v>8</v>
      </c>
      <c r="B263" s="439">
        <v>7.0699999999999999E-2</v>
      </c>
      <c r="C263" s="440">
        <v>3.73E-2</v>
      </c>
      <c r="D263" s="440">
        <v>2.4299999999999999E-2</v>
      </c>
      <c r="E263" s="363"/>
      <c r="F263" s="443"/>
      <c r="G263" s="449">
        <v>4.9399999999999999E-2</v>
      </c>
      <c r="H263" s="494"/>
      <c r="I263" s="494"/>
      <c r="J263" s="494"/>
    </row>
    <row r="264" spans="1:10" x14ac:dyDescent="0.2">
      <c r="A264" s="329" t="s">
        <v>1</v>
      </c>
      <c r="B264" s="287">
        <f t="shared" ref="B264:G264" si="53">B261/B260*100-100</f>
        <v>-3.9473684210526301</v>
      </c>
      <c r="C264" s="288">
        <f t="shared" si="53"/>
        <v>-6.9407894736855269E-2</v>
      </c>
      <c r="D264" s="288">
        <f t="shared" si="53"/>
        <v>3.3894736842105146</v>
      </c>
      <c r="E264" s="288">
        <f t="shared" si="53"/>
        <v>-100</v>
      </c>
      <c r="F264" s="444">
        <f t="shared" si="53"/>
        <v>-100</v>
      </c>
      <c r="G264" s="291">
        <f t="shared" si="53"/>
        <v>0.21217105263158942</v>
      </c>
      <c r="H264" s="494"/>
      <c r="I264" s="494"/>
      <c r="J264" s="494"/>
    </row>
    <row r="265" spans="1:10" ht="13.5" thickBot="1" x14ac:dyDescent="0.25">
      <c r="A265" s="227" t="s">
        <v>27</v>
      </c>
      <c r="B265" s="293">
        <f t="shared" ref="B265:G265" si="54">B261-B248</f>
        <v>346.25</v>
      </c>
      <c r="C265" s="294">
        <f t="shared" si="54"/>
        <v>204.35999999999967</v>
      </c>
      <c r="D265" s="294">
        <f t="shared" si="54"/>
        <v>98.420000000000073</v>
      </c>
      <c r="E265" s="294">
        <f t="shared" si="54"/>
        <v>0</v>
      </c>
      <c r="F265" s="445">
        <f t="shared" si="54"/>
        <v>0</v>
      </c>
      <c r="G265" s="298">
        <f t="shared" si="54"/>
        <v>195.39999999999964</v>
      </c>
      <c r="H265" s="494"/>
      <c r="I265" s="494"/>
      <c r="J265" s="494"/>
    </row>
    <row r="266" spans="1:10" x14ac:dyDescent="0.2">
      <c r="A266" s="343" t="s">
        <v>52</v>
      </c>
      <c r="B266" s="300">
        <v>71</v>
      </c>
      <c r="C266" s="301">
        <v>187</v>
      </c>
      <c r="D266" s="301">
        <v>127</v>
      </c>
      <c r="E266" s="301"/>
      <c r="F266" s="446"/>
      <c r="G266" s="366">
        <f>SUM(B266:F266)</f>
        <v>385</v>
      </c>
      <c r="H266" s="494" t="s">
        <v>56</v>
      </c>
      <c r="I266" s="367">
        <f>G253-G266</f>
        <v>2</v>
      </c>
      <c r="J266" s="368">
        <f>I266/G253</f>
        <v>5.1679586563307496E-3</v>
      </c>
    </row>
    <row r="267" spans="1:10" x14ac:dyDescent="0.2">
      <c r="A267" s="343" t="s">
        <v>28</v>
      </c>
      <c r="B267" s="233">
        <v>112.5</v>
      </c>
      <c r="C267" s="493">
        <v>111</v>
      </c>
      <c r="D267" s="493">
        <v>111</v>
      </c>
      <c r="E267" s="493"/>
      <c r="F267" s="391"/>
      <c r="G267" s="237"/>
      <c r="H267" s="494" t="s">
        <v>57</v>
      </c>
      <c r="I267" s="494">
        <v>104.13</v>
      </c>
      <c r="J267" s="494"/>
    </row>
    <row r="268" spans="1:10" ht="13.5" thickBot="1" x14ac:dyDescent="0.25">
      <c r="A268" s="346" t="s">
        <v>26</v>
      </c>
      <c r="B268" s="230">
        <f>B267-B254</f>
        <v>7</v>
      </c>
      <c r="C268" s="231">
        <f>C267-C254</f>
        <v>7</v>
      </c>
      <c r="D268" s="231">
        <f>D267-D254</f>
        <v>7.5</v>
      </c>
      <c r="E268" s="231">
        <f>E267-E254</f>
        <v>0</v>
      </c>
      <c r="F268" s="447">
        <f>F267-F254</f>
        <v>0</v>
      </c>
      <c r="G268" s="238"/>
      <c r="H268" s="494" t="s">
        <v>26</v>
      </c>
      <c r="I268" s="494">
        <f>I267-I254</f>
        <v>6.9699999999999989</v>
      </c>
      <c r="J268" s="494"/>
    </row>
    <row r="270" spans="1:10" ht="13.5" thickBot="1" x14ac:dyDescent="0.25"/>
    <row r="271" spans="1:10" s="496" customFormat="1" ht="13.5" thickBot="1" x14ac:dyDescent="0.25">
      <c r="A271" s="319" t="s">
        <v>118</v>
      </c>
      <c r="B271" s="597" t="s">
        <v>53</v>
      </c>
      <c r="C271" s="598"/>
      <c r="D271" s="598"/>
      <c r="E271" s="598"/>
      <c r="F271" s="599"/>
      <c r="G271" s="348" t="s">
        <v>0</v>
      </c>
    </row>
    <row r="272" spans="1:10" s="496" customFormat="1" x14ac:dyDescent="0.2">
      <c r="A272" s="227" t="s">
        <v>2</v>
      </c>
      <c r="B272" s="352">
        <v>1</v>
      </c>
      <c r="C272" s="240">
        <v>2</v>
      </c>
      <c r="D272" s="240">
        <v>3</v>
      </c>
      <c r="E272" s="240">
        <v>4</v>
      </c>
      <c r="F272" s="434">
        <v>5</v>
      </c>
      <c r="G272" s="239"/>
    </row>
    <row r="273" spans="1:10" s="496" customFormat="1" x14ac:dyDescent="0.2">
      <c r="A273" s="326" t="s">
        <v>3</v>
      </c>
      <c r="B273" s="353">
        <v>3240</v>
      </c>
      <c r="C273" s="354">
        <v>3240</v>
      </c>
      <c r="D273" s="355">
        <v>3240</v>
      </c>
      <c r="E273" s="355">
        <v>3240</v>
      </c>
      <c r="F273" s="435">
        <v>3240</v>
      </c>
      <c r="G273" s="399">
        <v>3240</v>
      </c>
    </row>
    <row r="274" spans="1:10" s="496" customFormat="1" ht="14.25" x14ac:dyDescent="0.2">
      <c r="A274" s="329" t="s">
        <v>6</v>
      </c>
      <c r="B274" s="457">
        <v>3059.29</v>
      </c>
      <c r="C274" s="458">
        <v>3223.53</v>
      </c>
      <c r="D274" s="458">
        <v>3397.69</v>
      </c>
      <c r="E274" s="358"/>
      <c r="F274" s="441"/>
      <c r="G274" s="276">
        <v>3253.65</v>
      </c>
    </row>
    <row r="275" spans="1:10" s="496" customFormat="1" ht="14.25" x14ac:dyDescent="0.2">
      <c r="A275" s="227" t="s">
        <v>7</v>
      </c>
      <c r="B275" s="437">
        <v>100</v>
      </c>
      <c r="C275" s="436">
        <v>100</v>
      </c>
      <c r="D275" s="438">
        <v>96.2</v>
      </c>
      <c r="E275" s="361"/>
      <c r="F275" s="442"/>
      <c r="G275" s="448">
        <v>91.89</v>
      </c>
    </row>
    <row r="276" spans="1:10" s="496" customFormat="1" ht="14.25" x14ac:dyDescent="0.2">
      <c r="A276" s="227" t="s">
        <v>8</v>
      </c>
      <c r="B276" s="439">
        <v>5.1400000000000001E-2</v>
      </c>
      <c r="C276" s="440">
        <v>4.5999999999999999E-2</v>
      </c>
      <c r="D276" s="440">
        <v>4.5900000000000003E-2</v>
      </c>
      <c r="E276" s="363"/>
      <c r="F276" s="443"/>
      <c r="G276" s="449">
        <v>0.06</v>
      </c>
    </row>
    <row r="277" spans="1:10" s="496" customFormat="1" x14ac:dyDescent="0.2">
      <c r="A277" s="329" t="s">
        <v>1</v>
      </c>
      <c r="B277" s="287">
        <f t="shared" ref="B277:G277" si="55">B274/B273*100-100</f>
        <v>-5.5774691358024739</v>
      </c>
      <c r="C277" s="288">
        <f t="shared" si="55"/>
        <v>-0.50833333333332575</v>
      </c>
      <c r="D277" s="288">
        <f t="shared" si="55"/>
        <v>4.8669753086419689</v>
      </c>
      <c r="E277" s="288">
        <f t="shared" si="55"/>
        <v>-100</v>
      </c>
      <c r="F277" s="444">
        <f t="shared" si="55"/>
        <v>-100</v>
      </c>
      <c r="G277" s="291">
        <f t="shared" si="55"/>
        <v>0.42129629629630472</v>
      </c>
    </row>
    <row r="278" spans="1:10" s="496" customFormat="1" ht="13.5" thickBot="1" x14ac:dyDescent="0.25">
      <c r="A278" s="227" t="s">
        <v>27</v>
      </c>
      <c r="B278" s="293">
        <f t="shared" ref="B278:G278" si="56">B274-B261</f>
        <v>139.28999999999996</v>
      </c>
      <c r="C278" s="294">
        <f t="shared" si="56"/>
        <v>185.64000000000033</v>
      </c>
      <c r="D278" s="294">
        <f t="shared" si="56"/>
        <v>254.65000000000009</v>
      </c>
      <c r="E278" s="294">
        <f t="shared" si="56"/>
        <v>0</v>
      </c>
      <c r="F278" s="445">
        <f t="shared" si="56"/>
        <v>0</v>
      </c>
      <c r="G278" s="298">
        <f t="shared" si="56"/>
        <v>207.20000000000027</v>
      </c>
    </row>
    <row r="279" spans="1:10" s="496" customFormat="1" x14ac:dyDescent="0.2">
      <c r="A279" s="343" t="s">
        <v>52</v>
      </c>
      <c r="B279" s="300">
        <v>71</v>
      </c>
      <c r="C279" s="301">
        <v>186</v>
      </c>
      <c r="D279" s="301">
        <v>126</v>
      </c>
      <c r="E279" s="301"/>
      <c r="F279" s="446"/>
      <c r="G279" s="366">
        <f>SUM(B279:F279)</f>
        <v>383</v>
      </c>
      <c r="H279" s="496" t="s">
        <v>56</v>
      </c>
      <c r="I279" s="367">
        <f>G266-G279</f>
        <v>2</v>
      </c>
      <c r="J279" s="368">
        <f>I279/G266</f>
        <v>5.1948051948051948E-3</v>
      </c>
    </row>
    <row r="280" spans="1:10" s="496" customFormat="1" x14ac:dyDescent="0.2">
      <c r="A280" s="343" t="s">
        <v>28</v>
      </c>
      <c r="B280" s="233">
        <v>117.5</v>
      </c>
      <c r="C280" s="495">
        <v>116</v>
      </c>
      <c r="D280" s="495">
        <v>116</v>
      </c>
      <c r="E280" s="495"/>
      <c r="F280" s="391"/>
      <c r="G280" s="237"/>
      <c r="H280" s="496" t="s">
        <v>57</v>
      </c>
      <c r="I280" s="496">
        <v>111.28</v>
      </c>
    </row>
    <row r="281" spans="1:10" s="496" customFormat="1" ht="13.5" thickBot="1" x14ac:dyDescent="0.25">
      <c r="A281" s="346" t="s">
        <v>26</v>
      </c>
      <c r="B281" s="230">
        <f>B280-B267</f>
        <v>5</v>
      </c>
      <c r="C281" s="231">
        <f>C280-C267</f>
        <v>5</v>
      </c>
      <c r="D281" s="231">
        <f>D280-D267</f>
        <v>5</v>
      </c>
      <c r="E281" s="231">
        <f>E280-E267</f>
        <v>0</v>
      </c>
      <c r="F281" s="447">
        <f>F280-F267</f>
        <v>0</v>
      </c>
      <c r="G281" s="238"/>
      <c r="H281" s="496" t="s">
        <v>26</v>
      </c>
      <c r="I281" s="496">
        <f>I280-I267</f>
        <v>7.1500000000000057</v>
      </c>
    </row>
    <row r="283" spans="1:10" ht="13.5" thickBot="1" x14ac:dyDescent="0.25"/>
    <row r="284" spans="1:10" s="498" customFormat="1" ht="13.5" thickBot="1" x14ac:dyDescent="0.25">
      <c r="A284" s="319" t="s">
        <v>119</v>
      </c>
      <c r="B284" s="597" t="s">
        <v>53</v>
      </c>
      <c r="C284" s="598"/>
      <c r="D284" s="598"/>
      <c r="E284" s="598"/>
      <c r="F284" s="599"/>
      <c r="G284" s="348" t="s">
        <v>0</v>
      </c>
    </row>
    <row r="285" spans="1:10" s="498" customFormat="1" x14ac:dyDescent="0.2">
      <c r="A285" s="227" t="s">
        <v>2</v>
      </c>
      <c r="B285" s="352">
        <v>1</v>
      </c>
      <c r="C285" s="240">
        <v>2</v>
      </c>
      <c r="D285" s="240">
        <v>3</v>
      </c>
      <c r="E285" s="240">
        <v>4</v>
      </c>
      <c r="F285" s="434">
        <v>5</v>
      </c>
      <c r="G285" s="239"/>
    </row>
    <row r="286" spans="1:10" s="498" customFormat="1" x14ac:dyDescent="0.2">
      <c r="A286" s="326" t="s">
        <v>3</v>
      </c>
      <c r="B286" s="353">
        <v>3470</v>
      </c>
      <c r="C286" s="354">
        <v>3470</v>
      </c>
      <c r="D286" s="355">
        <v>3470</v>
      </c>
      <c r="E286" s="355">
        <v>3470</v>
      </c>
      <c r="F286" s="435">
        <v>3470</v>
      </c>
      <c r="G286" s="399">
        <v>3470</v>
      </c>
    </row>
    <row r="287" spans="1:10" s="498" customFormat="1" ht="14.25" x14ac:dyDescent="0.2">
      <c r="A287" s="329" t="s">
        <v>6</v>
      </c>
      <c r="B287" s="457">
        <v>3283.57</v>
      </c>
      <c r="C287" s="458">
        <v>3349.7</v>
      </c>
      <c r="D287" s="458">
        <v>3545.6</v>
      </c>
      <c r="E287" s="358"/>
      <c r="F287" s="441"/>
      <c r="G287" s="276">
        <v>3410</v>
      </c>
    </row>
    <row r="288" spans="1:10" s="498" customFormat="1" ht="14.25" x14ac:dyDescent="0.2">
      <c r="A288" s="227" t="s">
        <v>7</v>
      </c>
      <c r="B288" s="437">
        <v>100</v>
      </c>
      <c r="C288" s="436">
        <v>86.8</v>
      </c>
      <c r="D288" s="438">
        <v>85.2</v>
      </c>
      <c r="E288" s="361"/>
      <c r="F288" s="442"/>
      <c r="G288" s="448">
        <v>89.74</v>
      </c>
    </row>
    <row r="289" spans="1:10" s="498" customFormat="1" ht="14.25" x14ac:dyDescent="0.2">
      <c r="A289" s="227" t="s">
        <v>8</v>
      </c>
      <c r="B289" s="439">
        <v>4.8000000000000001E-2</v>
      </c>
      <c r="C289" s="440">
        <v>6.2E-2</v>
      </c>
      <c r="D289" s="440">
        <v>5.5E-2</v>
      </c>
      <c r="E289" s="363"/>
      <c r="F289" s="443"/>
      <c r="G289" s="449">
        <v>6.4000000000000001E-2</v>
      </c>
    </row>
    <row r="290" spans="1:10" s="498" customFormat="1" x14ac:dyDescent="0.2">
      <c r="A290" s="329" t="s">
        <v>1</v>
      </c>
      <c r="B290" s="287">
        <f t="shared" ref="B290:G290" si="57">B287/B286*100-100</f>
        <v>-5.3726224783861625</v>
      </c>
      <c r="C290" s="288">
        <f t="shared" si="57"/>
        <v>-3.4668587896253626</v>
      </c>
      <c r="D290" s="288">
        <f t="shared" si="57"/>
        <v>2.178674351585002</v>
      </c>
      <c r="E290" s="288">
        <f t="shared" si="57"/>
        <v>-100</v>
      </c>
      <c r="F290" s="444">
        <f t="shared" si="57"/>
        <v>-100</v>
      </c>
      <c r="G290" s="291">
        <f t="shared" si="57"/>
        <v>-1.7291066282420786</v>
      </c>
    </row>
    <row r="291" spans="1:10" s="498" customFormat="1" ht="13.5" thickBot="1" x14ac:dyDescent="0.25">
      <c r="A291" s="227" t="s">
        <v>27</v>
      </c>
      <c r="B291" s="293">
        <f t="shared" ref="B291:G291" si="58">B287-B274</f>
        <v>224.2800000000002</v>
      </c>
      <c r="C291" s="294">
        <f t="shared" si="58"/>
        <v>126.16999999999962</v>
      </c>
      <c r="D291" s="294">
        <f t="shared" si="58"/>
        <v>147.90999999999985</v>
      </c>
      <c r="E291" s="294">
        <f t="shared" si="58"/>
        <v>0</v>
      </c>
      <c r="F291" s="445">
        <f t="shared" si="58"/>
        <v>0</v>
      </c>
      <c r="G291" s="298">
        <f t="shared" si="58"/>
        <v>156.34999999999991</v>
      </c>
    </row>
    <row r="292" spans="1:10" s="498" customFormat="1" x14ac:dyDescent="0.2">
      <c r="A292" s="343" t="s">
        <v>52</v>
      </c>
      <c r="B292" s="300">
        <v>70</v>
      </c>
      <c r="C292" s="301">
        <v>185</v>
      </c>
      <c r="D292" s="301">
        <v>126</v>
      </c>
      <c r="E292" s="301"/>
      <c r="F292" s="446"/>
      <c r="G292" s="366">
        <f>SUM(B292:F292)</f>
        <v>381</v>
      </c>
      <c r="H292" s="498" t="s">
        <v>56</v>
      </c>
      <c r="I292" s="367">
        <f>G279-G292</f>
        <v>2</v>
      </c>
      <c r="J292" s="368">
        <f>I292/G279</f>
        <v>5.2219321148825066E-3</v>
      </c>
    </row>
    <row r="293" spans="1:10" s="498" customFormat="1" x14ac:dyDescent="0.2">
      <c r="A293" s="343" t="s">
        <v>28</v>
      </c>
      <c r="B293" s="233">
        <v>122.5</v>
      </c>
      <c r="C293" s="497">
        <v>121.5</v>
      </c>
      <c r="D293" s="497">
        <v>121.5</v>
      </c>
      <c r="E293" s="497"/>
      <c r="F293" s="391"/>
      <c r="G293" s="237"/>
      <c r="H293" s="498" t="s">
        <v>57</v>
      </c>
      <c r="I293" s="498">
        <v>116.26</v>
      </c>
    </row>
    <row r="294" spans="1:10" s="498" customFormat="1" ht="13.5" thickBot="1" x14ac:dyDescent="0.25">
      <c r="A294" s="346" t="s">
        <v>26</v>
      </c>
      <c r="B294" s="230">
        <f>B293-B280</f>
        <v>5</v>
      </c>
      <c r="C294" s="231">
        <f>C293-C280</f>
        <v>5.5</v>
      </c>
      <c r="D294" s="231">
        <f>D293-D280</f>
        <v>5.5</v>
      </c>
      <c r="E294" s="231">
        <f>E293-E280</f>
        <v>0</v>
      </c>
      <c r="F294" s="447">
        <f>F293-F280</f>
        <v>0</v>
      </c>
      <c r="G294" s="238"/>
      <c r="H294" s="498" t="s">
        <v>26</v>
      </c>
      <c r="I294" s="498">
        <f>I293-I280</f>
        <v>4.980000000000004</v>
      </c>
    </row>
    <row r="296" spans="1:10" ht="13.5" thickBot="1" x14ac:dyDescent="0.25"/>
    <row r="297" spans="1:10" s="528" customFormat="1" ht="13.5" thickBot="1" x14ac:dyDescent="0.25">
      <c r="A297" s="319" t="s">
        <v>137</v>
      </c>
      <c r="B297" s="597" t="s">
        <v>53</v>
      </c>
      <c r="C297" s="598"/>
      <c r="D297" s="598"/>
      <c r="E297" s="598"/>
      <c r="F297" s="599"/>
      <c r="G297" s="348" t="s">
        <v>0</v>
      </c>
    </row>
    <row r="298" spans="1:10" s="528" customFormat="1" x14ac:dyDescent="0.2">
      <c r="A298" s="227" t="s">
        <v>2</v>
      </c>
      <c r="B298" s="352">
        <v>1</v>
      </c>
      <c r="C298" s="240">
        <v>2</v>
      </c>
      <c r="D298" s="240">
        <v>3</v>
      </c>
      <c r="E298" s="240">
        <v>4</v>
      </c>
      <c r="F298" s="434">
        <v>5</v>
      </c>
      <c r="G298" s="239"/>
    </row>
    <row r="299" spans="1:10" s="528" customFormat="1" x14ac:dyDescent="0.2">
      <c r="A299" s="326" t="s">
        <v>3</v>
      </c>
      <c r="B299" s="353">
        <v>3660</v>
      </c>
      <c r="C299" s="354">
        <v>3660</v>
      </c>
      <c r="D299" s="355">
        <v>3660</v>
      </c>
      <c r="E299" s="355">
        <v>3660</v>
      </c>
      <c r="F299" s="435">
        <v>3660</v>
      </c>
      <c r="G299" s="399">
        <v>3660</v>
      </c>
    </row>
    <row r="300" spans="1:10" s="528" customFormat="1" ht="14.25" x14ac:dyDescent="0.2">
      <c r="A300" s="329" t="s">
        <v>6</v>
      </c>
      <c r="B300" s="457">
        <v>3285.7142857142858</v>
      </c>
      <c r="C300" s="458">
        <v>3532.7777777777778</v>
      </c>
      <c r="D300" s="458">
        <v>3700.4</v>
      </c>
      <c r="E300" s="358"/>
      <c r="F300" s="441"/>
      <c r="G300" s="276">
        <v>3542.5333333333333</v>
      </c>
    </row>
    <row r="301" spans="1:10" s="528" customFormat="1" ht="14.25" x14ac:dyDescent="0.2">
      <c r="A301" s="227" t="s">
        <v>7</v>
      </c>
      <c r="B301" s="437">
        <v>78.571428571428569</v>
      </c>
      <c r="C301" s="436">
        <v>97.222222222222229</v>
      </c>
      <c r="D301" s="438">
        <v>92</v>
      </c>
      <c r="E301" s="361"/>
      <c r="F301" s="442"/>
      <c r="G301" s="448">
        <v>82.666666666666671</v>
      </c>
    </row>
    <row r="302" spans="1:10" s="528" customFormat="1" ht="14.25" x14ac:dyDescent="0.2">
      <c r="A302" s="227" t="s">
        <v>8</v>
      </c>
      <c r="B302" s="439">
        <v>7.5271405587081189E-2</v>
      </c>
      <c r="C302" s="440">
        <v>4.5606552714953272E-2</v>
      </c>
      <c r="D302" s="440">
        <v>6.548752105249496E-2</v>
      </c>
      <c r="E302" s="363"/>
      <c r="F302" s="443"/>
      <c r="G302" s="449">
        <v>7.1478367207257823E-2</v>
      </c>
    </row>
    <row r="303" spans="1:10" s="528" customFormat="1" x14ac:dyDescent="0.2">
      <c r="A303" s="329" t="s">
        <v>1</v>
      </c>
      <c r="B303" s="287">
        <f t="shared" ref="B303:G303" si="59">B300/B299*100-100</f>
        <v>-10.226385636221707</v>
      </c>
      <c r="C303" s="288">
        <f t="shared" si="59"/>
        <v>-3.4760170006071718</v>
      </c>
      <c r="D303" s="288">
        <f t="shared" si="59"/>
        <v>1.1038251366120306</v>
      </c>
      <c r="E303" s="288">
        <f t="shared" si="59"/>
        <v>-100</v>
      </c>
      <c r="F303" s="444">
        <f t="shared" si="59"/>
        <v>-100</v>
      </c>
      <c r="G303" s="291">
        <f t="shared" si="59"/>
        <v>-3.2094717668488215</v>
      </c>
    </row>
    <row r="304" spans="1:10" s="528" customFormat="1" ht="13.5" thickBot="1" x14ac:dyDescent="0.25">
      <c r="A304" s="227" t="s">
        <v>27</v>
      </c>
      <c r="B304" s="293">
        <f t="shared" ref="B304:G304" si="60">B300-B287</f>
        <v>2.1442857142856155</v>
      </c>
      <c r="C304" s="294">
        <f t="shared" si="60"/>
        <v>183.07777777777801</v>
      </c>
      <c r="D304" s="294">
        <f t="shared" si="60"/>
        <v>154.80000000000018</v>
      </c>
      <c r="E304" s="294">
        <f t="shared" si="60"/>
        <v>0</v>
      </c>
      <c r="F304" s="445">
        <f t="shared" si="60"/>
        <v>0</v>
      </c>
      <c r="G304" s="298">
        <f t="shared" si="60"/>
        <v>132.5333333333333</v>
      </c>
    </row>
    <row r="305" spans="1:10" s="528" customFormat="1" x14ac:dyDescent="0.2">
      <c r="A305" s="343" t="s">
        <v>52</v>
      </c>
      <c r="B305" s="300">
        <v>69</v>
      </c>
      <c r="C305" s="301">
        <v>185</v>
      </c>
      <c r="D305" s="301">
        <v>126</v>
      </c>
      <c r="E305" s="301"/>
      <c r="F305" s="446"/>
      <c r="G305" s="366">
        <f>SUM(B305:F305)</f>
        <v>380</v>
      </c>
      <c r="H305" s="528" t="s">
        <v>56</v>
      </c>
      <c r="I305" s="367">
        <f>G292-G305</f>
        <v>1</v>
      </c>
      <c r="J305" s="368">
        <f>I305/G292</f>
        <v>2.6246719160104987E-3</v>
      </c>
    </row>
    <row r="306" spans="1:10" s="528" customFormat="1" x14ac:dyDescent="0.2">
      <c r="A306" s="343" t="s">
        <v>28</v>
      </c>
      <c r="B306" s="233">
        <v>128.5</v>
      </c>
      <c r="C306" s="527">
        <v>127</v>
      </c>
      <c r="D306" s="527">
        <v>127</v>
      </c>
      <c r="E306" s="527"/>
      <c r="F306" s="391"/>
      <c r="G306" s="237"/>
      <c r="H306" s="528" t="s">
        <v>57</v>
      </c>
      <c r="I306" s="528">
        <v>121.71</v>
      </c>
    </row>
    <row r="307" spans="1:10" s="528" customFormat="1" ht="13.5" thickBot="1" x14ac:dyDescent="0.25">
      <c r="A307" s="346" t="s">
        <v>26</v>
      </c>
      <c r="B307" s="230">
        <f>B306-B293</f>
        <v>6</v>
      </c>
      <c r="C307" s="231">
        <f>C306-C293</f>
        <v>5.5</v>
      </c>
      <c r="D307" s="231">
        <f>D306-D293</f>
        <v>5.5</v>
      </c>
      <c r="E307" s="231">
        <f>E306-E293</f>
        <v>0</v>
      </c>
      <c r="F307" s="447">
        <f>F306-F293</f>
        <v>0</v>
      </c>
      <c r="G307" s="238"/>
      <c r="H307" s="528" t="s">
        <v>26</v>
      </c>
      <c r="I307" s="528">
        <f>I306-I293</f>
        <v>5.4499999999999886</v>
      </c>
    </row>
    <row r="308" spans="1:10" x14ac:dyDescent="0.2">
      <c r="B308" s="311" t="s">
        <v>75</v>
      </c>
      <c r="C308" s="311">
        <v>127</v>
      </c>
      <c r="D308" s="311">
        <v>127</v>
      </c>
    </row>
    <row r="310" spans="1:10" s="534" customFormat="1" x14ac:dyDescent="0.2">
      <c r="B310" s="534">
        <v>128</v>
      </c>
      <c r="C310" s="534">
        <v>127</v>
      </c>
      <c r="D310" s="534">
        <v>128.5</v>
      </c>
      <c r="E310" s="534">
        <v>127</v>
      </c>
      <c r="F310" s="534">
        <v>127</v>
      </c>
    </row>
    <row r="311" spans="1:10" s="534" customFormat="1" ht="13.5" thickBot="1" x14ac:dyDescent="0.25">
      <c r="B311" s="243">
        <v>3542.5333333333333</v>
      </c>
      <c r="C311" s="243">
        <v>3542.5333333333333</v>
      </c>
      <c r="D311" s="243">
        <v>3542.5333333333333</v>
      </c>
      <c r="E311" s="243">
        <v>3542.5333333333333</v>
      </c>
      <c r="F311" s="243">
        <v>3542.5333333333333</v>
      </c>
      <c r="G311" s="243">
        <v>3542.5333333333333</v>
      </c>
    </row>
    <row r="312" spans="1:10" s="534" customFormat="1" ht="13.5" thickBot="1" x14ac:dyDescent="0.25">
      <c r="A312" s="319" t="s">
        <v>140</v>
      </c>
      <c r="B312" s="597" t="s">
        <v>53</v>
      </c>
      <c r="C312" s="598"/>
      <c r="D312" s="598"/>
      <c r="E312" s="598"/>
      <c r="F312" s="599"/>
      <c r="G312" s="348" t="s">
        <v>0</v>
      </c>
    </row>
    <row r="313" spans="1:10" s="534" customFormat="1" x14ac:dyDescent="0.2">
      <c r="A313" s="227" t="s">
        <v>2</v>
      </c>
      <c r="B313" s="352">
        <v>1</v>
      </c>
      <c r="C313" s="240">
        <v>2</v>
      </c>
      <c r="D313" s="240">
        <v>3</v>
      </c>
      <c r="E313" s="240">
        <v>4</v>
      </c>
      <c r="F313" s="434">
        <v>5</v>
      </c>
      <c r="G313" s="239"/>
    </row>
    <row r="314" spans="1:10" s="534" customFormat="1" x14ac:dyDescent="0.2">
      <c r="A314" s="326" t="s">
        <v>3</v>
      </c>
      <c r="B314" s="353">
        <v>3820</v>
      </c>
      <c r="C314" s="354">
        <v>3820</v>
      </c>
      <c r="D314" s="355">
        <v>3820</v>
      </c>
      <c r="E314" s="355">
        <v>3820</v>
      </c>
      <c r="F314" s="435">
        <v>3820</v>
      </c>
      <c r="G314" s="399">
        <v>3820</v>
      </c>
    </row>
    <row r="315" spans="1:10" s="534" customFormat="1" ht="14.25" x14ac:dyDescent="0.2">
      <c r="A315" s="329" t="s">
        <v>6</v>
      </c>
      <c r="B315" s="457">
        <v>3536.9230769230771</v>
      </c>
      <c r="C315" s="458">
        <v>3804</v>
      </c>
      <c r="D315" s="458">
        <v>3621</v>
      </c>
      <c r="E315" s="358">
        <v>3906.875</v>
      </c>
      <c r="F315" s="441">
        <v>4000</v>
      </c>
      <c r="G315" s="276">
        <v>3796.5714285714284</v>
      </c>
    </row>
    <row r="316" spans="1:10" s="534" customFormat="1" ht="14.25" x14ac:dyDescent="0.2">
      <c r="A316" s="227" t="s">
        <v>7</v>
      </c>
      <c r="B316" s="437">
        <v>100</v>
      </c>
      <c r="C316" s="436">
        <v>100</v>
      </c>
      <c r="D316" s="438">
        <v>100</v>
      </c>
      <c r="E316" s="361">
        <v>100</v>
      </c>
      <c r="F316" s="442">
        <v>93.75</v>
      </c>
      <c r="G316" s="362">
        <v>88.571428571428569</v>
      </c>
    </row>
    <row r="317" spans="1:10" s="534" customFormat="1" ht="14.25" x14ac:dyDescent="0.2">
      <c r="A317" s="227" t="s">
        <v>8</v>
      </c>
      <c r="B317" s="439">
        <v>4.5445699474933675E-2</v>
      </c>
      <c r="C317" s="440">
        <v>3.5475000825047676E-2</v>
      </c>
      <c r="D317" s="440">
        <v>3.0464841344312033E-2</v>
      </c>
      <c r="E317" s="363">
        <v>4.199716598799693E-2</v>
      </c>
      <c r="F317" s="443">
        <v>3.6699795639757997E-2</v>
      </c>
      <c r="G317" s="364">
        <v>5.9304347281963314E-2</v>
      </c>
    </row>
    <row r="318" spans="1:10" s="534" customFormat="1" x14ac:dyDescent="0.2">
      <c r="A318" s="329" t="s">
        <v>1</v>
      </c>
      <c r="B318" s="287">
        <f t="shared" ref="B318:G318" si="61">B315/B314*100-100</f>
        <v>-7.4103906564639459</v>
      </c>
      <c r="C318" s="288">
        <f t="shared" si="61"/>
        <v>-0.41884816753926657</v>
      </c>
      <c r="D318" s="288">
        <f t="shared" si="61"/>
        <v>-5.2094240837696333</v>
      </c>
      <c r="E318" s="288">
        <f t="shared" si="61"/>
        <v>2.2742146596858674</v>
      </c>
      <c r="F318" s="444">
        <f t="shared" si="61"/>
        <v>4.712041884816756</v>
      </c>
      <c r="G318" s="291">
        <f t="shared" si="61"/>
        <v>-0.61331338818250458</v>
      </c>
    </row>
    <row r="319" spans="1:10" s="534" customFormat="1" ht="13.5" thickBot="1" x14ac:dyDescent="0.25">
      <c r="A319" s="227" t="s">
        <v>27</v>
      </c>
      <c r="B319" s="293">
        <f>B315-B311</f>
        <v>-5.6102564102561701</v>
      </c>
      <c r="C319" s="294">
        <f t="shared" ref="C319:G319" si="62">C315-C311</f>
        <v>261.4666666666667</v>
      </c>
      <c r="D319" s="294">
        <f t="shared" si="62"/>
        <v>78.466666666666697</v>
      </c>
      <c r="E319" s="294">
        <f t="shared" si="62"/>
        <v>364.3416666666667</v>
      </c>
      <c r="F319" s="445">
        <f t="shared" si="62"/>
        <v>457.4666666666667</v>
      </c>
      <c r="G319" s="298">
        <f t="shared" si="62"/>
        <v>254.03809523809514</v>
      </c>
    </row>
    <row r="320" spans="1:10" s="534" customFormat="1" x14ac:dyDescent="0.2">
      <c r="A320" s="343" t="s">
        <v>52</v>
      </c>
      <c r="B320" s="300">
        <v>75</v>
      </c>
      <c r="C320" s="301">
        <v>75</v>
      </c>
      <c r="D320" s="301">
        <v>15</v>
      </c>
      <c r="E320" s="301">
        <v>75</v>
      </c>
      <c r="F320" s="446">
        <v>75</v>
      </c>
      <c r="G320" s="366">
        <f>SUM(B320:F320)</f>
        <v>315</v>
      </c>
      <c r="H320" s="534" t="s">
        <v>56</v>
      </c>
      <c r="I320" s="367">
        <f>G305-G320</f>
        <v>65</v>
      </c>
      <c r="J320" s="368">
        <f>I320/G305</f>
        <v>0.17105263157894737</v>
      </c>
    </row>
    <row r="321" spans="1:10" s="534" customFormat="1" x14ac:dyDescent="0.2">
      <c r="A321" s="343" t="s">
        <v>28</v>
      </c>
      <c r="B321" s="233">
        <v>132.5</v>
      </c>
      <c r="C321" s="535">
        <v>131</v>
      </c>
      <c r="D321" s="535">
        <v>133</v>
      </c>
      <c r="E321" s="535">
        <v>131</v>
      </c>
      <c r="F321" s="391">
        <v>131</v>
      </c>
      <c r="G321" s="237"/>
      <c r="H321" s="534" t="s">
        <v>57</v>
      </c>
      <c r="I321" s="534">
        <v>127.29</v>
      </c>
    </row>
    <row r="322" spans="1:10" s="534" customFormat="1" ht="13.5" thickBot="1" x14ac:dyDescent="0.25">
      <c r="A322" s="346" t="s">
        <v>26</v>
      </c>
      <c r="B322" s="230">
        <f>B321-B310</f>
        <v>4.5</v>
      </c>
      <c r="C322" s="231">
        <f t="shared" ref="C322:F322" si="63">C321-C310</f>
        <v>4</v>
      </c>
      <c r="D322" s="231">
        <f t="shared" si="63"/>
        <v>4.5</v>
      </c>
      <c r="E322" s="231">
        <f t="shared" si="63"/>
        <v>4</v>
      </c>
      <c r="F322" s="447">
        <f t="shared" si="63"/>
        <v>4</v>
      </c>
      <c r="G322" s="238"/>
      <c r="H322" s="534" t="s">
        <v>26</v>
      </c>
      <c r="I322" s="534">
        <f>I321-I306</f>
        <v>5.5800000000000125</v>
      </c>
    </row>
    <row r="324" spans="1:10" ht="13.5" thickBot="1" x14ac:dyDescent="0.25"/>
    <row r="325" spans="1:10" s="540" customFormat="1" ht="13.5" thickBot="1" x14ac:dyDescent="0.25">
      <c r="A325" s="319" t="s">
        <v>142</v>
      </c>
      <c r="B325" s="597" t="s">
        <v>53</v>
      </c>
      <c r="C325" s="598"/>
      <c r="D325" s="598"/>
      <c r="E325" s="598"/>
      <c r="F325" s="599"/>
      <c r="G325" s="348" t="s">
        <v>0</v>
      </c>
    </row>
    <row r="326" spans="1:10" s="540" customFormat="1" x14ac:dyDescent="0.2">
      <c r="A326" s="227" t="s">
        <v>2</v>
      </c>
      <c r="B326" s="352">
        <v>1</v>
      </c>
      <c r="C326" s="240">
        <v>2</v>
      </c>
      <c r="D326" s="240">
        <v>3</v>
      </c>
      <c r="E326" s="240">
        <v>4</v>
      </c>
      <c r="F326" s="434">
        <v>5</v>
      </c>
      <c r="G326" s="239"/>
    </row>
    <row r="327" spans="1:10" s="540" customFormat="1" x14ac:dyDescent="0.2">
      <c r="A327" s="326" t="s">
        <v>3</v>
      </c>
      <c r="B327" s="353">
        <v>3950</v>
      </c>
      <c r="C327" s="354">
        <v>3950</v>
      </c>
      <c r="D327" s="355">
        <v>3950</v>
      </c>
      <c r="E327" s="355">
        <v>3950</v>
      </c>
      <c r="F327" s="435">
        <v>3950</v>
      </c>
      <c r="G327" s="399">
        <v>3950</v>
      </c>
    </row>
    <row r="328" spans="1:10" s="540" customFormat="1" ht="14.25" x14ac:dyDescent="0.2">
      <c r="A328" s="329" t="s">
        <v>6</v>
      </c>
      <c r="B328" s="457">
        <v>3677.3333333333335</v>
      </c>
      <c r="C328" s="458">
        <v>3839.3333333333335</v>
      </c>
      <c r="D328" s="458">
        <v>3816</v>
      </c>
      <c r="E328" s="358">
        <v>3990</v>
      </c>
      <c r="F328" s="441">
        <v>4133.333333333333</v>
      </c>
      <c r="G328" s="276">
        <v>3904.090909090909</v>
      </c>
    </row>
    <row r="329" spans="1:10" s="540" customFormat="1" ht="14.25" x14ac:dyDescent="0.2">
      <c r="A329" s="227" t="s">
        <v>7</v>
      </c>
      <c r="B329" s="437">
        <v>93.333333333333329</v>
      </c>
      <c r="C329" s="436">
        <v>100</v>
      </c>
      <c r="D329" s="438">
        <v>100</v>
      </c>
      <c r="E329" s="361">
        <v>100</v>
      </c>
      <c r="F329" s="442">
        <v>100</v>
      </c>
      <c r="G329" s="362">
        <v>84.848484848484844</v>
      </c>
    </row>
    <row r="330" spans="1:10" s="540" customFormat="1" ht="14.25" x14ac:dyDescent="0.2">
      <c r="A330" s="227" t="s">
        <v>8</v>
      </c>
      <c r="B330" s="439">
        <v>7.7841967339861401E-2</v>
      </c>
      <c r="C330" s="440">
        <v>4.6148737238162298E-2</v>
      </c>
      <c r="D330" s="440">
        <v>1.5775594280180723E-2</v>
      </c>
      <c r="E330" s="363">
        <v>4.519103488786206E-2</v>
      </c>
      <c r="F330" s="443">
        <v>3.5067201725211376E-2</v>
      </c>
      <c r="G330" s="364">
        <v>6.5628458544700397E-2</v>
      </c>
    </row>
    <row r="331" spans="1:10" s="540" customFormat="1" x14ac:dyDescent="0.2">
      <c r="A331" s="329" t="s">
        <v>1</v>
      </c>
      <c r="B331" s="287">
        <f t="shared" ref="B331:G331" si="64">B328/B327*100-100</f>
        <v>-6.9029535864978868</v>
      </c>
      <c r="C331" s="288">
        <f t="shared" si="64"/>
        <v>-2.8016877637130762</v>
      </c>
      <c r="D331" s="288">
        <f t="shared" si="64"/>
        <v>-3.392405063291136</v>
      </c>
      <c r="E331" s="288">
        <f t="shared" si="64"/>
        <v>1.0126582278481067</v>
      </c>
      <c r="F331" s="444">
        <f t="shared" si="64"/>
        <v>4.6413502109704581</v>
      </c>
      <c r="G331" s="291">
        <f t="shared" si="64"/>
        <v>-1.1622554660529403</v>
      </c>
    </row>
    <row r="332" spans="1:10" s="540" customFormat="1" ht="13.5" thickBot="1" x14ac:dyDescent="0.25">
      <c r="A332" s="227" t="s">
        <v>27</v>
      </c>
      <c r="B332" s="293">
        <f>B328-B315</f>
        <v>140.41025641025635</v>
      </c>
      <c r="C332" s="294">
        <f t="shared" ref="C332:G332" si="65">C328-C315</f>
        <v>35.333333333333485</v>
      </c>
      <c r="D332" s="294">
        <f t="shared" si="65"/>
        <v>195</v>
      </c>
      <c r="E332" s="294">
        <f t="shared" si="65"/>
        <v>83.125</v>
      </c>
      <c r="F332" s="445">
        <f t="shared" si="65"/>
        <v>133.33333333333303</v>
      </c>
      <c r="G332" s="298">
        <f t="shared" si="65"/>
        <v>107.51948051948057</v>
      </c>
    </row>
    <row r="333" spans="1:10" s="540" customFormat="1" x14ac:dyDescent="0.2">
      <c r="A333" s="343" t="s">
        <v>52</v>
      </c>
      <c r="B333" s="300">
        <v>75</v>
      </c>
      <c r="C333" s="301">
        <v>75</v>
      </c>
      <c r="D333" s="301">
        <v>15</v>
      </c>
      <c r="E333" s="301">
        <v>75</v>
      </c>
      <c r="F333" s="446">
        <v>75</v>
      </c>
      <c r="G333" s="366">
        <f>SUM(B333:F333)</f>
        <v>315</v>
      </c>
      <c r="H333" s="540" t="s">
        <v>56</v>
      </c>
      <c r="I333" s="367">
        <f>G320-G333</f>
        <v>0</v>
      </c>
      <c r="J333" s="368">
        <f>I333/G320</f>
        <v>0</v>
      </c>
    </row>
    <row r="334" spans="1:10" s="540" customFormat="1" x14ac:dyDescent="0.2">
      <c r="A334" s="343" t="s">
        <v>28</v>
      </c>
      <c r="B334" s="233">
        <v>136</v>
      </c>
      <c r="C334" s="539">
        <v>134.5</v>
      </c>
      <c r="D334" s="539">
        <v>136</v>
      </c>
      <c r="E334" s="539">
        <v>134</v>
      </c>
      <c r="F334" s="391">
        <v>133.5</v>
      </c>
      <c r="G334" s="237"/>
      <c r="H334" s="540" t="s">
        <v>57</v>
      </c>
      <c r="I334" s="540">
        <v>131.52000000000001</v>
      </c>
    </row>
    <row r="335" spans="1:10" s="540" customFormat="1" ht="13.5" thickBot="1" x14ac:dyDescent="0.25">
      <c r="A335" s="346" t="s">
        <v>26</v>
      </c>
      <c r="B335" s="230">
        <f>B334-B321</f>
        <v>3.5</v>
      </c>
      <c r="C335" s="231">
        <f t="shared" ref="C335:F335" si="66">C334-C321</f>
        <v>3.5</v>
      </c>
      <c r="D335" s="231">
        <f t="shared" si="66"/>
        <v>3</v>
      </c>
      <c r="E335" s="231">
        <f t="shared" si="66"/>
        <v>3</v>
      </c>
      <c r="F335" s="447">
        <f t="shared" si="66"/>
        <v>2.5</v>
      </c>
      <c r="G335" s="238"/>
      <c r="H335" s="540" t="s">
        <v>26</v>
      </c>
      <c r="I335" s="540">
        <f>I334-I321</f>
        <v>4.230000000000004</v>
      </c>
    </row>
    <row r="337" spans="1:10" ht="13.5" thickBot="1" x14ac:dyDescent="0.25"/>
    <row r="338" spans="1:10" s="545" customFormat="1" ht="13.5" thickBot="1" x14ac:dyDescent="0.25">
      <c r="A338" s="319" t="s">
        <v>144</v>
      </c>
      <c r="B338" s="597" t="s">
        <v>53</v>
      </c>
      <c r="C338" s="598"/>
      <c r="D338" s="598"/>
      <c r="E338" s="598"/>
      <c r="F338" s="599"/>
      <c r="G338" s="348" t="s">
        <v>0</v>
      </c>
    </row>
    <row r="339" spans="1:10" s="545" customFormat="1" x14ac:dyDescent="0.2">
      <c r="A339" s="227" t="s">
        <v>2</v>
      </c>
      <c r="B339" s="352">
        <v>1</v>
      </c>
      <c r="C339" s="240">
        <v>2</v>
      </c>
      <c r="D339" s="240">
        <v>3</v>
      </c>
      <c r="E339" s="240">
        <v>4</v>
      </c>
      <c r="F339" s="434">
        <v>5</v>
      </c>
      <c r="G339" s="239"/>
    </row>
    <row r="340" spans="1:10" s="545" customFormat="1" x14ac:dyDescent="0.2">
      <c r="A340" s="326" t="s">
        <v>3</v>
      </c>
      <c r="B340" s="353">
        <v>4040</v>
      </c>
      <c r="C340" s="354">
        <v>4040</v>
      </c>
      <c r="D340" s="355">
        <v>4040</v>
      </c>
      <c r="E340" s="355">
        <v>4040</v>
      </c>
      <c r="F340" s="435">
        <v>4040</v>
      </c>
      <c r="G340" s="399">
        <v>4040</v>
      </c>
    </row>
    <row r="341" spans="1:10" s="545" customFormat="1" ht="14.25" x14ac:dyDescent="0.2">
      <c r="A341" s="329" t="s">
        <v>6</v>
      </c>
      <c r="B341" s="457">
        <v>3770</v>
      </c>
      <c r="C341" s="458">
        <v>3956.6666666666665</v>
      </c>
      <c r="D341" s="458">
        <v>3945</v>
      </c>
      <c r="E341" s="358">
        <v>4088.125</v>
      </c>
      <c r="F341" s="441">
        <v>4200.666666666667</v>
      </c>
      <c r="G341" s="276">
        <v>4005.15625</v>
      </c>
    </row>
    <row r="342" spans="1:10" s="545" customFormat="1" ht="14.25" x14ac:dyDescent="0.2">
      <c r="A342" s="227" t="s">
        <v>7</v>
      </c>
      <c r="B342" s="437">
        <v>100</v>
      </c>
      <c r="C342" s="436">
        <v>100</v>
      </c>
      <c r="D342" s="438">
        <v>100</v>
      </c>
      <c r="E342" s="361">
        <v>100</v>
      </c>
      <c r="F342" s="442">
        <v>100</v>
      </c>
      <c r="G342" s="362">
        <v>98.4375</v>
      </c>
    </row>
    <row r="343" spans="1:10" s="545" customFormat="1" ht="14.25" x14ac:dyDescent="0.2">
      <c r="A343" s="227" t="s">
        <v>8</v>
      </c>
      <c r="B343" s="439">
        <v>3.6576206237708728E-2</v>
      </c>
      <c r="C343" s="440">
        <v>3.3000352275909903E-2</v>
      </c>
      <c r="D343" s="440">
        <v>1.0218324142330227E-2</v>
      </c>
      <c r="E343" s="363">
        <v>1.9284331512772097E-2</v>
      </c>
      <c r="F343" s="443">
        <v>2.5004973675583835E-2</v>
      </c>
      <c r="G343" s="364">
        <v>4.734017252813693E-2</v>
      </c>
    </row>
    <row r="344" spans="1:10" s="545" customFormat="1" x14ac:dyDescent="0.2">
      <c r="A344" s="329" t="s">
        <v>1</v>
      </c>
      <c r="B344" s="287">
        <f t="shared" ref="B344:G344" si="67">B341/B340*100-100</f>
        <v>-6.6831683168316829</v>
      </c>
      <c r="C344" s="288">
        <f t="shared" si="67"/>
        <v>-2.0627062706270749</v>
      </c>
      <c r="D344" s="288">
        <f t="shared" si="67"/>
        <v>-2.351485148514854</v>
      </c>
      <c r="E344" s="288">
        <f t="shared" si="67"/>
        <v>1.191212871287135</v>
      </c>
      <c r="F344" s="444">
        <f t="shared" si="67"/>
        <v>3.9768976897689896</v>
      </c>
      <c r="G344" s="291">
        <f t="shared" si="67"/>
        <v>-0.86246905940595298</v>
      </c>
    </row>
    <row r="345" spans="1:10" s="545" customFormat="1" ht="13.5" thickBot="1" x14ac:dyDescent="0.25">
      <c r="A345" s="227" t="s">
        <v>27</v>
      </c>
      <c r="B345" s="293">
        <f>B341-B328</f>
        <v>92.666666666666515</v>
      </c>
      <c r="C345" s="294">
        <f t="shared" ref="C345:G345" si="68">C341-C328</f>
        <v>117.33333333333303</v>
      </c>
      <c r="D345" s="294">
        <f t="shared" si="68"/>
        <v>129</v>
      </c>
      <c r="E345" s="294">
        <f t="shared" si="68"/>
        <v>98.125</v>
      </c>
      <c r="F345" s="445">
        <f t="shared" si="68"/>
        <v>67.33333333333394</v>
      </c>
      <c r="G345" s="298">
        <f t="shared" si="68"/>
        <v>101.06534090909099</v>
      </c>
    </row>
    <row r="346" spans="1:10" s="545" customFormat="1" x14ac:dyDescent="0.2">
      <c r="A346" s="343" t="s">
        <v>52</v>
      </c>
      <c r="B346" s="300">
        <v>75</v>
      </c>
      <c r="C346" s="301">
        <v>75</v>
      </c>
      <c r="D346" s="301">
        <v>15</v>
      </c>
      <c r="E346" s="301">
        <v>75</v>
      </c>
      <c r="F346" s="446">
        <v>74</v>
      </c>
      <c r="G346" s="366">
        <f>SUM(B346:F346)</f>
        <v>314</v>
      </c>
      <c r="H346" s="545" t="s">
        <v>56</v>
      </c>
      <c r="I346" s="367">
        <f>G333-G346</f>
        <v>1</v>
      </c>
      <c r="J346" s="368">
        <f>I346/G333</f>
        <v>3.1746031746031746E-3</v>
      </c>
    </row>
    <row r="347" spans="1:10" s="545" customFormat="1" x14ac:dyDescent="0.2">
      <c r="A347" s="343" t="s">
        <v>28</v>
      </c>
      <c r="B347" s="233">
        <v>138</v>
      </c>
      <c r="C347" s="544">
        <v>136.5</v>
      </c>
      <c r="D347" s="544">
        <v>138</v>
      </c>
      <c r="E347" s="544">
        <v>136</v>
      </c>
      <c r="F347" s="391">
        <v>135.5</v>
      </c>
      <c r="G347" s="237"/>
      <c r="H347" s="545" t="s">
        <v>57</v>
      </c>
      <c r="I347" s="545">
        <v>134.6</v>
      </c>
    </row>
    <row r="348" spans="1:10" s="545" customFormat="1" ht="13.5" thickBot="1" x14ac:dyDescent="0.25">
      <c r="A348" s="346" t="s">
        <v>26</v>
      </c>
      <c r="B348" s="230">
        <f>B347-B334</f>
        <v>2</v>
      </c>
      <c r="C348" s="231">
        <f t="shared" ref="C348:F348" si="69">C347-C334</f>
        <v>2</v>
      </c>
      <c r="D348" s="231">
        <f t="shared" si="69"/>
        <v>2</v>
      </c>
      <c r="E348" s="231">
        <f t="shared" si="69"/>
        <v>2</v>
      </c>
      <c r="F348" s="447">
        <f t="shared" si="69"/>
        <v>2</v>
      </c>
      <c r="G348" s="238"/>
      <c r="H348" s="545" t="s">
        <v>26</v>
      </c>
      <c r="I348" s="545">
        <f>I347-I334</f>
        <v>3.0799999999999841</v>
      </c>
    </row>
    <row r="349" spans="1:10" x14ac:dyDescent="0.2">
      <c r="B349" s="311">
        <v>138</v>
      </c>
      <c r="C349" s="546">
        <v>136.5</v>
      </c>
      <c r="D349" s="546">
        <v>138</v>
      </c>
      <c r="E349" s="546">
        <v>136</v>
      </c>
      <c r="F349" s="546">
        <v>135.5</v>
      </c>
    </row>
    <row r="350" spans="1:10" ht="13.5" thickBot="1" x14ac:dyDescent="0.25">
      <c r="C350" s="547"/>
      <c r="D350" s="547"/>
      <c r="E350" s="547"/>
      <c r="F350" s="547"/>
    </row>
    <row r="351" spans="1:10" s="549" customFormat="1" ht="13.5" thickBot="1" x14ac:dyDescent="0.25">
      <c r="A351" s="319" t="s">
        <v>146</v>
      </c>
      <c r="B351" s="597" t="s">
        <v>53</v>
      </c>
      <c r="C351" s="598"/>
      <c r="D351" s="598"/>
      <c r="E351" s="598"/>
      <c r="F351" s="599"/>
      <c r="G351" s="348" t="s">
        <v>0</v>
      </c>
    </row>
    <row r="352" spans="1:10" s="549" customFormat="1" x14ac:dyDescent="0.2">
      <c r="A352" s="227" t="s">
        <v>2</v>
      </c>
      <c r="B352" s="352">
        <v>1</v>
      </c>
      <c r="C352" s="240">
        <v>2</v>
      </c>
      <c r="D352" s="240">
        <v>3</v>
      </c>
      <c r="E352" s="240">
        <v>4</v>
      </c>
      <c r="F352" s="434">
        <v>5</v>
      </c>
      <c r="G352" s="239"/>
    </row>
    <row r="353" spans="1:10" s="549" customFormat="1" x14ac:dyDescent="0.2">
      <c r="A353" s="326" t="s">
        <v>3</v>
      </c>
      <c r="B353" s="353">
        <v>4110</v>
      </c>
      <c r="C353" s="354">
        <v>4110</v>
      </c>
      <c r="D353" s="355">
        <v>4110</v>
      </c>
      <c r="E353" s="355">
        <v>4110</v>
      </c>
      <c r="F353" s="435">
        <v>4110</v>
      </c>
      <c r="G353" s="399">
        <v>4110</v>
      </c>
    </row>
    <row r="354" spans="1:10" s="549" customFormat="1" ht="14.25" x14ac:dyDescent="0.2">
      <c r="A354" s="329" t="s">
        <v>6</v>
      </c>
      <c r="B354" s="457">
        <v>3948</v>
      </c>
      <c r="C354" s="458">
        <v>4166</v>
      </c>
      <c r="D354" s="458">
        <v>4072</v>
      </c>
      <c r="E354" s="358">
        <v>4152</v>
      </c>
      <c r="F354" s="441">
        <v>4318.666666666667</v>
      </c>
      <c r="G354" s="276">
        <v>4140.4615384615381</v>
      </c>
    </row>
    <row r="355" spans="1:10" s="549" customFormat="1" ht="14.25" x14ac:dyDescent="0.2">
      <c r="A355" s="227" t="s">
        <v>7</v>
      </c>
      <c r="B355" s="437">
        <v>93.333333333333329</v>
      </c>
      <c r="C355" s="436">
        <v>100</v>
      </c>
      <c r="D355" s="438">
        <v>100</v>
      </c>
      <c r="E355" s="361">
        <v>93.333333333333329</v>
      </c>
      <c r="F355" s="442">
        <v>100</v>
      </c>
      <c r="G355" s="362">
        <v>95.384615384615387</v>
      </c>
    </row>
    <row r="356" spans="1:10" s="549" customFormat="1" ht="14.25" x14ac:dyDescent="0.2">
      <c r="A356" s="227" t="s">
        <v>8</v>
      </c>
      <c r="B356" s="439">
        <v>4.503771179512233E-2</v>
      </c>
      <c r="C356" s="440">
        <v>2.7449872481858303E-2</v>
      </c>
      <c r="D356" s="440">
        <v>3.5465634967653627E-2</v>
      </c>
      <c r="E356" s="363">
        <v>4.9297958581891052E-2</v>
      </c>
      <c r="F356" s="443">
        <v>3.3114140605844979E-2</v>
      </c>
      <c r="G356" s="364">
        <v>4.9921685906085353E-2</v>
      </c>
    </row>
    <row r="357" spans="1:10" s="549" customFormat="1" x14ac:dyDescent="0.2">
      <c r="A357" s="329" t="s">
        <v>1</v>
      </c>
      <c r="B357" s="287">
        <f t="shared" ref="B357:G357" si="70">B354/B353*100-100</f>
        <v>-3.9416058394160558</v>
      </c>
      <c r="C357" s="288">
        <f t="shared" si="70"/>
        <v>1.3625304136253078</v>
      </c>
      <c r="D357" s="288">
        <f t="shared" si="70"/>
        <v>-0.92457420924574762</v>
      </c>
      <c r="E357" s="288">
        <f t="shared" si="70"/>
        <v>1.0218978102189737</v>
      </c>
      <c r="F357" s="444">
        <f t="shared" si="70"/>
        <v>5.0770478507704837</v>
      </c>
      <c r="G357" s="291">
        <f t="shared" si="70"/>
        <v>0.74115665356539751</v>
      </c>
    </row>
    <row r="358" spans="1:10" s="549" customFormat="1" ht="13.5" thickBot="1" x14ac:dyDescent="0.25">
      <c r="A358" s="227" t="s">
        <v>27</v>
      </c>
      <c r="B358" s="293">
        <f>B354-B341</f>
        <v>178</v>
      </c>
      <c r="C358" s="294">
        <f t="shared" ref="C358:G358" si="71">C354-C341</f>
        <v>209.33333333333348</v>
      </c>
      <c r="D358" s="294">
        <f t="shared" si="71"/>
        <v>127</v>
      </c>
      <c r="E358" s="294">
        <f t="shared" si="71"/>
        <v>63.875</v>
      </c>
      <c r="F358" s="445">
        <f t="shared" si="71"/>
        <v>118</v>
      </c>
      <c r="G358" s="298">
        <f t="shared" si="71"/>
        <v>135.30528846153811</v>
      </c>
    </row>
    <row r="359" spans="1:10" s="549" customFormat="1" x14ac:dyDescent="0.2">
      <c r="A359" s="343" t="s">
        <v>52</v>
      </c>
      <c r="B359" s="300">
        <v>74</v>
      </c>
      <c r="C359" s="301">
        <v>75</v>
      </c>
      <c r="D359" s="301">
        <v>13</v>
      </c>
      <c r="E359" s="301">
        <v>75</v>
      </c>
      <c r="F359" s="446">
        <v>74</v>
      </c>
      <c r="G359" s="366">
        <f>SUM(B359:F359)</f>
        <v>311</v>
      </c>
      <c r="H359" s="549" t="s">
        <v>56</v>
      </c>
      <c r="I359" s="367">
        <f>G346-G359</f>
        <v>3</v>
      </c>
      <c r="J359" s="368">
        <f>I359/G346</f>
        <v>9.5541401273885346E-3</v>
      </c>
    </row>
    <row r="360" spans="1:10" s="549" customFormat="1" x14ac:dyDescent="0.2">
      <c r="A360" s="343" t="s">
        <v>28</v>
      </c>
      <c r="B360" s="233">
        <v>139.5</v>
      </c>
      <c r="C360" s="550">
        <v>138</v>
      </c>
      <c r="D360" s="550">
        <v>139.5</v>
      </c>
      <c r="E360" s="550">
        <v>137.5</v>
      </c>
      <c r="F360" s="391">
        <v>137</v>
      </c>
      <c r="G360" s="237"/>
      <c r="H360" s="549" t="s">
        <v>57</v>
      </c>
      <c r="I360" s="549">
        <v>136.62</v>
      </c>
    </row>
    <row r="361" spans="1:10" s="549" customFormat="1" ht="13.5" thickBot="1" x14ac:dyDescent="0.25">
      <c r="A361" s="346" t="s">
        <v>26</v>
      </c>
      <c r="B361" s="230">
        <f>B360-B347</f>
        <v>1.5</v>
      </c>
      <c r="C361" s="231">
        <f t="shared" ref="C361:F361" si="72">C360-C347</f>
        <v>1.5</v>
      </c>
      <c r="D361" s="231">
        <f t="shared" si="72"/>
        <v>1.5</v>
      </c>
      <c r="E361" s="231">
        <f t="shared" si="72"/>
        <v>1.5</v>
      </c>
      <c r="F361" s="447">
        <f t="shared" si="72"/>
        <v>1.5</v>
      </c>
      <c r="G361" s="238"/>
      <c r="H361" s="549" t="s">
        <v>26</v>
      </c>
      <c r="I361" s="549">
        <f>I360-I347</f>
        <v>2.0200000000000102</v>
      </c>
    </row>
    <row r="362" spans="1:10" x14ac:dyDescent="0.2">
      <c r="C362" s="551"/>
      <c r="D362" s="551"/>
      <c r="E362" s="551"/>
      <c r="F362" s="551"/>
    </row>
    <row r="363" spans="1:10" ht="13.5" thickBot="1" x14ac:dyDescent="0.25"/>
    <row r="364" spans="1:10" s="552" customFormat="1" ht="13.5" thickBot="1" x14ac:dyDescent="0.25">
      <c r="A364" s="319" t="s">
        <v>147</v>
      </c>
      <c r="B364" s="597" t="s">
        <v>53</v>
      </c>
      <c r="C364" s="598"/>
      <c r="D364" s="598"/>
      <c r="E364" s="598"/>
      <c r="F364" s="599"/>
      <c r="G364" s="348" t="s">
        <v>0</v>
      </c>
    </row>
    <row r="365" spans="1:10" s="552" customFormat="1" x14ac:dyDescent="0.2">
      <c r="A365" s="227" t="s">
        <v>2</v>
      </c>
      <c r="B365" s="352">
        <v>1</v>
      </c>
      <c r="C365" s="240">
        <v>2</v>
      </c>
      <c r="D365" s="240">
        <v>3</v>
      </c>
      <c r="E365" s="240">
        <v>4</v>
      </c>
      <c r="F365" s="434">
        <v>5</v>
      </c>
      <c r="G365" s="239"/>
    </row>
    <row r="366" spans="1:10" s="552" customFormat="1" x14ac:dyDescent="0.2">
      <c r="A366" s="326" t="s">
        <v>3</v>
      </c>
      <c r="B366" s="353">
        <v>4170</v>
      </c>
      <c r="C366" s="354">
        <v>4170</v>
      </c>
      <c r="D366" s="355">
        <v>4170</v>
      </c>
      <c r="E366" s="355">
        <v>4170</v>
      </c>
      <c r="F366" s="435">
        <v>4170</v>
      </c>
      <c r="G366" s="399">
        <v>4170</v>
      </c>
    </row>
    <row r="367" spans="1:10" s="552" customFormat="1" ht="14.25" x14ac:dyDescent="0.2">
      <c r="A367" s="329" t="s">
        <v>6</v>
      </c>
      <c r="B367" s="457">
        <v>4199.333333333333</v>
      </c>
      <c r="C367" s="458">
        <v>4125.333333333333</v>
      </c>
      <c r="D367" s="458">
        <v>4136</v>
      </c>
      <c r="E367" s="358">
        <v>4144.666666666667</v>
      </c>
      <c r="F367" s="441">
        <v>4442</v>
      </c>
      <c r="G367" s="276">
        <v>4220.7692307692305</v>
      </c>
    </row>
    <row r="368" spans="1:10" s="552" customFormat="1" ht="14.25" x14ac:dyDescent="0.2">
      <c r="A368" s="227" t="s">
        <v>7</v>
      </c>
      <c r="B368" s="437">
        <v>93.333333333333329</v>
      </c>
      <c r="C368" s="436">
        <v>100</v>
      </c>
      <c r="D368" s="438">
        <v>100</v>
      </c>
      <c r="E368" s="361">
        <v>100</v>
      </c>
      <c r="F368" s="442">
        <v>100</v>
      </c>
      <c r="G368" s="362">
        <v>92.307692307692307</v>
      </c>
    </row>
    <row r="369" spans="1:10" s="552" customFormat="1" ht="14.25" x14ac:dyDescent="0.2">
      <c r="A369" s="227" t="s">
        <v>8</v>
      </c>
      <c r="B369" s="439">
        <v>5.0556540467273439E-2</v>
      </c>
      <c r="C369" s="440">
        <v>3.022280472543299E-2</v>
      </c>
      <c r="D369" s="440">
        <v>3.1657422250160369E-2</v>
      </c>
      <c r="E369" s="363">
        <v>3.8218548135428451E-2</v>
      </c>
      <c r="F369" s="443">
        <v>4.6972719876614055E-2</v>
      </c>
      <c r="G369" s="364">
        <v>5.1109833210845737E-2</v>
      </c>
    </row>
    <row r="370" spans="1:10" s="552" customFormat="1" x14ac:dyDescent="0.2">
      <c r="A370" s="329" t="s">
        <v>1</v>
      </c>
      <c r="B370" s="287">
        <f t="shared" ref="B370:G370" si="73">B367/B366*100-100</f>
        <v>0.70343725019984049</v>
      </c>
      <c r="C370" s="288">
        <f t="shared" si="73"/>
        <v>-1.071143085531574</v>
      </c>
      <c r="D370" s="288">
        <f t="shared" si="73"/>
        <v>-0.81534772182254756</v>
      </c>
      <c r="E370" s="288">
        <f t="shared" si="73"/>
        <v>-0.60751398880894669</v>
      </c>
      <c r="F370" s="444">
        <f t="shared" si="73"/>
        <v>6.5227817745803378</v>
      </c>
      <c r="G370" s="291">
        <f t="shared" si="73"/>
        <v>1.2174875484227954</v>
      </c>
    </row>
    <row r="371" spans="1:10" s="552" customFormat="1" ht="13.5" thickBot="1" x14ac:dyDescent="0.25">
      <c r="A371" s="227" t="s">
        <v>27</v>
      </c>
      <c r="B371" s="293">
        <f>B367-B354</f>
        <v>251.33333333333303</v>
      </c>
      <c r="C371" s="294">
        <f t="shared" ref="C371:G371" si="74">C367-C354</f>
        <v>-40.66666666666697</v>
      </c>
      <c r="D371" s="294">
        <f t="shared" si="74"/>
        <v>64</v>
      </c>
      <c r="E371" s="294">
        <f t="shared" si="74"/>
        <v>-7.3333333333330302</v>
      </c>
      <c r="F371" s="445">
        <f t="shared" si="74"/>
        <v>123.33333333333303</v>
      </c>
      <c r="G371" s="298">
        <f t="shared" si="74"/>
        <v>80.307692307692378</v>
      </c>
    </row>
    <row r="372" spans="1:10" s="552" customFormat="1" x14ac:dyDescent="0.2">
      <c r="A372" s="343" t="s">
        <v>52</v>
      </c>
      <c r="B372" s="300">
        <v>73</v>
      </c>
      <c r="C372" s="301">
        <v>75</v>
      </c>
      <c r="D372" s="301">
        <v>13</v>
      </c>
      <c r="E372" s="301">
        <v>75</v>
      </c>
      <c r="F372" s="446">
        <v>73</v>
      </c>
      <c r="G372" s="366">
        <f>SUM(B372:F372)</f>
        <v>309</v>
      </c>
      <c r="H372" s="552" t="s">
        <v>56</v>
      </c>
      <c r="I372" s="367">
        <f>G359-G372</f>
        <v>2</v>
      </c>
      <c r="J372" s="368">
        <f>I372/G359</f>
        <v>6.4308681672025723E-3</v>
      </c>
    </row>
    <row r="373" spans="1:10" s="552" customFormat="1" x14ac:dyDescent="0.2">
      <c r="A373" s="343" t="s">
        <v>28</v>
      </c>
      <c r="B373" s="233">
        <v>140.5</v>
      </c>
      <c r="C373" s="553">
        <v>139</v>
      </c>
      <c r="D373" s="553">
        <v>140.5</v>
      </c>
      <c r="E373" s="553">
        <v>138.5</v>
      </c>
      <c r="F373" s="391">
        <v>138</v>
      </c>
      <c r="G373" s="237"/>
      <c r="H373" s="552" t="s">
        <v>57</v>
      </c>
      <c r="I373" s="552">
        <v>138.06</v>
      </c>
    </row>
    <row r="374" spans="1:10" s="552" customFormat="1" ht="13.5" thickBot="1" x14ac:dyDescent="0.25">
      <c r="A374" s="346" t="s">
        <v>26</v>
      </c>
      <c r="B374" s="230">
        <f>B373-B360</f>
        <v>1</v>
      </c>
      <c r="C374" s="231">
        <f t="shared" ref="C374:F374" si="75">C373-C360</f>
        <v>1</v>
      </c>
      <c r="D374" s="231">
        <f t="shared" si="75"/>
        <v>1</v>
      </c>
      <c r="E374" s="231">
        <f t="shared" si="75"/>
        <v>1</v>
      </c>
      <c r="F374" s="447">
        <f t="shared" si="75"/>
        <v>1</v>
      </c>
      <c r="G374" s="238"/>
      <c r="H374" s="552" t="s">
        <v>26</v>
      </c>
      <c r="I374" s="552">
        <f>I373-I360</f>
        <v>1.4399999999999977</v>
      </c>
    </row>
    <row r="375" spans="1:10" x14ac:dyDescent="0.2">
      <c r="C375" s="552"/>
      <c r="D375" s="552"/>
      <c r="E375" s="552"/>
      <c r="F375" s="552"/>
    </row>
    <row r="376" spans="1:10" ht="13.5" thickBot="1" x14ac:dyDescent="0.25"/>
    <row r="377" spans="1:10" s="554" customFormat="1" ht="13.5" thickBot="1" x14ac:dyDescent="0.25">
      <c r="A377" s="319" t="s">
        <v>148</v>
      </c>
      <c r="B377" s="597" t="s">
        <v>53</v>
      </c>
      <c r="C377" s="598"/>
      <c r="D377" s="598"/>
      <c r="E377" s="598"/>
      <c r="F377" s="599"/>
      <c r="G377" s="348" t="s">
        <v>0</v>
      </c>
    </row>
    <row r="378" spans="1:10" s="554" customFormat="1" x14ac:dyDescent="0.2">
      <c r="A378" s="227" t="s">
        <v>2</v>
      </c>
      <c r="B378" s="352">
        <v>1</v>
      </c>
      <c r="C378" s="240">
        <v>2</v>
      </c>
      <c r="D378" s="240">
        <v>3</v>
      </c>
      <c r="E378" s="240">
        <v>4</v>
      </c>
      <c r="F378" s="434">
        <v>5</v>
      </c>
      <c r="G378" s="239"/>
    </row>
    <row r="379" spans="1:10" s="554" customFormat="1" x14ac:dyDescent="0.2">
      <c r="A379" s="326" t="s">
        <v>3</v>
      </c>
      <c r="B379" s="353">
        <v>4220</v>
      </c>
      <c r="C379" s="354">
        <v>4220</v>
      </c>
      <c r="D379" s="355">
        <v>4220</v>
      </c>
      <c r="E379" s="355">
        <v>4220</v>
      </c>
      <c r="F379" s="435">
        <v>4220</v>
      </c>
      <c r="G379" s="399">
        <v>4220</v>
      </c>
    </row>
    <row r="380" spans="1:10" s="554" customFormat="1" ht="14.25" x14ac:dyDescent="0.2">
      <c r="A380" s="329" t="s">
        <v>6</v>
      </c>
      <c r="B380" s="457">
        <v>4092.6666666666665</v>
      </c>
      <c r="C380" s="458">
        <v>4256</v>
      </c>
      <c r="D380" s="458">
        <v>4442</v>
      </c>
      <c r="E380" s="358">
        <v>4314</v>
      </c>
      <c r="F380" s="441">
        <v>4602</v>
      </c>
      <c r="G380" s="276">
        <v>4325.8461538461543</v>
      </c>
    </row>
    <row r="381" spans="1:10" s="554" customFormat="1" ht="14.25" x14ac:dyDescent="0.2">
      <c r="A381" s="227" t="s">
        <v>7</v>
      </c>
      <c r="B381" s="437">
        <v>100</v>
      </c>
      <c r="C381" s="436">
        <v>100</v>
      </c>
      <c r="D381" s="438">
        <v>100</v>
      </c>
      <c r="E381" s="361">
        <v>100</v>
      </c>
      <c r="F381" s="442">
        <v>100</v>
      </c>
      <c r="G381" s="362">
        <v>90.769230769230774</v>
      </c>
    </row>
    <row r="382" spans="1:10" s="554" customFormat="1" ht="14.25" x14ac:dyDescent="0.2">
      <c r="A382" s="227" t="s">
        <v>8</v>
      </c>
      <c r="B382" s="439">
        <v>3.560394891463145E-2</v>
      </c>
      <c r="C382" s="440">
        <v>4.7990652022199279E-2</v>
      </c>
      <c r="D382" s="440">
        <v>2.9641207727389086E-2</v>
      </c>
      <c r="E382" s="363">
        <v>4.3636546892068563E-2</v>
      </c>
      <c r="F382" s="443">
        <v>3.5370690915907527E-2</v>
      </c>
      <c r="G382" s="364">
        <v>5.7789874494459242E-2</v>
      </c>
    </row>
    <row r="383" spans="1:10" s="554" customFormat="1" x14ac:dyDescent="0.2">
      <c r="A383" s="329" t="s">
        <v>1</v>
      </c>
      <c r="B383" s="287">
        <f t="shared" ref="B383:G383" si="76">B380/B379*100-100</f>
        <v>-3.0173775671405991</v>
      </c>
      <c r="C383" s="288">
        <f t="shared" si="76"/>
        <v>0.85308056872037241</v>
      </c>
      <c r="D383" s="288">
        <f t="shared" si="76"/>
        <v>5.2606635071090153</v>
      </c>
      <c r="E383" s="288">
        <f t="shared" si="76"/>
        <v>2.2274881516587612</v>
      </c>
      <c r="F383" s="444">
        <f t="shared" si="76"/>
        <v>9.0521327014217974</v>
      </c>
      <c r="G383" s="291">
        <f t="shared" si="76"/>
        <v>2.50820269777617</v>
      </c>
    </row>
    <row r="384" spans="1:10" s="554" customFormat="1" ht="13.5" thickBot="1" x14ac:dyDescent="0.25">
      <c r="A384" s="227" t="s">
        <v>27</v>
      </c>
      <c r="B384" s="293">
        <f>B380-B367</f>
        <v>-106.66666666666652</v>
      </c>
      <c r="C384" s="294">
        <f t="shared" ref="C384:G384" si="77">C380-C367</f>
        <v>130.66666666666697</v>
      </c>
      <c r="D384" s="294">
        <f t="shared" si="77"/>
        <v>306</v>
      </c>
      <c r="E384" s="294">
        <f t="shared" si="77"/>
        <v>169.33333333333303</v>
      </c>
      <c r="F384" s="445">
        <f t="shared" si="77"/>
        <v>160</v>
      </c>
      <c r="G384" s="298">
        <f t="shared" si="77"/>
        <v>105.07692307692378</v>
      </c>
    </row>
    <row r="385" spans="1:10" s="554" customFormat="1" x14ac:dyDescent="0.2">
      <c r="A385" s="343" t="s">
        <v>52</v>
      </c>
      <c r="B385" s="300">
        <v>73</v>
      </c>
      <c r="C385" s="301">
        <v>75</v>
      </c>
      <c r="D385" s="301">
        <v>13</v>
      </c>
      <c r="E385" s="301">
        <v>75</v>
      </c>
      <c r="F385" s="446">
        <v>73</v>
      </c>
      <c r="G385" s="366">
        <f>SUM(B385:F385)</f>
        <v>309</v>
      </c>
      <c r="H385" s="554" t="s">
        <v>56</v>
      </c>
      <c r="I385" s="367">
        <f>G372-G385</f>
        <v>0</v>
      </c>
      <c r="J385" s="368">
        <f>I385/G372</f>
        <v>0</v>
      </c>
    </row>
    <row r="386" spans="1:10" s="554" customFormat="1" x14ac:dyDescent="0.2">
      <c r="A386" s="343" t="s">
        <v>28</v>
      </c>
      <c r="B386" s="233">
        <v>141.5</v>
      </c>
      <c r="C386" s="555">
        <v>140</v>
      </c>
      <c r="D386" s="555">
        <v>141.5</v>
      </c>
      <c r="E386" s="555">
        <v>139.5</v>
      </c>
      <c r="F386" s="391">
        <v>139</v>
      </c>
      <c r="G386" s="237"/>
      <c r="H386" s="554" t="s">
        <v>57</v>
      </c>
      <c r="I386" s="554">
        <v>139.07</v>
      </c>
    </row>
    <row r="387" spans="1:10" s="554" customFormat="1" ht="13.5" thickBot="1" x14ac:dyDescent="0.25">
      <c r="A387" s="346" t="s">
        <v>26</v>
      </c>
      <c r="B387" s="230">
        <f>B386-B373</f>
        <v>1</v>
      </c>
      <c r="C387" s="231">
        <f t="shared" ref="C387:F387" si="78">C386-C373</f>
        <v>1</v>
      </c>
      <c r="D387" s="231">
        <f t="shared" si="78"/>
        <v>1</v>
      </c>
      <c r="E387" s="231">
        <f t="shared" si="78"/>
        <v>1</v>
      </c>
      <c r="F387" s="447">
        <f t="shared" si="78"/>
        <v>1</v>
      </c>
      <c r="G387" s="238"/>
      <c r="H387" s="554" t="s">
        <v>26</v>
      </c>
      <c r="I387" s="554">
        <f>I386-I373</f>
        <v>1.0099999999999909</v>
      </c>
    </row>
    <row r="389" spans="1:10" ht="13.5" thickBot="1" x14ac:dyDescent="0.25"/>
    <row r="390" spans="1:10" s="557" customFormat="1" ht="13.5" thickBot="1" x14ac:dyDescent="0.25">
      <c r="A390" s="319" t="s">
        <v>149</v>
      </c>
      <c r="B390" s="597" t="s">
        <v>53</v>
      </c>
      <c r="C390" s="598"/>
      <c r="D390" s="598"/>
      <c r="E390" s="598"/>
      <c r="F390" s="599"/>
      <c r="G390" s="348" t="s">
        <v>0</v>
      </c>
    </row>
    <row r="391" spans="1:10" s="557" customFormat="1" x14ac:dyDescent="0.2">
      <c r="A391" s="227" t="s">
        <v>2</v>
      </c>
      <c r="B391" s="352">
        <v>1</v>
      </c>
      <c r="C391" s="240">
        <v>2</v>
      </c>
      <c r="D391" s="240">
        <v>3</v>
      </c>
      <c r="E391" s="240">
        <v>4</v>
      </c>
      <c r="F391" s="434">
        <v>5</v>
      </c>
      <c r="G391" s="239"/>
    </row>
    <row r="392" spans="1:10" s="557" customFormat="1" x14ac:dyDescent="0.2">
      <c r="A392" s="326" t="s">
        <v>3</v>
      </c>
      <c r="B392" s="353">
        <v>4260</v>
      </c>
      <c r="C392" s="354">
        <v>4260</v>
      </c>
      <c r="D392" s="355">
        <v>4260</v>
      </c>
      <c r="E392" s="355">
        <v>4260</v>
      </c>
      <c r="F392" s="435">
        <v>4260</v>
      </c>
      <c r="G392" s="399">
        <v>4260</v>
      </c>
    </row>
    <row r="393" spans="1:10" s="557" customFormat="1" ht="14.25" x14ac:dyDescent="0.2">
      <c r="A393" s="329" t="s">
        <v>6</v>
      </c>
      <c r="B393" s="457">
        <v>4354.666666666667</v>
      </c>
      <c r="C393" s="458">
        <v>4518</v>
      </c>
      <c r="D393" s="458">
        <v>4188</v>
      </c>
      <c r="E393" s="358">
        <v>4431.333333333333</v>
      </c>
      <c r="F393" s="441">
        <v>4772</v>
      </c>
      <c r="G393" s="276">
        <v>4493.5384615384619</v>
      </c>
    </row>
    <row r="394" spans="1:10" s="557" customFormat="1" ht="14.25" x14ac:dyDescent="0.2">
      <c r="A394" s="227" t="s">
        <v>7</v>
      </c>
      <c r="B394" s="437">
        <v>100</v>
      </c>
      <c r="C394" s="436">
        <v>93.333333333333329</v>
      </c>
      <c r="D394" s="438">
        <v>80</v>
      </c>
      <c r="E394" s="361">
        <v>93.333333333333329</v>
      </c>
      <c r="F394" s="442">
        <v>100</v>
      </c>
      <c r="G394" s="362">
        <v>87.692307692307693</v>
      </c>
    </row>
    <row r="395" spans="1:10" s="557" customFormat="1" ht="14.25" x14ac:dyDescent="0.2">
      <c r="A395" s="227" t="s">
        <v>8</v>
      </c>
      <c r="B395" s="439">
        <v>3.4100810269015153E-2</v>
      </c>
      <c r="C395" s="440">
        <v>5.7252851897746447E-2</v>
      </c>
      <c r="D395" s="440">
        <v>9.2285557434049009E-2</v>
      </c>
      <c r="E395" s="363">
        <v>5.9545348012812291E-2</v>
      </c>
      <c r="F395" s="443">
        <v>3.94885170329866E-2</v>
      </c>
      <c r="G395" s="364">
        <v>6.5579343449575958E-2</v>
      </c>
    </row>
    <row r="396" spans="1:10" s="557" customFormat="1" x14ac:dyDescent="0.2">
      <c r="A396" s="329" t="s">
        <v>1</v>
      </c>
      <c r="B396" s="287">
        <f t="shared" ref="B396:G396" si="79">B393/B392*100-100</f>
        <v>2.2222222222222427</v>
      </c>
      <c r="C396" s="288">
        <f t="shared" si="79"/>
        <v>6.0563380281690087</v>
      </c>
      <c r="D396" s="288">
        <f t="shared" si="79"/>
        <v>-1.6901408450704167</v>
      </c>
      <c r="E396" s="288">
        <f t="shared" si="79"/>
        <v>4.021909233176828</v>
      </c>
      <c r="F396" s="444">
        <f t="shared" si="79"/>
        <v>12.018779342722993</v>
      </c>
      <c r="G396" s="291">
        <f t="shared" si="79"/>
        <v>5.4821235102925385</v>
      </c>
    </row>
    <row r="397" spans="1:10" s="557" customFormat="1" ht="13.5" thickBot="1" x14ac:dyDescent="0.25">
      <c r="A397" s="227" t="s">
        <v>27</v>
      </c>
      <c r="B397" s="293">
        <f>B393-B380</f>
        <v>262.00000000000045</v>
      </c>
      <c r="C397" s="294">
        <f t="shared" ref="C397:G397" si="80">C393-C380</f>
        <v>262</v>
      </c>
      <c r="D397" s="294">
        <f t="shared" si="80"/>
        <v>-254</v>
      </c>
      <c r="E397" s="294">
        <f t="shared" si="80"/>
        <v>117.33333333333303</v>
      </c>
      <c r="F397" s="445">
        <f t="shared" si="80"/>
        <v>170</v>
      </c>
      <c r="G397" s="298">
        <f t="shared" si="80"/>
        <v>167.69230769230762</v>
      </c>
    </row>
    <row r="398" spans="1:10" s="557" customFormat="1" x14ac:dyDescent="0.2">
      <c r="A398" s="343" t="s">
        <v>52</v>
      </c>
      <c r="B398" s="300">
        <v>73</v>
      </c>
      <c r="C398" s="301">
        <v>75</v>
      </c>
      <c r="D398" s="301">
        <v>12</v>
      </c>
      <c r="E398" s="301">
        <v>75</v>
      </c>
      <c r="F398" s="446">
        <v>73</v>
      </c>
      <c r="G398" s="366">
        <f>SUM(B398:F398)</f>
        <v>308</v>
      </c>
      <c r="H398" s="557" t="s">
        <v>56</v>
      </c>
      <c r="I398" s="367">
        <f>G385-G398</f>
        <v>1</v>
      </c>
      <c r="J398" s="368">
        <f>I398/G385</f>
        <v>3.2362459546925568E-3</v>
      </c>
    </row>
    <row r="399" spans="1:10" s="557" customFormat="1" x14ac:dyDescent="0.2">
      <c r="A399" s="343" t="s">
        <v>28</v>
      </c>
      <c r="B399" s="233">
        <v>141.5</v>
      </c>
      <c r="C399" s="558">
        <v>140</v>
      </c>
      <c r="D399" s="558">
        <v>141.5</v>
      </c>
      <c r="E399" s="558">
        <v>139.5</v>
      </c>
      <c r="F399" s="391">
        <v>139</v>
      </c>
      <c r="G399" s="237"/>
      <c r="H399" s="557" t="s">
        <v>57</v>
      </c>
      <c r="I399" s="557">
        <v>140.08000000000001</v>
      </c>
    </row>
    <row r="400" spans="1:10" s="557" customFormat="1" ht="13.5" thickBot="1" x14ac:dyDescent="0.25">
      <c r="A400" s="346" t="s">
        <v>26</v>
      </c>
      <c r="B400" s="230">
        <f>B399-B386</f>
        <v>0</v>
      </c>
      <c r="C400" s="231">
        <f t="shared" ref="C400:F400" si="81">C399-C386</f>
        <v>0</v>
      </c>
      <c r="D400" s="231">
        <f t="shared" si="81"/>
        <v>0</v>
      </c>
      <c r="E400" s="231">
        <f t="shared" si="81"/>
        <v>0</v>
      </c>
      <c r="F400" s="447">
        <f t="shared" si="81"/>
        <v>0</v>
      </c>
      <c r="G400" s="238"/>
      <c r="H400" s="557" t="s">
        <v>26</v>
      </c>
      <c r="I400" s="557">
        <f>I399-I386</f>
        <v>1.0100000000000193</v>
      </c>
    </row>
    <row r="402" spans="1:10" ht="13.5" thickBot="1" x14ac:dyDescent="0.25"/>
    <row r="403" spans="1:10" s="560" customFormat="1" ht="13.5" thickBot="1" x14ac:dyDescent="0.25">
      <c r="A403" s="319" t="s">
        <v>150</v>
      </c>
      <c r="B403" s="597" t="s">
        <v>53</v>
      </c>
      <c r="C403" s="598"/>
      <c r="D403" s="598"/>
      <c r="E403" s="598"/>
      <c r="F403" s="599"/>
      <c r="G403" s="348" t="s">
        <v>0</v>
      </c>
    </row>
    <row r="404" spans="1:10" s="560" customFormat="1" x14ac:dyDescent="0.2">
      <c r="A404" s="227" t="s">
        <v>2</v>
      </c>
      <c r="B404" s="352">
        <v>1</v>
      </c>
      <c r="C404" s="240">
        <v>2</v>
      </c>
      <c r="D404" s="240">
        <v>3</v>
      </c>
      <c r="E404" s="240">
        <v>4</v>
      </c>
      <c r="F404" s="434">
        <v>5</v>
      </c>
      <c r="G404" s="239"/>
    </row>
    <row r="405" spans="1:10" s="560" customFormat="1" x14ac:dyDescent="0.2">
      <c r="A405" s="326" t="s">
        <v>3</v>
      </c>
      <c r="B405" s="353">
        <v>4280</v>
      </c>
      <c r="C405" s="354">
        <v>4280</v>
      </c>
      <c r="D405" s="355">
        <v>4280</v>
      </c>
      <c r="E405" s="355">
        <v>4280</v>
      </c>
      <c r="F405" s="435">
        <v>4280</v>
      </c>
      <c r="G405" s="399">
        <v>4280</v>
      </c>
    </row>
    <row r="406" spans="1:10" s="560" customFormat="1" ht="14.25" x14ac:dyDescent="0.2">
      <c r="A406" s="329" t="s">
        <v>6</v>
      </c>
      <c r="B406" s="457">
        <v>4251.7647058823532</v>
      </c>
      <c r="C406" s="458">
        <v>4500</v>
      </c>
      <c r="D406" s="458">
        <v>4350</v>
      </c>
      <c r="E406" s="358">
        <v>4300</v>
      </c>
      <c r="F406" s="441">
        <v>4685.333333333333</v>
      </c>
      <c r="G406" s="276">
        <v>4424.7692307692305</v>
      </c>
    </row>
    <row r="407" spans="1:10" s="560" customFormat="1" ht="14.25" x14ac:dyDescent="0.2">
      <c r="A407" s="227" t="s">
        <v>7</v>
      </c>
      <c r="B407" s="437">
        <v>100</v>
      </c>
      <c r="C407" s="436">
        <v>100</v>
      </c>
      <c r="D407" s="438">
        <v>100</v>
      </c>
      <c r="E407" s="361">
        <v>100</v>
      </c>
      <c r="F407" s="442">
        <v>86.666666666666671</v>
      </c>
      <c r="G407" s="362">
        <v>86.15384615384616</v>
      </c>
    </row>
    <row r="408" spans="1:10" s="560" customFormat="1" ht="14.25" x14ac:dyDescent="0.2">
      <c r="A408" s="227" t="s">
        <v>8</v>
      </c>
      <c r="B408" s="439">
        <v>5.0011490911881569E-2</v>
      </c>
      <c r="C408" s="440">
        <v>5.1837034920030022E-2</v>
      </c>
      <c r="D408" s="440">
        <v>6.9954593354956046E-2</v>
      </c>
      <c r="E408" s="363">
        <v>4.2518514191296888E-2</v>
      </c>
      <c r="F408" s="443">
        <v>5.7570572164456824E-2</v>
      </c>
      <c r="G408" s="364">
        <v>6.4642713067551386E-2</v>
      </c>
    </row>
    <row r="409" spans="1:10" s="560" customFormat="1" x14ac:dyDescent="0.2">
      <c r="A409" s="329" t="s">
        <v>1</v>
      </c>
      <c r="B409" s="287">
        <f t="shared" ref="B409:G409" si="82">B406/B405*100-100</f>
        <v>-0.65970313358988619</v>
      </c>
      <c r="C409" s="288">
        <f t="shared" si="82"/>
        <v>5.1401869158878526</v>
      </c>
      <c r="D409" s="288">
        <f t="shared" si="82"/>
        <v>1.6355140186915946</v>
      </c>
      <c r="E409" s="288">
        <f t="shared" si="82"/>
        <v>0.46728971962618004</v>
      </c>
      <c r="F409" s="444">
        <f t="shared" si="82"/>
        <v>9.4704049844236664</v>
      </c>
      <c r="G409" s="291">
        <f t="shared" si="82"/>
        <v>3.3824586628324909</v>
      </c>
    </row>
    <row r="410" spans="1:10" s="560" customFormat="1" ht="13.5" thickBot="1" x14ac:dyDescent="0.25">
      <c r="A410" s="227" t="s">
        <v>27</v>
      </c>
      <c r="B410" s="293">
        <f>B406-B393</f>
        <v>-102.90196078431381</v>
      </c>
      <c r="C410" s="294">
        <f t="shared" ref="C410:G410" si="83">C406-C393</f>
        <v>-18</v>
      </c>
      <c r="D410" s="294">
        <f t="shared" si="83"/>
        <v>162</v>
      </c>
      <c r="E410" s="294">
        <f t="shared" si="83"/>
        <v>-131.33333333333303</v>
      </c>
      <c r="F410" s="445">
        <f t="shared" si="83"/>
        <v>-86.66666666666697</v>
      </c>
      <c r="G410" s="298">
        <f t="shared" si="83"/>
        <v>-68.769230769231399</v>
      </c>
    </row>
    <row r="411" spans="1:10" s="560" customFormat="1" x14ac:dyDescent="0.2">
      <c r="A411" s="343" t="s">
        <v>52</v>
      </c>
      <c r="B411" s="300">
        <v>72</v>
      </c>
      <c r="C411" s="301">
        <v>75</v>
      </c>
      <c r="D411" s="301">
        <v>12</v>
      </c>
      <c r="E411" s="301">
        <v>75</v>
      </c>
      <c r="F411" s="446">
        <v>73</v>
      </c>
      <c r="G411" s="366">
        <f>SUM(B411:F411)</f>
        <v>307</v>
      </c>
      <c r="H411" s="560" t="s">
        <v>56</v>
      </c>
      <c r="I411" s="367">
        <f>G398-G411</f>
        <v>1</v>
      </c>
      <c r="J411" s="368">
        <f>I411/G398</f>
        <v>3.246753246753247E-3</v>
      </c>
    </row>
    <row r="412" spans="1:10" s="560" customFormat="1" x14ac:dyDescent="0.2">
      <c r="A412" s="343" t="s">
        <v>28</v>
      </c>
      <c r="B412" s="233">
        <v>141.5</v>
      </c>
      <c r="C412" s="561">
        <v>140</v>
      </c>
      <c r="D412" s="561">
        <v>141.5</v>
      </c>
      <c r="E412" s="561">
        <v>139.5</v>
      </c>
      <c r="F412" s="391">
        <v>139</v>
      </c>
      <c r="G412" s="237"/>
      <c r="H412" s="560" t="s">
        <v>57</v>
      </c>
      <c r="I412" s="560">
        <v>140.08000000000001</v>
      </c>
    </row>
    <row r="413" spans="1:10" s="560" customFormat="1" ht="13.5" thickBot="1" x14ac:dyDescent="0.25">
      <c r="A413" s="346" t="s">
        <v>26</v>
      </c>
      <c r="B413" s="230">
        <f>B412-B399</f>
        <v>0</v>
      </c>
      <c r="C413" s="231">
        <f t="shared" ref="C413:F413" si="84">C412-C399</f>
        <v>0</v>
      </c>
      <c r="D413" s="231">
        <f t="shared" si="84"/>
        <v>0</v>
      </c>
      <c r="E413" s="231">
        <f t="shared" si="84"/>
        <v>0</v>
      </c>
      <c r="F413" s="447">
        <f t="shared" si="84"/>
        <v>0</v>
      </c>
      <c r="G413" s="238"/>
      <c r="H413" s="560" t="s">
        <v>26</v>
      </c>
      <c r="I413" s="560">
        <f>I412-I399</f>
        <v>0</v>
      </c>
    </row>
    <row r="415" spans="1:10" ht="13.5" thickBot="1" x14ac:dyDescent="0.25"/>
    <row r="416" spans="1:10" s="563" customFormat="1" ht="13.5" thickBot="1" x14ac:dyDescent="0.25">
      <c r="A416" s="319" t="s">
        <v>151</v>
      </c>
      <c r="B416" s="597" t="s">
        <v>53</v>
      </c>
      <c r="C416" s="598"/>
      <c r="D416" s="598"/>
      <c r="E416" s="598"/>
      <c r="F416" s="599"/>
      <c r="G416" s="348" t="s">
        <v>0</v>
      </c>
    </row>
    <row r="417" spans="1:10" s="563" customFormat="1" x14ac:dyDescent="0.2">
      <c r="A417" s="227" t="s">
        <v>2</v>
      </c>
      <c r="B417" s="352">
        <v>1</v>
      </c>
      <c r="C417" s="240">
        <v>2</v>
      </c>
      <c r="D417" s="240">
        <v>3</v>
      </c>
      <c r="E417" s="240">
        <v>4</v>
      </c>
      <c r="F417" s="434">
        <v>5</v>
      </c>
      <c r="G417" s="239"/>
    </row>
    <row r="418" spans="1:10" s="563" customFormat="1" x14ac:dyDescent="0.2">
      <c r="A418" s="326" t="s">
        <v>3</v>
      </c>
      <c r="B418" s="353">
        <v>4300</v>
      </c>
      <c r="C418" s="354">
        <v>4300</v>
      </c>
      <c r="D418" s="355">
        <v>4300</v>
      </c>
      <c r="E418" s="355">
        <v>4300</v>
      </c>
      <c r="F418" s="435">
        <v>4300</v>
      </c>
      <c r="G418" s="399">
        <v>4300</v>
      </c>
    </row>
    <row r="419" spans="1:10" s="563" customFormat="1" ht="14.25" x14ac:dyDescent="0.2">
      <c r="A419" s="329" t="s">
        <v>6</v>
      </c>
      <c r="B419" s="457">
        <v>4270.7692307692305</v>
      </c>
      <c r="C419" s="458">
        <v>4430.666666666667</v>
      </c>
      <c r="D419" s="458">
        <v>4287.5</v>
      </c>
      <c r="E419" s="358">
        <v>4435.3846153846152</v>
      </c>
      <c r="F419" s="441">
        <v>4840.7692307692305</v>
      </c>
      <c r="G419" s="276">
        <v>4477.9310344827591</v>
      </c>
    </row>
    <row r="420" spans="1:10" s="563" customFormat="1" ht="14.25" x14ac:dyDescent="0.2">
      <c r="A420" s="227" t="s">
        <v>7</v>
      </c>
      <c r="B420" s="437">
        <v>100</v>
      </c>
      <c r="C420" s="436">
        <v>100</v>
      </c>
      <c r="D420" s="438">
        <v>75</v>
      </c>
      <c r="E420" s="361">
        <v>69.230769230769226</v>
      </c>
      <c r="F420" s="442">
        <v>84.615384615384613</v>
      </c>
      <c r="G420" s="362">
        <v>77.58620689655173</v>
      </c>
    </row>
    <row r="421" spans="1:10" s="563" customFormat="1" ht="14.25" x14ac:dyDescent="0.2">
      <c r="A421" s="227" t="s">
        <v>8</v>
      </c>
      <c r="B421" s="439">
        <v>5.6319370524862661E-2</v>
      </c>
      <c r="C421" s="440">
        <v>5.1589149573833759E-2</v>
      </c>
      <c r="D421" s="440">
        <v>6.3903619767598285E-2</v>
      </c>
      <c r="E421" s="363">
        <v>9.0963570674081493E-2</v>
      </c>
      <c r="F421" s="443">
        <v>7.5487550601347028E-2</v>
      </c>
      <c r="G421" s="364">
        <v>8.376098049213844E-2</v>
      </c>
    </row>
    <row r="422" spans="1:10" s="563" customFormat="1" x14ac:dyDescent="0.2">
      <c r="A422" s="329" t="s">
        <v>1</v>
      </c>
      <c r="B422" s="287">
        <f t="shared" ref="B422:G422" si="85">B419/B418*100-100</f>
        <v>-0.67978533094812121</v>
      </c>
      <c r="C422" s="288">
        <f t="shared" si="85"/>
        <v>3.038759689922486</v>
      </c>
      <c r="D422" s="288">
        <f t="shared" si="85"/>
        <v>-0.29069767441860961</v>
      </c>
      <c r="E422" s="288">
        <f t="shared" si="85"/>
        <v>3.1484794275491907</v>
      </c>
      <c r="F422" s="444">
        <f t="shared" si="85"/>
        <v>12.576028622540235</v>
      </c>
      <c r="G422" s="291">
        <f t="shared" si="85"/>
        <v>4.1379310344827616</v>
      </c>
    </row>
    <row r="423" spans="1:10" s="563" customFormat="1" ht="13.5" thickBot="1" x14ac:dyDescent="0.25">
      <c r="A423" s="227" t="s">
        <v>27</v>
      </c>
      <c r="B423" s="293">
        <f>B419-B406</f>
        <v>19.004524886877334</v>
      </c>
      <c r="C423" s="294">
        <f t="shared" ref="C423:G423" si="86">C419-C406</f>
        <v>-69.33333333333303</v>
      </c>
      <c r="D423" s="294">
        <f t="shared" si="86"/>
        <v>-62.5</v>
      </c>
      <c r="E423" s="294">
        <f t="shared" si="86"/>
        <v>135.38461538461524</v>
      </c>
      <c r="F423" s="445">
        <f t="shared" si="86"/>
        <v>155.43589743589746</v>
      </c>
      <c r="G423" s="298">
        <f t="shared" si="86"/>
        <v>53.16180371352857</v>
      </c>
    </row>
    <row r="424" spans="1:10" s="563" customFormat="1" x14ac:dyDescent="0.2">
      <c r="A424" s="343" t="s">
        <v>52</v>
      </c>
      <c r="B424" s="300">
        <v>72</v>
      </c>
      <c r="C424" s="301">
        <v>74</v>
      </c>
      <c r="D424" s="301">
        <v>12</v>
      </c>
      <c r="E424" s="301">
        <v>75</v>
      </c>
      <c r="F424" s="446">
        <v>73</v>
      </c>
      <c r="G424" s="366">
        <f>SUM(B424:F424)</f>
        <v>306</v>
      </c>
      <c r="H424" s="563" t="s">
        <v>56</v>
      </c>
      <c r="I424" s="367">
        <f>G411-G424</f>
        <v>1</v>
      </c>
      <c r="J424" s="368">
        <f>I424/G411</f>
        <v>3.2573289902280132E-3</v>
      </c>
    </row>
    <row r="425" spans="1:10" s="563" customFormat="1" x14ac:dyDescent="0.2">
      <c r="A425" s="343" t="s">
        <v>28</v>
      </c>
      <c r="B425" s="233">
        <v>142.5</v>
      </c>
      <c r="C425" s="562">
        <v>141</v>
      </c>
      <c r="D425" s="562">
        <v>142.5</v>
      </c>
      <c r="E425" s="562">
        <v>140.5</v>
      </c>
      <c r="F425" s="391">
        <v>140</v>
      </c>
      <c r="G425" s="237"/>
      <c r="H425" s="563" t="s">
        <v>57</v>
      </c>
      <c r="I425" s="563">
        <v>140.52000000000001</v>
      </c>
    </row>
    <row r="426" spans="1:10" s="563" customFormat="1" ht="13.5" thickBot="1" x14ac:dyDescent="0.25">
      <c r="A426" s="346" t="s">
        <v>26</v>
      </c>
      <c r="B426" s="230">
        <f>B425-B412</f>
        <v>1</v>
      </c>
      <c r="C426" s="231">
        <f t="shared" ref="C426:F426" si="87">C425-C412</f>
        <v>1</v>
      </c>
      <c r="D426" s="231">
        <f t="shared" si="87"/>
        <v>1</v>
      </c>
      <c r="E426" s="231">
        <f t="shared" si="87"/>
        <v>1</v>
      </c>
      <c r="F426" s="447">
        <f t="shared" si="87"/>
        <v>1</v>
      </c>
      <c r="G426" s="238"/>
      <c r="H426" s="563" t="s">
        <v>26</v>
      </c>
      <c r="I426" s="563">
        <f>I425-I412</f>
        <v>0.43999999999999773</v>
      </c>
    </row>
    <row r="428" spans="1:10" ht="13.5" thickBot="1" x14ac:dyDescent="0.25"/>
    <row r="429" spans="1:10" s="566" customFormat="1" ht="13.5" thickBot="1" x14ac:dyDescent="0.25">
      <c r="A429" s="319" t="s">
        <v>153</v>
      </c>
      <c r="B429" s="597" t="s">
        <v>53</v>
      </c>
      <c r="C429" s="598"/>
      <c r="D429" s="598"/>
      <c r="E429" s="598"/>
      <c r="F429" s="599"/>
      <c r="G429" s="348" t="s">
        <v>0</v>
      </c>
    </row>
    <row r="430" spans="1:10" s="566" customFormat="1" x14ac:dyDescent="0.2">
      <c r="A430" s="227" t="s">
        <v>2</v>
      </c>
      <c r="B430" s="352">
        <v>1</v>
      </c>
      <c r="C430" s="240">
        <v>2</v>
      </c>
      <c r="D430" s="240">
        <v>3</v>
      </c>
      <c r="E430" s="240">
        <v>4</v>
      </c>
      <c r="F430" s="434">
        <v>5</v>
      </c>
      <c r="G430" s="239"/>
    </row>
    <row r="431" spans="1:10" s="566" customFormat="1" x14ac:dyDescent="0.2">
      <c r="A431" s="326" t="s">
        <v>3</v>
      </c>
      <c r="B431" s="353">
        <v>4320</v>
      </c>
      <c r="C431" s="354">
        <v>4320</v>
      </c>
      <c r="D431" s="355">
        <v>4320</v>
      </c>
      <c r="E431" s="355">
        <v>4320</v>
      </c>
      <c r="F431" s="435">
        <v>4320</v>
      </c>
      <c r="G431" s="399">
        <v>4320</v>
      </c>
    </row>
    <row r="432" spans="1:10" s="566" customFormat="1" ht="14.25" x14ac:dyDescent="0.2">
      <c r="A432" s="329" t="s">
        <v>6</v>
      </c>
      <c r="B432" s="457">
        <v>4727.8571428571431</v>
      </c>
      <c r="C432" s="458">
        <v>4517.6923076923076</v>
      </c>
      <c r="D432" s="458">
        <v>4340</v>
      </c>
      <c r="E432" s="358">
        <v>4475.7142857142853</v>
      </c>
      <c r="F432" s="441">
        <v>4680.7142857142853</v>
      </c>
      <c r="G432" s="276">
        <v>4584.2372881355932</v>
      </c>
    </row>
    <row r="433" spans="1:10" s="566" customFormat="1" ht="14.25" x14ac:dyDescent="0.2">
      <c r="A433" s="227" t="s">
        <v>7</v>
      </c>
      <c r="B433" s="437">
        <v>92.857142857142861</v>
      </c>
      <c r="C433" s="436">
        <v>92.307692307692307</v>
      </c>
      <c r="D433" s="438">
        <v>50</v>
      </c>
      <c r="E433" s="361">
        <v>85.714285714285708</v>
      </c>
      <c r="F433" s="442">
        <v>64.285714285714292</v>
      </c>
      <c r="G433" s="362">
        <v>81.355932203389827</v>
      </c>
    </row>
    <row r="434" spans="1:10" s="566" customFormat="1" ht="14.25" x14ac:dyDescent="0.2">
      <c r="A434" s="227" t="s">
        <v>8</v>
      </c>
      <c r="B434" s="439">
        <v>5.187246577603738E-2</v>
      </c>
      <c r="C434" s="440">
        <v>6.8137657555035175E-2</v>
      </c>
      <c r="D434" s="440">
        <v>0.1310733885099345</v>
      </c>
      <c r="E434" s="363">
        <v>6.7704402090298529E-2</v>
      </c>
      <c r="F434" s="443">
        <v>8.8943324527409204E-2</v>
      </c>
      <c r="G434" s="364">
        <v>8.0126368484746954E-2</v>
      </c>
    </row>
    <row r="435" spans="1:10" s="566" customFormat="1" x14ac:dyDescent="0.2">
      <c r="A435" s="329" t="s">
        <v>1</v>
      </c>
      <c r="B435" s="287">
        <f t="shared" ref="B435:G435" si="88">B432/B431*100-100</f>
        <v>9.4411375661375843</v>
      </c>
      <c r="C435" s="288">
        <f t="shared" si="88"/>
        <v>4.5762108262108256</v>
      </c>
      <c r="D435" s="288">
        <f t="shared" si="88"/>
        <v>0.4629629629629477</v>
      </c>
      <c r="E435" s="288">
        <f t="shared" si="88"/>
        <v>3.6044973544973544</v>
      </c>
      <c r="F435" s="444">
        <f t="shared" si="88"/>
        <v>8.3498677248677211</v>
      </c>
      <c r="G435" s="291">
        <f t="shared" si="88"/>
        <v>6.1166038920276122</v>
      </c>
    </row>
    <row r="436" spans="1:10" s="566" customFormat="1" ht="13.5" thickBot="1" x14ac:dyDescent="0.25">
      <c r="A436" s="227" t="s">
        <v>27</v>
      </c>
      <c r="B436" s="293">
        <f>B432-B419</f>
        <v>457.08791208791263</v>
      </c>
      <c r="C436" s="294">
        <f t="shared" ref="C436:G436" si="89">C432-C419</f>
        <v>87.025641025640653</v>
      </c>
      <c r="D436" s="294">
        <f t="shared" si="89"/>
        <v>52.5</v>
      </c>
      <c r="E436" s="294">
        <f t="shared" si="89"/>
        <v>40.32967032967008</v>
      </c>
      <c r="F436" s="445">
        <f t="shared" si="89"/>
        <v>-160.05494505494516</v>
      </c>
      <c r="G436" s="298">
        <f t="shared" si="89"/>
        <v>106.30625365283413</v>
      </c>
    </row>
    <row r="437" spans="1:10" s="566" customFormat="1" x14ac:dyDescent="0.2">
      <c r="A437" s="343" t="s">
        <v>52</v>
      </c>
      <c r="B437" s="300">
        <v>72</v>
      </c>
      <c r="C437" s="301">
        <v>74</v>
      </c>
      <c r="D437" s="301">
        <v>12</v>
      </c>
      <c r="E437" s="301">
        <v>75</v>
      </c>
      <c r="F437" s="446">
        <v>73</v>
      </c>
      <c r="G437" s="366">
        <f>SUM(B437:F437)</f>
        <v>306</v>
      </c>
      <c r="H437" s="566" t="s">
        <v>56</v>
      </c>
      <c r="I437" s="367">
        <f>G424-G437</f>
        <v>0</v>
      </c>
      <c r="J437" s="368">
        <f>I437/G424</f>
        <v>0</v>
      </c>
    </row>
    <row r="438" spans="1:10" s="566" customFormat="1" x14ac:dyDescent="0.2">
      <c r="A438" s="343" t="s">
        <v>28</v>
      </c>
      <c r="B438" s="233">
        <v>142.5</v>
      </c>
      <c r="C438" s="567">
        <v>141</v>
      </c>
      <c r="D438" s="567">
        <v>142.5</v>
      </c>
      <c r="E438" s="567">
        <v>140.5</v>
      </c>
      <c r="F438" s="391">
        <v>140</v>
      </c>
      <c r="G438" s="237"/>
      <c r="H438" s="566" t="s">
        <v>57</v>
      </c>
      <c r="I438" s="566">
        <v>141.04</v>
      </c>
    </row>
    <row r="439" spans="1:10" s="566" customFormat="1" ht="13.5" thickBot="1" x14ac:dyDescent="0.25">
      <c r="A439" s="346" t="s">
        <v>26</v>
      </c>
      <c r="B439" s="230">
        <f>B438-B425</f>
        <v>0</v>
      </c>
      <c r="C439" s="231">
        <f t="shared" ref="C439:F439" si="90">C438-C425</f>
        <v>0</v>
      </c>
      <c r="D439" s="231">
        <f t="shared" si="90"/>
        <v>0</v>
      </c>
      <c r="E439" s="231">
        <f t="shared" si="90"/>
        <v>0</v>
      </c>
      <c r="F439" s="447">
        <f t="shared" si="90"/>
        <v>0</v>
      </c>
      <c r="G439" s="238"/>
      <c r="H439" s="566" t="s">
        <v>26</v>
      </c>
      <c r="I439" s="566">
        <f>I438-I425</f>
        <v>0.51999999999998181</v>
      </c>
    </row>
    <row r="441" spans="1:10" ht="13.5" thickBot="1" x14ac:dyDescent="0.25"/>
    <row r="442" spans="1:10" s="568" customFormat="1" ht="13.5" thickBot="1" x14ac:dyDescent="0.25">
      <c r="A442" s="319" t="s">
        <v>154</v>
      </c>
      <c r="B442" s="597" t="s">
        <v>53</v>
      </c>
      <c r="C442" s="598"/>
      <c r="D442" s="598"/>
      <c r="E442" s="598"/>
      <c r="F442" s="599"/>
      <c r="G442" s="348" t="s">
        <v>0</v>
      </c>
    </row>
    <row r="443" spans="1:10" s="568" customFormat="1" x14ac:dyDescent="0.2">
      <c r="A443" s="227" t="s">
        <v>2</v>
      </c>
      <c r="B443" s="352">
        <v>1</v>
      </c>
      <c r="C443" s="240">
        <v>2</v>
      </c>
      <c r="D443" s="240">
        <v>3</v>
      </c>
      <c r="E443" s="240">
        <v>4</v>
      </c>
      <c r="F443" s="434">
        <v>5</v>
      </c>
      <c r="G443" s="239"/>
    </row>
    <row r="444" spans="1:10" s="568" customFormat="1" x14ac:dyDescent="0.2">
      <c r="A444" s="326" t="s">
        <v>3</v>
      </c>
      <c r="B444" s="353">
        <v>4340</v>
      </c>
      <c r="C444" s="354">
        <v>4340</v>
      </c>
      <c r="D444" s="355">
        <v>4340</v>
      </c>
      <c r="E444" s="355">
        <v>4340</v>
      </c>
      <c r="F444" s="435">
        <v>4340</v>
      </c>
      <c r="G444" s="399">
        <v>4340</v>
      </c>
    </row>
    <row r="445" spans="1:10" s="568" customFormat="1" ht="14.25" x14ac:dyDescent="0.2">
      <c r="A445" s="329" t="s">
        <v>6</v>
      </c>
      <c r="B445" s="457">
        <v>4467.333333333333</v>
      </c>
      <c r="C445" s="458">
        <v>4596.4285714285716</v>
      </c>
      <c r="D445" s="458">
        <v>4470</v>
      </c>
      <c r="E445" s="358">
        <v>4482.666666666667</v>
      </c>
      <c r="F445" s="441">
        <v>4641.5384615384619</v>
      </c>
      <c r="G445" s="276">
        <v>4536.9354838709678</v>
      </c>
    </row>
    <row r="446" spans="1:10" s="568" customFormat="1" ht="14.25" x14ac:dyDescent="0.2">
      <c r="A446" s="227" t="s">
        <v>7</v>
      </c>
      <c r="B446" s="437">
        <v>86.666666666666671</v>
      </c>
      <c r="C446" s="436">
        <v>100</v>
      </c>
      <c r="D446" s="438">
        <v>80</v>
      </c>
      <c r="E446" s="361">
        <v>66.666666666666671</v>
      </c>
      <c r="F446" s="442">
        <v>100</v>
      </c>
      <c r="G446" s="362">
        <v>80.645161290322577</v>
      </c>
    </row>
    <row r="447" spans="1:10" s="568" customFormat="1" ht="14.25" x14ac:dyDescent="0.2">
      <c r="A447" s="227" t="s">
        <v>8</v>
      </c>
      <c r="B447" s="439">
        <v>7.3470391858860978E-2</v>
      </c>
      <c r="C447" s="440">
        <v>5.8997439263684254E-2</v>
      </c>
      <c r="D447" s="440">
        <v>7.3954196013939641E-2</v>
      </c>
      <c r="E447" s="363">
        <v>8.571853183146666E-2</v>
      </c>
      <c r="F447" s="443">
        <v>5.5470472105646054E-2</v>
      </c>
      <c r="G447" s="364">
        <v>7.1910295147260536E-2</v>
      </c>
    </row>
    <row r="448" spans="1:10" s="568" customFormat="1" x14ac:dyDescent="0.2">
      <c r="A448" s="329" t="s">
        <v>1</v>
      </c>
      <c r="B448" s="287">
        <f t="shared" ref="B448:G448" si="91">B445/B444*100-100</f>
        <v>2.9339477726574472</v>
      </c>
      <c r="C448" s="288">
        <f t="shared" si="91"/>
        <v>5.9084924292297529</v>
      </c>
      <c r="D448" s="288">
        <f t="shared" si="91"/>
        <v>2.9953917050691246</v>
      </c>
      <c r="E448" s="288">
        <f t="shared" si="91"/>
        <v>3.2872503840245741</v>
      </c>
      <c r="F448" s="444">
        <f t="shared" si="91"/>
        <v>6.9478908188585535</v>
      </c>
      <c r="G448" s="291">
        <f t="shared" si="91"/>
        <v>4.5376839601605496</v>
      </c>
    </row>
    <row r="449" spans="1:11" s="568" customFormat="1" ht="13.5" thickBot="1" x14ac:dyDescent="0.25">
      <c r="A449" s="227" t="s">
        <v>27</v>
      </c>
      <c r="B449" s="293">
        <f>B445-B432</f>
        <v>-260.52380952381009</v>
      </c>
      <c r="C449" s="294">
        <f t="shared" ref="C449:G449" si="92">C445-C432</f>
        <v>78.736263736263936</v>
      </c>
      <c r="D449" s="294">
        <f t="shared" si="92"/>
        <v>130</v>
      </c>
      <c r="E449" s="294">
        <f t="shared" si="92"/>
        <v>6.9523809523816453</v>
      </c>
      <c r="F449" s="445">
        <f t="shared" si="92"/>
        <v>-39.175824175823436</v>
      </c>
      <c r="G449" s="298">
        <f t="shared" si="92"/>
        <v>-47.301804264625389</v>
      </c>
    </row>
    <row r="450" spans="1:11" s="568" customFormat="1" x14ac:dyDescent="0.2">
      <c r="A450" s="343" t="s">
        <v>52</v>
      </c>
      <c r="B450" s="300">
        <v>72</v>
      </c>
      <c r="C450" s="301">
        <v>74</v>
      </c>
      <c r="D450" s="301">
        <v>12</v>
      </c>
      <c r="E450" s="301">
        <v>75</v>
      </c>
      <c r="F450" s="446">
        <v>73</v>
      </c>
      <c r="G450" s="366">
        <f>SUM(B450:F450)</f>
        <v>306</v>
      </c>
      <c r="H450" s="568" t="s">
        <v>56</v>
      </c>
      <c r="I450" s="367">
        <f>G437-G450</f>
        <v>0</v>
      </c>
      <c r="J450" s="368">
        <f>I450/G437</f>
        <v>0</v>
      </c>
    </row>
    <row r="451" spans="1:11" s="568" customFormat="1" x14ac:dyDescent="0.2">
      <c r="A451" s="343" t="s">
        <v>28</v>
      </c>
      <c r="B451" s="233">
        <v>142.5</v>
      </c>
      <c r="C451" s="569">
        <v>141</v>
      </c>
      <c r="D451" s="569">
        <v>142.5</v>
      </c>
      <c r="E451" s="569">
        <v>140.5</v>
      </c>
      <c r="F451" s="391">
        <v>140</v>
      </c>
      <c r="G451" s="237"/>
      <c r="H451" s="568" t="s">
        <v>57</v>
      </c>
      <c r="I451" s="568">
        <v>141.04</v>
      </c>
    </row>
    <row r="452" spans="1:11" s="568" customFormat="1" ht="13.5" thickBot="1" x14ac:dyDescent="0.25">
      <c r="A452" s="346" t="s">
        <v>26</v>
      </c>
      <c r="B452" s="230">
        <f>B451-B438</f>
        <v>0</v>
      </c>
      <c r="C452" s="231">
        <f t="shared" ref="C452:F452" si="93">C451-C438</f>
        <v>0</v>
      </c>
      <c r="D452" s="231">
        <f t="shared" si="93"/>
        <v>0</v>
      </c>
      <c r="E452" s="231">
        <f t="shared" si="93"/>
        <v>0</v>
      </c>
      <c r="F452" s="447">
        <f t="shared" si="93"/>
        <v>0</v>
      </c>
      <c r="G452" s="238"/>
      <c r="H452" s="568" t="s">
        <v>26</v>
      </c>
      <c r="I452" s="568">
        <f>I451-I438</f>
        <v>0</v>
      </c>
    </row>
    <row r="454" spans="1:11" ht="13.5" thickBot="1" x14ac:dyDescent="0.25"/>
    <row r="455" spans="1:11" s="570" customFormat="1" ht="13.5" thickBot="1" x14ac:dyDescent="0.25">
      <c r="A455" s="319" t="s">
        <v>155</v>
      </c>
      <c r="B455" s="597" t="s">
        <v>53</v>
      </c>
      <c r="C455" s="598"/>
      <c r="D455" s="598"/>
      <c r="E455" s="598"/>
      <c r="F455" s="599"/>
      <c r="G455" s="348" t="s">
        <v>0</v>
      </c>
    </row>
    <row r="456" spans="1:11" s="570" customFormat="1" x14ac:dyDescent="0.2">
      <c r="A456" s="227" t="s">
        <v>2</v>
      </c>
      <c r="B456" s="352">
        <v>1</v>
      </c>
      <c r="C456" s="240">
        <v>2</v>
      </c>
      <c r="D456" s="240">
        <v>3</v>
      </c>
      <c r="E456" s="240">
        <v>4</v>
      </c>
      <c r="F456" s="434">
        <v>5</v>
      </c>
      <c r="G456" s="239"/>
    </row>
    <row r="457" spans="1:11" s="570" customFormat="1" x14ac:dyDescent="0.2">
      <c r="A457" s="326" t="s">
        <v>3</v>
      </c>
      <c r="B457" s="353">
        <v>4360</v>
      </c>
      <c r="C457" s="354">
        <v>4360</v>
      </c>
      <c r="D457" s="355">
        <v>4360</v>
      </c>
      <c r="E457" s="355">
        <v>4360</v>
      </c>
      <c r="F457" s="435">
        <v>4360</v>
      </c>
      <c r="G457" s="399">
        <v>4360</v>
      </c>
    </row>
    <row r="458" spans="1:11" s="570" customFormat="1" ht="14.25" x14ac:dyDescent="0.2">
      <c r="A458" s="329" t="s">
        <v>6</v>
      </c>
      <c r="B458" s="457">
        <v>4413.5714285714284</v>
      </c>
      <c r="C458" s="458">
        <v>4678.666666666667</v>
      </c>
      <c r="D458" s="458">
        <v>4460</v>
      </c>
      <c r="E458" s="358">
        <v>4754.2857142857147</v>
      </c>
      <c r="F458" s="441">
        <v>4877.1428571428569</v>
      </c>
      <c r="G458" s="276">
        <v>4666.3934426229507</v>
      </c>
    </row>
    <row r="459" spans="1:11" s="570" customFormat="1" ht="14.25" x14ac:dyDescent="0.2">
      <c r="A459" s="227" t="s">
        <v>7</v>
      </c>
      <c r="B459" s="437">
        <v>100</v>
      </c>
      <c r="C459" s="436">
        <v>86.666666666666671</v>
      </c>
      <c r="D459" s="438">
        <v>75</v>
      </c>
      <c r="E459" s="361">
        <v>78.571428571428569</v>
      </c>
      <c r="F459" s="442">
        <v>85.714285714285708</v>
      </c>
      <c r="G459" s="362">
        <v>80.327868852459019</v>
      </c>
    </row>
    <row r="460" spans="1:11" s="570" customFormat="1" ht="14.25" x14ac:dyDescent="0.2">
      <c r="A460" s="227" t="s">
        <v>8</v>
      </c>
      <c r="B460" s="439">
        <v>5.3388306208792403E-2</v>
      </c>
      <c r="C460" s="440">
        <v>6.6653993301994258E-2</v>
      </c>
      <c r="D460" s="440">
        <v>7.3119613718028373E-2</v>
      </c>
      <c r="E460" s="363">
        <v>7.3173082845825257E-2</v>
      </c>
      <c r="F460" s="443">
        <v>6.9282712910581579E-2</v>
      </c>
      <c r="G460" s="364">
        <v>7.6393286239203398E-2</v>
      </c>
    </row>
    <row r="461" spans="1:11" s="570" customFormat="1" x14ac:dyDescent="0.2">
      <c r="A461" s="329" t="s">
        <v>1</v>
      </c>
      <c r="B461" s="287">
        <f t="shared" ref="B461:G461" si="94">B458/B457*100-100</f>
        <v>1.2287024901703774</v>
      </c>
      <c r="C461" s="288">
        <f t="shared" si="94"/>
        <v>7.308868501529048</v>
      </c>
      <c r="D461" s="288">
        <f t="shared" si="94"/>
        <v>2.2935779816513673</v>
      </c>
      <c r="E461" s="288">
        <f t="shared" si="94"/>
        <v>9.0432503276540075</v>
      </c>
      <c r="F461" s="444">
        <f t="shared" si="94"/>
        <v>11.861074705111392</v>
      </c>
      <c r="G461" s="291">
        <f t="shared" si="94"/>
        <v>7.0273725372236271</v>
      </c>
    </row>
    <row r="462" spans="1:11" s="570" customFormat="1" ht="13.5" thickBot="1" x14ac:dyDescent="0.25">
      <c r="A462" s="227" t="s">
        <v>27</v>
      </c>
      <c r="B462" s="293">
        <f>B458-B445</f>
        <v>-53.761904761904589</v>
      </c>
      <c r="C462" s="294">
        <f t="shared" ref="C462:G462" si="95">C458-C445</f>
        <v>82.238095238095411</v>
      </c>
      <c r="D462" s="294">
        <f t="shared" si="95"/>
        <v>-10</v>
      </c>
      <c r="E462" s="294">
        <f t="shared" si="95"/>
        <v>271.61904761904771</v>
      </c>
      <c r="F462" s="445">
        <f t="shared" si="95"/>
        <v>235.60439560439499</v>
      </c>
      <c r="G462" s="298">
        <f t="shared" si="95"/>
        <v>129.45795875198291</v>
      </c>
    </row>
    <row r="463" spans="1:11" s="570" customFormat="1" x14ac:dyDescent="0.2">
      <c r="A463" s="343" t="s">
        <v>52</v>
      </c>
      <c r="B463" s="300">
        <v>71</v>
      </c>
      <c r="C463" s="301">
        <v>74</v>
      </c>
      <c r="D463" s="301">
        <v>11</v>
      </c>
      <c r="E463" s="301">
        <v>75</v>
      </c>
      <c r="F463" s="446">
        <v>73</v>
      </c>
      <c r="G463" s="366">
        <f>SUM(B463:F463)</f>
        <v>304</v>
      </c>
      <c r="H463" s="570" t="s">
        <v>56</v>
      </c>
      <c r="I463" s="367">
        <f>G450-G463</f>
        <v>2</v>
      </c>
      <c r="J463" s="368">
        <f>I463/G450</f>
        <v>6.5359477124183009E-3</v>
      </c>
      <c r="K463" s="379" t="s">
        <v>156</v>
      </c>
    </row>
    <row r="464" spans="1:11" s="570" customFormat="1" x14ac:dyDescent="0.2">
      <c r="A464" s="343" t="s">
        <v>28</v>
      </c>
      <c r="B464" s="233">
        <v>143.5</v>
      </c>
      <c r="C464" s="571">
        <v>141.5</v>
      </c>
      <c r="D464" s="571">
        <v>143.5</v>
      </c>
      <c r="E464" s="571">
        <v>141</v>
      </c>
      <c r="F464" s="391">
        <v>140.5</v>
      </c>
      <c r="G464" s="237"/>
      <c r="H464" s="570" t="s">
        <v>57</v>
      </c>
      <c r="I464" s="570">
        <v>140.94</v>
      </c>
    </row>
    <row r="465" spans="1:10" s="570" customFormat="1" ht="13.5" thickBot="1" x14ac:dyDescent="0.25">
      <c r="A465" s="346" t="s">
        <v>26</v>
      </c>
      <c r="B465" s="230">
        <f>B464-B451</f>
        <v>1</v>
      </c>
      <c r="C465" s="231">
        <f t="shared" ref="C465:F465" si="96">C464-C451</f>
        <v>0.5</v>
      </c>
      <c r="D465" s="231">
        <f t="shared" si="96"/>
        <v>1</v>
      </c>
      <c r="E465" s="231">
        <f t="shared" si="96"/>
        <v>0.5</v>
      </c>
      <c r="F465" s="447">
        <f t="shared" si="96"/>
        <v>0.5</v>
      </c>
      <c r="G465" s="238"/>
      <c r="H465" s="570" t="s">
        <v>26</v>
      </c>
      <c r="I465" s="570">
        <f>I464-I451</f>
        <v>-9.9999999999994316E-2</v>
      </c>
    </row>
    <row r="466" spans="1:10" x14ac:dyDescent="0.2">
      <c r="C466" s="311">
        <v>141.5</v>
      </c>
      <c r="E466" s="311">
        <v>141</v>
      </c>
      <c r="F466" s="311">
        <v>140.5</v>
      </c>
    </row>
    <row r="467" spans="1:10" ht="13.5" thickBot="1" x14ac:dyDescent="0.25"/>
    <row r="468" spans="1:10" ht="13.5" thickBot="1" x14ac:dyDescent="0.25">
      <c r="A468" s="319" t="s">
        <v>158</v>
      </c>
      <c r="B468" s="597" t="s">
        <v>53</v>
      </c>
      <c r="C468" s="598"/>
      <c r="D468" s="598"/>
      <c r="E468" s="598"/>
      <c r="F468" s="599"/>
      <c r="G468" s="348" t="s">
        <v>0</v>
      </c>
      <c r="H468" s="575"/>
      <c r="I468" s="575"/>
      <c r="J468" s="575"/>
    </row>
    <row r="469" spans="1:10" x14ac:dyDescent="0.2">
      <c r="A469" s="227" t="s">
        <v>2</v>
      </c>
      <c r="B469" s="352">
        <v>1</v>
      </c>
      <c r="C469" s="240">
        <v>2</v>
      </c>
      <c r="D469" s="240">
        <v>3</v>
      </c>
      <c r="E469" s="240">
        <v>4</v>
      </c>
      <c r="F469" s="434">
        <v>5</v>
      </c>
      <c r="G469" s="239"/>
      <c r="H469" s="575"/>
      <c r="I469" s="575"/>
      <c r="J469" s="575"/>
    </row>
    <row r="470" spans="1:10" x14ac:dyDescent="0.2">
      <c r="A470" s="326" t="s">
        <v>3</v>
      </c>
      <c r="B470" s="353">
        <v>4380</v>
      </c>
      <c r="C470" s="354">
        <v>4380</v>
      </c>
      <c r="D470" s="355">
        <v>4380</v>
      </c>
      <c r="E470" s="355">
        <v>4380</v>
      </c>
      <c r="F470" s="435">
        <v>4380</v>
      </c>
      <c r="G470" s="399">
        <v>4380</v>
      </c>
      <c r="H470" s="575"/>
      <c r="I470" s="575"/>
      <c r="J470" s="575"/>
    </row>
    <row r="471" spans="1:10" ht="14.25" x14ac:dyDescent="0.2">
      <c r="A471" s="329" t="s">
        <v>6</v>
      </c>
      <c r="B471" s="457">
        <v>4320.7142857142853</v>
      </c>
      <c r="C471" s="458">
        <v>4477.1428571428569</v>
      </c>
      <c r="D471" s="458">
        <v>4272.5</v>
      </c>
      <c r="E471" s="358">
        <v>4897.8571428571431</v>
      </c>
      <c r="F471" s="441">
        <v>5169.2857142857147</v>
      </c>
      <c r="G471" s="276">
        <v>4686.666666666667</v>
      </c>
      <c r="H471" s="575"/>
      <c r="I471" s="575"/>
      <c r="J471" s="575"/>
    </row>
    <row r="472" spans="1:10" ht="14.25" x14ac:dyDescent="0.2">
      <c r="A472" s="227" t="s">
        <v>7</v>
      </c>
      <c r="B472" s="437">
        <v>100</v>
      </c>
      <c r="C472" s="436">
        <v>78.571428571428569</v>
      </c>
      <c r="D472" s="438">
        <v>100</v>
      </c>
      <c r="E472" s="361">
        <v>100</v>
      </c>
      <c r="F472" s="442">
        <v>100</v>
      </c>
      <c r="G472" s="362">
        <v>73.333333333333329</v>
      </c>
      <c r="H472" s="575"/>
      <c r="I472" s="575"/>
      <c r="J472" s="575"/>
    </row>
    <row r="473" spans="1:10" ht="14.25" x14ac:dyDescent="0.2">
      <c r="A473" s="227" t="s">
        <v>8</v>
      </c>
      <c r="B473" s="439">
        <v>3.986186959759435E-2</v>
      </c>
      <c r="C473" s="440">
        <v>8.0552008630671856E-2</v>
      </c>
      <c r="D473" s="440">
        <v>5.03728292155083E-2</v>
      </c>
      <c r="E473" s="363">
        <v>3.8678544205303825E-2</v>
      </c>
      <c r="F473" s="443">
        <v>2.9505947289139915E-2</v>
      </c>
      <c r="G473" s="364">
        <v>8.8450618511118753E-2</v>
      </c>
      <c r="H473" s="575"/>
      <c r="I473" s="575"/>
      <c r="J473" s="575"/>
    </row>
    <row r="474" spans="1:10" x14ac:dyDescent="0.2">
      <c r="A474" s="329" t="s">
        <v>1</v>
      </c>
      <c r="B474" s="287">
        <f t="shared" ref="B474:G474" si="97">B471/B470*100-100</f>
        <v>-1.353555120678422</v>
      </c>
      <c r="C474" s="288">
        <f t="shared" si="97"/>
        <v>2.2178734507501474</v>
      </c>
      <c r="D474" s="288">
        <f t="shared" si="97"/>
        <v>-2.4543378995433756</v>
      </c>
      <c r="E474" s="288">
        <f t="shared" si="97"/>
        <v>11.82322243966081</v>
      </c>
      <c r="F474" s="444">
        <f t="shared" si="97"/>
        <v>18.020221787345079</v>
      </c>
      <c r="G474" s="291">
        <f t="shared" si="97"/>
        <v>7.001522070015227</v>
      </c>
      <c r="H474" s="575"/>
      <c r="I474" s="575"/>
      <c r="J474" s="575"/>
    </row>
    <row r="475" spans="1:10" ht="13.5" thickBot="1" x14ac:dyDescent="0.25">
      <c r="A475" s="227" t="s">
        <v>27</v>
      </c>
      <c r="B475" s="293">
        <f>B471-B458</f>
        <v>-92.857142857143117</v>
      </c>
      <c r="C475" s="294">
        <f t="shared" ref="C475:G475" si="98">C471-C458</f>
        <v>-201.52380952381009</v>
      </c>
      <c r="D475" s="294">
        <f t="shared" si="98"/>
        <v>-187.5</v>
      </c>
      <c r="E475" s="294">
        <f t="shared" si="98"/>
        <v>143.57142857142844</v>
      </c>
      <c r="F475" s="445">
        <f t="shared" si="98"/>
        <v>292.14285714285779</v>
      </c>
      <c r="G475" s="298">
        <f t="shared" si="98"/>
        <v>20.273224043716255</v>
      </c>
      <c r="H475" s="575"/>
      <c r="I475" s="575"/>
      <c r="J475" s="575"/>
    </row>
    <row r="476" spans="1:10" x14ac:dyDescent="0.2">
      <c r="A476" s="343" t="s">
        <v>52</v>
      </c>
      <c r="B476" s="300">
        <v>66</v>
      </c>
      <c r="C476" s="301">
        <v>68</v>
      </c>
      <c r="D476" s="301">
        <v>9</v>
      </c>
      <c r="E476" s="301">
        <v>67</v>
      </c>
      <c r="F476" s="446">
        <v>65</v>
      </c>
      <c r="G476" s="366">
        <f>SUM(B476:F476)</f>
        <v>275</v>
      </c>
      <c r="H476" s="575" t="s">
        <v>56</v>
      </c>
      <c r="I476" s="367">
        <f>G463-G476</f>
        <v>29</v>
      </c>
      <c r="J476" s="368">
        <f>I476/G463</f>
        <v>9.5394736842105268E-2</v>
      </c>
    </row>
    <row r="477" spans="1:10" x14ac:dyDescent="0.2">
      <c r="A477" s="343" t="s">
        <v>28</v>
      </c>
      <c r="B477" s="233">
        <v>143.5</v>
      </c>
      <c r="C477" s="574">
        <v>141.5</v>
      </c>
      <c r="D477" s="574">
        <v>143.5</v>
      </c>
      <c r="E477" s="574">
        <v>141</v>
      </c>
      <c r="F477" s="391">
        <v>140.5</v>
      </c>
      <c r="G477" s="237"/>
      <c r="H477" s="575" t="s">
        <v>57</v>
      </c>
      <c r="I477" s="575">
        <v>141.63999999999999</v>
      </c>
      <c r="J477" s="575"/>
    </row>
    <row r="478" spans="1:10" ht="13.5" thickBot="1" x14ac:dyDescent="0.25">
      <c r="A478" s="346" t="s">
        <v>26</v>
      </c>
      <c r="B478" s="230">
        <f>B477-B464</f>
        <v>0</v>
      </c>
      <c r="C478" s="231">
        <f t="shared" ref="C478:F478" si="99">C477-C464</f>
        <v>0</v>
      </c>
      <c r="D478" s="231">
        <f t="shared" si="99"/>
        <v>0</v>
      </c>
      <c r="E478" s="231">
        <f t="shared" si="99"/>
        <v>0</v>
      </c>
      <c r="F478" s="447">
        <f t="shared" si="99"/>
        <v>0</v>
      </c>
      <c r="G478" s="238"/>
      <c r="H478" s="575" t="s">
        <v>26</v>
      </c>
      <c r="I478" s="575">
        <f>I477-I464</f>
        <v>0.69999999999998863</v>
      </c>
      <c r="J478" s="575"/>
    </row>
    <row r="480" spans="1:10" ht="13.5" thickBot="1" x14ac:dyDescent="0.25"/>
    <row r="481" spans="1:10" ht="13.5" thickBot="1" x14ac:dyDescent="0.25">
      <c r="A481" s="319" t="s">
        <v>160</v>
      </c>
      <c r="B481" s="597" t="s">
        <v>53</v>
      </c>
      <c r="C481" s="598"/>
      <c r="D481" s="598"/>
      <c r="E481" s="598"/>
      <c r="F481" s="599"/>
      <c r="G481" s="348" t="s">
        <v>0</v>
      </c>
      <c r="H481" s="577"/>
      <c r="I481" s="577"/>
      <c r="J481" s="577"/>
    </row>
    <row r="482" spans="1:10" x14ac:dyDescent="0.2">
      <c r="A482" s="227" t="s">
        <v>2</v>
      </c>
      <c r="B482" s="352">
        <v>1</v>
      </c>
      <c r="C482" s="240">
        <v>2</v>
      </c>
      <c r="D482" s="240">
        <v>3</v>
      </c>
      <c r="E482" s="240">
        <v>4</v>
      </c>
      <c r="F482" s="434">
        <v>5</v>
      </c>
      <c r="G482" s="239"/>
      <c r="H482" s="577"/>
      <c r="I482" s="577"/>
      <c r="J482" s="577"/>
    </row>
    <row r="483" spans="1:10" x14ac:dyDescent="0.2">
      <c r="A483" s="326" t="s">
        <v>3</v>
      </c>
      <c r="B483" s="353">
        <v>4400</v>
      </c>
      <c r="C483" s="354">
        <v>4400</v>
      </c>
      <c r="D483" s="355">
        <v>4400</v>
      </c>
      <c r="E483" s="355">
        <v>4400</v>
      </c>
      <c r="F483" s="435">
        <v>4400</v>
      </c>
      <c r="G483" s="399">
        <v>4400</v>
      </c>
      <c r="H483" s="577"/>
      <c r="I483" s="577"/>
      <c r="J483" s="577"/>
    </row>
    <row r="484" spans="1:10" ht="14.25" x14ac:dyDescent="0.2">
      <c r="A484" s="329" t="s">
        <v>6</v>
      </c>
      <c r="B484" s="457">
        <v>4528.5714285714284</v>
      </c>
      <c r="C484" s="458">
        <v>4750.7692307692305</v>
      </c>
      <c r="D484" s="458">
        <v>4490</v>
      </c>
      <c r="E484" s="358">
        <v>4825.3846153846152</v>
      </c>
      <c r="F484" s="441">
        <v>5240</v>
      </c>
      <c r="G484" s="276">
        <v>4798.75</v>
      </c>
      <c r="H484" s="577"/>
      <c r="I484" s="577"/>
      <c r="J484" s="577"/>
    </row>
    <row r="485" spans="1:10" ht="14.25" x14ac:dyDescent="0.2">
      <c r="A485" s="227" t="s">
        <v>7</v>
      </c>
      <c r="B485" s="437">
        <v>100</v>
      </c>
      <c r="C485" s="436">
        <v>84.615384615384613</v>
      </c>
      <c r="D485" s="438">
        <v>75</v>
      </c>
      <c r="E485" s="361">
        <v>100</v>
      </c>
      <c r="F485" s="442">
        <v>100</v>
      </c>
      <c r="G485" s="362">
        <v>82.142857142857139</v>
      </c>
      <c r="H485" s="577"/>
      <c r="I485" s="577"/>
      <c r="J485" s="577"/>
    </row>
    <row r="486" spans="1:10" ht="14.25" x14ac:dyDescent="0.2">
      <c r="A486" s="227" t="s">
        <v>8</v>
      </c>
      <c r="B486" s="439">
        <v>3.3037293278449245E-2</v>
      </c>
      <c r="C486" s="440">
        <v>5.3642721734419072E-2</v>
      </c>
      <c r="D486" s="440">
        <v>6.5937066116202508E-2</v>
      </c>
      <c r="E486" s="363">
        <v>2.9393506425100344E-2</v>
      </c>
      <c r="F486" s="443">
        <v>4.0453213983675941E-2</v>
      </c>
      <c r="G486" s="364">
        <v>6.870818801307621E-2</v>
      </c>
      <c r="H486" s="577"/>
      <c r="I486" s="577"/>
      <c r="J486" s="577"/>
    </row>
    <row r="487" spans="1:10" x14ac:dyDescent="0.2">
      <c r="A487" s="329" t="s">
        <v>1</v>
      </c>
      <c r="B487" s="287">
        <f t="shared" ref="B487:G487" si="100">B484/B483*100-100</f>
        <v>2.922077922077932</v>
      </c>
      <c r="C487" s="288">
        <f t="shared" si="100"/>
        <v>7.9720279720279592</v>
      </c>
      <c r="D487" s="288">
        <f t="shared" si="100"/>
        <v>2.0454545454545467</v>
      </c>
      <c r="E487" s="288">
        <f t="shared" si="100"/>
        <v>9.6678321678321595</v>
      </c>
      <c r="F487" s="444">
        <f t="shared" si="100"/>
        <v>19.090909090909093</v>
      </c>
      <c r="G487" s="291">
        <f t="shared" si="100"/>
        <v>9.0625</v>
      </c>
      <c r="H487" s="577"/>
      <c r="I487" s="577"/>
      <c r="J487" s="577"/>
    </row>
    <row r="488" spans="1:10" ht="13.5" thickBot="1" x14ac:dyDescent="0.25">
      <c r="A488" s="227" t="s">
        <v>27</v>
      </c>
      <c r="B488" s="293">
        <f>B484-B471</f>
        <v>207.85714285714312</v>
      </c>
      <c r="C488" s="294">
        <f t="shared" ref="C488:G488" si="101">C484-C471</f>
        <v>273.62637362637361</v>
      </c>
      <c r="D488" s="294">
        <f t="shared" si="101"/>
        <v>217.5</v>
      </c>
      <c r="E488" s="294">
        <f t="shared" si="101"/>
        <v>-72.472527472527872</v>
      </c>
      <c r="F488" s="445">
        <f t="shared" si="101"/>
        <v>70.714285714285325</v>
      </c>
      <c r="G488" s="298">
        <f t="shared" si="101"/>
        <v>112.08333333333303</v>
      </c>
      <c r="H488" s="577"/>
      <c r="I488" s="577"/>
      <c r="J488" s="577"/>
    </row>
    <row r="489" spans="1:10" x14ac:dyDescent="0.2">
      <c r="A489" s="343" t="s">
        <v>52</v>
      </c>
      <c r="B489" s="300">
        <v>64</v>
      </c>
      <c r="C489" s="301">
        <v>68</v>
      </c>
      <c r="D489" s="301">
        <v>9</v>
      </c>
      <c r="E489" s="301">
        <v>66</v>
      </c>
      <c r="F489" s="446">
        <v>65</v>
      </c>
      <c r="G489" s="366">
        <f>SUM(B489:F489)</f>
        <v>272</v>
      </c>
      <c r="H489" s="577" t="s">
        <v>56</v>
      </c>
      <c r="I489" s="367">
        <f>G476-G489</f>
        <v>3</v>
      </c>
      <c r="J489" s="368">
        <f>I489/G476</f>
        <v>1.090909090909091E-2</v>
      </c>
    </row>
    <row r="490" spans="1:10" x14ac:dyDescent="0.2">
      <c r="A490" s="343" t="s">
        <v>28</v>
      </c>
      <c r="B490" s="233">
        <v>143.5</v>
      </c>
      <c r="C490" s="576">
        <v>141.5</v>
      </c>
      <c r="D490" s="576">
        <v>143.5</v>
      </c>
      <c r="E490" s="576">
        <v>141</v>
      </c>
      <c r="F490" s="391">
        <v>140.5</v>
      </c>
      <c r="G490" s="237"/>
      <c r="H490" s="577" t="s">
        <v>57</v>
      </c>
      <c r="I490" s="577">
        <v>141.61000000000001</v>
      </c>
      <c r="J490" s="577"/>
    </row>
    <row r="491" spans="1:10" ht="13.5" thickBot="1" x14ac:dyDescent="0.25">
      <c r="A491" s="346" t="s">
        <v>26</v>
      </c>
      <c r="B491" s="230">
        <f>B490-B477</f>
        <v>0</v>
      </c>
      <c r="C491" s="231">
        <f t="shared" ref="C491:F491" si="102">C490-C477</f>
        <v>0</v>
      </c>
      <c r="D491" s="231">
        <f t="shared" si="102"/>
        <v>0</v>
      </c>
      <c r="E491" s="231">
        <f t="shared" si="102"/>
        <v>0</v>
      </c>
      <c r="F491" s="447">
        <f t="shared" si="102"/>
        <v>0</v>
      </c>
      <c r="G491" s="238"/>
      <c r="H491" s="577" t="s">
        <v>26</v>
      </c>
      <c r="I491" s="577">
        <f>I490-I477</f>
        <v>-2.9999999999972715E-2</v>
      </c>
      <c r="J491" s="577"/>
    </row>
    <row r="493" spans="1:10" ht="13.5" thickBot="1" x14ac:dyDescent="0.25"/>
    <row r="494" spans="1:10" s="578" customFormat="1" ht="13.5" thickBot="1" x14ac:dyDescent="0.25">
      <c r="A494" s="319" t="s">
        <v>161</v>
      </c>
      <c r="B494" s="597" t="s">
        <v>53</v>
      </c>
      <c r="C494" s="598"/>
      <c r="D494" s="598"/>
      <c r="E494" s="598"/>
      <c r="F494" s="599"/>
      <c r="G494" s="348" t="s">
        <v>0</v>
      </c>
    </row>
    <row r="495" spans="1:10" s="578" customFormat="1" x14ac:dyDescent="0.2">
      <c r="A495" s="227" t="s">
        <v>2</v>
      </c>
      <c r="B495" s="352">
        <v>1</v>
      </c>
      <c r="C495" s="240">
        <v>2</v>
      </c>
      <c r="D495" s="240">
        <v>3</v>
      </c>
      <c r="E495" s="240">
        <v>4</v>
      </c>
      <c r="F495" s="434">
        <v>5</v>
      </c>
      <c r="G495" s="239"/>
    </row>
    <row r="496" spans="1:10" s="578" customFormat="1" x14ac:dyDescent="0.2">
      <c r="A496" s="326" t="s">
        <v>3</v>
      </c>
      <c r="B496" s="353">
        <v>4420</v>
      </c>
      <c r="C496" s="354">
        <v>4420</v>
      </c>
      <c r="D496" s="355">
        <v>4420</v>
      </c>
      <c r="E496" s="355">
        <v>4420</v>
      </c>
      <c r="F496" s="435">
        <v>4420</v>
      </c>
      <c r="G496" s="399">
        <v>4420</v>
      </c>
    </row>
    <row r="497" spans="1:10" s="578" customFormat="1" ht="14.25" x14ac:dyDescent="0.2">
      <c r="A497" s="329" t="s">
        <v>6</v>
      </c>
      <c r="B497" s="457">
        <v>4402.1428571428569</v>
      </c>
      <c r="C497" s="458">
        <v>4570</v>
      </c>
      <c r="D497" s="458">
        <v>4277.5</v>
      </c>
      <c r="E497" s="358">
        <v>4937.1428571428569</v>
      </c>
      <c r="F497" s="441">
        <v>5045.7142857142853</v>
      </c>
      <c r="G497" s="276">
        <v>4710.3389830508477</v>
      </c>
    </row>
    <row r="498" spans="1:10" s="578" customFormat="1" ht="14.25" x14ac:dyDescent="0.2">
      <c r="A498" s="227" t="s">
        <v>7</v>
      </c>
      <c r="B498" s="437">
        <v>100</v>
      </c>
      <c r="C498" s="436">
        <v>92.307692307692307</v>
      </c>
      <c r="D498" s="438">
        <v>50</v>
      </c>
      <c r="E498" s="361">
        <v>100</v>
      </c>
      <c r="F498" s="442">
        <v>85.714285714285708</v>
      </c>
      <c r="G498" s="362">
        <v>77.966101694915253</v>
      </c>
    </row>
    <row r="499" spans="1:10" s="578" customFormat="1" ht="14.25" x14ac:dyDescent="0.2">
      <c r="A499" s="227" t="s">
        <v>8</v>
      </c>
      <c r="B499" s="439">
        <v>5.3150789142610497E-2</v>
      </c>
      <c r="C499" s="440">
        <v>5.4397386847510082E-2</v>
      </c>
      <c r="D499" s="440">
        <v>8.3006806398916458E-2</v>
      </c>
      <c r="E499" s="363">
        <v>3.1910144125289655E-2</v>
      </c>
      <c r="F499" s="443">
        <v>6.5138605521039908E-2</v>
      </c>
      <c r="G499" s="364">
        <v>8.0883509903797224E-2</v>
      </c>
    </row>
    <row r="500" spans="1:10" s="578" customFormat="1" x14ac:dyDescent="0.2">
      <c r="A500" s="329" t="s">
        <v>1</v>
      </c>
      <c r="B500" s="287">
        <f t="shared" ref="B500:G500" si="103">B497/B496*100-100</f>
        <v>-0.40400775694894264</v>
      </c>
      <c r="C500" s="288">
        <f t="shared" si="103"/>
        <v>3.39366515837105</v>
      </c>
      <c r="D500" s="288">
        <f t="shared" si="103"/>
        <v>-3.2239819004524861</v>
      </c>
      <c r="E500" s="288">
        <f t="shared" si="103"/>
        <v>11.700064641241113</v>
      </c>
      <c r="F500" s="444">
        <f t="shared" si="103"/>
        <v>14.156431803490619</v>
      </c>
      <c r="G500" s="291">
        <f t="shared" si="103"/>
        <v>6.568755272643628</v>
      </c>
    </row>
    <row r="501" spans="1:10" s="578" customFormat="1" ht="13.5" thickBot="1" x14ac:dyDescent="0.25">
      <c r="A501" s="227" t="s">
        <v>27</v>
      </c>
      <c r="B501" s="293">
        <f>B497-B484</f>
        <v>-126.42857142857156</v>
      </c>
      <c r="C501" s="294">
        <f t="shared" ref="C501:G501" si="104">C497-C484</f>
        <v>-180.76923076923049</v>
      </c>
      <c r="D501" s="294">
        <f t="shared" si="104"/>
        <v>-212.5</v>
      </c>
      <c r="E501" s="294">
        <f t="shared" si="104"/>
        <v>111.75824175824164</v>
      </c>
      <c r="F501" s="445">
        <f t="shared" si="104"/>
        <v>-194.28571428571468</v>
      </c>
      <c r="G501" s="298">
        <f t="shared" si="104"/>
        <v>-88.411016949152327</v>
      </c>
    </row>
    <row r="502" spans="1:10" s="578" customFormat="1" x14ac:dyDescent="0.2">
      <c r="A502" s="343" t="s">
        <v>52</v>
      </c>
      <c r="B502" s="300">
        <v>64</v>
      </c>
      <c r="C502" s="301">
        <v>68</v>
      </c>
      <c r="D502" s="301">
        <v>9</v>
      </c>
      <c r="E502" s="301">
        <v>66</v>
      </c>
      <c r="F502" s="446">
        <v>64</v>
      </c>
      <c r="G502" s="366">
        <f>SUM(B502:F502)</f>
        <v>271</v>
      </c>
      <c r="H502" s="578" t="s">
        <v>56</v>
      </c>
      <c r="I502" s="367">
        <f>G489-G502</f>
        <v>1</v>
      </c>
      <c r="J502" s="368">
        <f>I502/G489</f>
        <v>3.6764705882352941E-3</v>
      </c>
    </row>
    <row r="503" spans="1:10" s="578" customFormat="1" x14ac:dyDescent="0.2">
      <c r="A503" s="343" t="s">
        <v>28</v>
      </c>
      <c r="B503" s="233">
        <v>144.5</v>
      </c>
      <c r="C503" s="579">
        <v>142.5</v>
      </c>
      <c r="D503" s="579">
        <v>144.5</v>
      </c>
      <c r="E503" s="579">
        <v>141.5</v>
      </c>
      <c r="F503" s="391">
        <v>141.5</v>
      </c>
      <c r="G503" s="237"/>
      <c r="H503" s="578" t="s">
        <v>57</v>
      </c>
      <c r="I503" s="578">
        <v>141.69999999999999</v>
      </c>
    </row>
    <row r="504" spans="1:10" s="578" customFormat="1" ht="13.5" thickBot="1" x14ac:dyDescent="0.25">
      <c r="A504" s="346" t="s">
        <v>26</v>
      </c>
      <c r="B504" s="230">
        <f>B503-B490</f>
        <v>1</v>
      </c>
      <c r="C504" s="231">
        <f t="shared" ref="C504:F504" si="105">C503-C490</f>
        <v>1</v>
      </c>
      <c r="D504" s="231">
        <f t="shared" si="105"/>
        <v>1</v>
      </c>
      <c r="E504" s="231">
        <f t="shared" si="105"/>
        <v>0.5</v>
      </c>
      <c r="F504" s="447">
        <f t="shared" si="105"/>
        <v>1</v>
      </c>
      <c r="G504" s="238"/>
      <c r="H504" s="578" t="s">
        <v>26</v>
      </c>
      <c r="I504" s="578">
        <f>I503-I490</f>
        <v>8.9999999999974989E-2</v>
      </c>
    </row>
    <row r="506" spans="1:10" ht="13.5" thickBot="1" x14ac:dyDescent="0.25"/>
    <row r="507" spans="1:10" s="581" customFormat="1" ht="13.5" thickBot="1" x14ac:dyDescent="0.25">
      <c r="A507" s="319" t="s">
        <v>162</v>
      </c>
      <c r="B507" s="597" t="s">
        <v>53</v>
      </c>
      <c r="C507" s="598"/>
      <c r="D507" s="598"/>
      <c r="E507" s="598"/>
      <c r="F507" s="599"/>
      <c r="G507" s="348" t="s">
        <v>0</v>
      </c>
    </row>
    <row r="508" spans="1:10" s="581" customFormat="1" x14ac:dyDescent="0.2">
      <c r="A508" s="227" t="s">
        <v>2</v>
      </c>
      <c r="B508" s="352">
        <v>1</v>
      </c>
      <c r="C508" s="240">
        <v>2</v>
      </c>
      <c r="D508" s="240">
        <v>3</v>
      </c>
      <c r="E508" s="240">
        <v>4</v>
      </c>
      <c r="F508" s="434">
        <v>5</v>
      </c>
      <c r="G508" s="239"/>
    </row>
    <row r="509" spans="1:10" s="581" customFormat="1" x14ac:dyDescent="0.2">
      <c r="A509" s="326" t="s">
        <v>3</v>
      </c>
      <c r="B509" s="353">
        <v>4440</v>
      </c>
      <c r="C509" s="354">
        <v>4440</v>
      </c>
      <c r="D509" s="355">
        <v>4440</v>
      </c>
      <c r="E509" s="355">
        <v>4440</v>
      </c>
      <c r="F509" s="435">
        <v>4440</v>
      </c>
      <c r="G509" s="399">
        <v>4440</v>
      </c>
    </row>
    <row r="510" spans="1:10" s="581" customFormat="1" ht="14.25" x14ac:dyDescent="0.2">
      <c r="A510" s="329" t="s">
        <v>6</v>
      </c>
      <c r="B510" s="457">
        <v>4583.333333333333</v>
      </c>
      <c r="C510" s="458">
        <v>4562.1428571428569</v>
      </c>
      <c r="D510" s="458">
        <v>4670</v>
      </c>
      <c r="E510" s="358">
        <v>4840</v>
      </c>
      <c r="F510" s="441">
        <v>5002.1428571428569</v>
      </c>
      <c r="G510" s="276">
        <v>4740.333333333333</v>
      </c>
    </row>
    <row r="511" spans="1:10" s="581" customFormat="1" ht="14.25" x14ac:dyDescent="0.2">
      <c r="A511" s="227" t="s">
        <v>7</v>
      </c>
      <c r="B511" s="437">
        <v>93.333333333333329</v>
      </c>
      <c r="C511" s="436">
        <v>92.857142857142861</v>
      </c>
      <c r="D511" s="438">
        <v>55</v>
      </c>
      <c r="E511" s="361">
        <v>100</v>
      </c>
      <c r="F511" s="442">
        <v>92.857142857142861</v>
      </c>
      <c r="G511" s="362">
        <v>91.666666666666671</v>
      </c>
    </row>
    <row r="512" spans="1:10" s="581" customFormat="1" ht="14.25" x14ac:dyDescent="0.2">
      <c r="A512" s="227" t="s">
        <v>8</v>
      </c>
      <c r="B512" s="439">
        <v>4.0729870047049303E-2</v>
      </c>
      <c r="C512" s="440">
        <v>5.4005077151666067E-2</v>
      </c>
      <c r="D512" s="440">
        <v>9.6921197199683298E-2</v>
      </c>
      <c r="E512" s="363">
        <v>4.6469562287047052E-2</v>
      </c>
      <c r="F512" s="443">
        <v>4.5368903155984019E-2</v>
      </c>
      <c r="G512" s="364">
        <v>6.2958819111392686E-2</v>
      </c>
    </row>
    <row r="513" spans="1:10" s="581" customFormat="1" x14ac:dyDescent="0.2">
      <c r="A513" s="329" t="s">
        <v>1</v>
      </c>
      <c r="B513" s="287">
        <f t="shared" ref="B513:G513" si="106">B510/B509*100-100</f>
        <v>3.2282282282282182</v>
      </c>
      <c r="C513" s="288">
        <f t="shared" si="106"/>
        <v>2.7509652509652511</v>
      </c>
      <c r="D513" s="288">
        <f t="shared" si="106"/>
        <v>5.1801801801801872</v>
      </c>
      <c r="E513" s="288">
        <f t="shared" si="106"/>
        <v>9.0090090090090058</v>
      </c>
      <c r="F513" s="444">
        <f t="shared" si="106"/>
        <v>12.66087516087515</v>
      </c>
      <c r="G513" s="291">
        <f t="shared" si="106"/>
        <v>6.7642642642642699</v>
      </c>
    </row>
    <row r="514" spans="1:10" s="581" customFormat="1" ht="13.5" thickBot="1" x14ac:dyDescent="0.25">
      <c r="A514" s="227" t="s">
        <v>27</v>
      </c>
      <c r="B514" s="293">
        <f>B510-B497</f>
        <v>181.19047619047615</v>
      </c>
      <c r="C514" s="294">
        <f t="shared" ref="C514:G514" si="107">C510-C497</f>
        <v>-7.857142857143117</v>
      </c>
      <c r="D514" s="294">
        <f t="shared" si="107"/>
        <v>392.5</v>
      </c>
      <c r="E514" s="294">
        <f t="shared" si="107"/>
        <v>-97.142857142856883</v>
      </c>
      <c r="F514" s="445">
        <f t="shared" si="107"/>
        <v>-43.571428571428442</v>
      </c>
      <c r="G514" s="298">
        <f t="shared" si="107"/>
        <v>29.994350282485357</v>
      </c>
    </row>
    <row r="515" spans="1:10" s="581" customFormat="1" x14ac:dyDescent="0.2">
      <c r="A515" s="343" t="s">
        <v>52</v>
      </c>
      <c r="B515" s="300">
        <v>64</v>
      </c>
      <c r="C515" s="301">
        <v>68</v>
      </c>
      <c r="D515" s="301">
        <v>9</v>
      </c>
      <c r="E515" s="301">
        <v>66</v>
      </c>
      <c r="F515" s="446">
        <v>64</v>
      </c>
      <c r="G515" s="366">
        <f>SUM(B515:F515)</f>
        <v>271</v>
      </c>
      <c r="H515" s="581" t="s">
        <v>56</v>
      </c>
      <c r="I515" s="367">
        <f>G502-G515</f>
        <v>0</v>
      </c>
      <c r="J515" s="368">
        <f>I515/G502</f>
        <v>0</v>
      </c>
    </row>
    <row r="516" spans="1:10" s="581" customFormat="1" x14ac:dyDescent="0.2">
      <c r="A516" s="343" t="s">
        <v>28</v>
      </c>
      <c r="B516" s="233">
        <v>144.5</v>
      </c>
      <c r="C516" s="580">
        <v>142.5</v>
      </c>
      <c r="D516" s="580">
        <v>144.5</v>
      </c>
      <c r="E516" s="580">
        <v>141.5</v>
      </c>
      <c r="F516" s="391">
        <v>141.5</v>
      </c>
      <c r="G516" s="237"/>
      <c r="H516" s="581" t="s">
        <v>57</v>
      </c>
      <c r="I516" s="581">
        <v>142.54</v>
      </c>
    </row>
    <row r="517" spans="1:10" s="581" customFormat="1" ht="13.5" thickBot="1" x14ac:dyDescent="0.25">
      <c r="A517" s="346" t="s">
        <v>26</v>
      </c>
      <c r="B517" s="230">
        <f>B516-B503</f>
        <v>0</v>
      </c>
      <c r="C517" s="231">
        <f t="shared" ref="C517:F517" si="108">C516-C503</f>
        <v>0</v>
      </c>
      <c r="D517" s="231">
        <f t="shared" si="108"/>
        <v>0</v>
      </c>
      <c r="E517" s="231">
        <f t="shared" si="108"/>
        <v>0</v>
      </c>
      <c r="F517" s="447">
        <f t="shared" si="108"/>
        <v>0</v>
      </c>
      <c r="G517" s="238"/>
      <c r="H517" s="581" t="s">
        <v>26</v>
      </c>
      <c r="I517" s="581">
        <f>I516-I503</f>
        <v>0.84000000000000341</v>
      </c>
    </row>
    <row r="519" spans="1:10" ht="13.5" thickBot="1" x14ac:dyDescent="0.25"/>
    <row r="520" spans="1:10" s="583" customFormat="1" ht="13.5" thickBot="1" x14ac:dyDescent="0.25">
      <c r="A520" s="319" t="s">
        <v>163</v>
      </c>
      <c r="B520" s="597" t="s">
        <v>53</v>
      </c>
      <c r="C520" s="598"/>
      <c r="D520" s="598"/>
      <c r="E520" s="598"/>
      <c r="F520" s="599"/>
      <c r="G520" s="348" t="s">
        <v>0</v>
      </c>
    </row>
    <row r="521" spans="1:10" s="583" customFormat="1" x14ac:dyDescent="0.2">
      <c r="A521" s="227" t="s">
        <v>2</v>
      </c>
      <c r="B521" s="352">
        <v>1</v>
      </c>
      <c r="C521" s="240">
        <v>2</v>
      </c>
      <c r="D521" s="240">
        <v>3</v>
      </c>
      <c r="E521" s="240">
        <v>4</v>
      </c>
      <c r="F521" s="434">
        <v>5</v>
      </c>
      <c r="G521" s="239"/>
    </row>
    <row r="522" spans="1:10" s="583" customFormat="1" x14ac:dyDescent="0.2">
      <c r="A522" s="326" t="s">
        <v>3</v>
      </c>
      <c r="B522" s="353">
        <v>4460</v>
      </c>
      <c r="C522" s="354">
        <v>4460</v>
      </c>
      <c r="D522" s="355">
        <v>4460</v>
      </c>
      <c r="E522" s="355">
        <v>4460</v>
      </c>
      <c r="F522" s="435">
        <v>4460</v>
      </c>
      <c r="G522" s="399">
        <v>4460</v>
      </c>
    </row>
    <row r="523" spans="1:10" s="583" customFormat="1" ht="14.25" x14ac:dyDescent="0.2">
      <c r="A523" s="329" t="s">
        <v>6</v>
      </c>
      <c r="B523" s="457">
        <v>4576.4285714285716</v>
      </c>
      <c r="C523" s="458">
        <v>4661.4285714285716</v>
      </c>
      <c r="D523" s="458">
        <v>4433.333333333333</v>
      </c>
      <c r="E523" s="358">
        <v>4994.2857142857147</v>
      </c>
      <c r="F523" s="441">
        <v>5102.8571428571431</v>
      </c>
      <c r="G523" s="276">
        <v>4813.3898305084749</v>
      </c>
    </row>
    <row r="524" spans="1:10" s="583" customFormat="1" ht="14.25" x14ac:dyDescent="0.2">
      <c r="A524" s="227" t="s">
        <v>7</v>
      </c>
      <c r="B524" s="437">
        <v>100</v>
      </c>
      <c r="C524" s="436">
        <v>92.857142857142861</v>
      </c>
      <c r="D524" s="438">
        <v>66.666666666666671</v>
      </c>
      <c r="E524" s="361">
        <v>100</v>
      </c>
      <c r="F524" s="442">
        <v>92.857142857142861</v>
      </c>
      <c r="G524" s="362">
        <v>74.576271186440678</v>
      </c>
    </row>
    <row r="525" spans="1:10" s="583" customFormat="1" ht="14.25" x14ac:dyDescent="0.2">
      <c r="A525" s="227" t="s">
        <v>8</v>
      </c>
      <c r="B525" s="439">
        <v>4.438830199530721E-2</v>
      </c>
      <c r="C525" s="440">
        <v>5.932322774909933E-2</v>
      </c>
      <c r="D525" s="440">
        <v>0.12262786789699301</v>
      </c>
      <c r="E525" s="363">
        <v>4.2882335098870274E-2</v>
      </c>
      <c r="F525" s="443">
        <v>5.8610345987798497E-2</v>
      </c>
      <c r="G525" s="364">
        <v>7.4580390104106678E-2</v>
      </c>
    </row>
    <row r="526" spans="1:10" s="583" customFormat="1" x14ac:dyDescent="0.2">
      <c r="A526" s="329" t="s">
        <v>1</v>
      </c>
      <c r="B526" s="287">
        <f t="shared" ref="B526:G526" si="109">B523/B522*100-100</f>
        <v>2.6105060858424167</v>
      </c>
      <c r="C526" s="288">
        <f t="shared" si="109"/>
        <v>4.5163356822549616</v>
      </c>
      <c r="D526" s="288">
        <f t="shared" si="109"/>
        <v>-0.59790732436472638</v>
      </c>
      <c r="E526" s="288">
        <f t="shared" si="109"/>
        <v>11.979500320307494</v>
      </c>
      <c r="F526" s="444">
        <f t="shared" si="109"/>
        <v>14.413837283792446</v>
      </c>
      <c r="G526" s="291">
        <f t="shared" si="109"/>
        <v>7.9235388006384539</v>
      </c>
    </row>
    <row r="527" spans="1:10" s="583" customFormat="1" ht="13.5" thickBot="1" x14ac:dyDescent="0.25">
      <c r="A527" s="227" t="s">
        <v>27</v>
      </c>
      <c r="B527" s="293">
        <f>B523-B510</f>
        <v>-6.9047619047614717</v>
      </c>
      <c r="C527" s="294">
        <f t="shared" ref="C527:G527" si="110">C523-C510</f>
        <v>99.285714285714675</v>
      </c>
      <c r="D527" s="294">
        <f t="shared" si="110"/>
        <v>-236.66666666666697</v>
      </c>
      <c r="E527" s="294">
        <f t="shared" si="110"/>
        <v>154.28571428571468</v>
      </c>
      <c r="F527" s="445">
        <f t="shared" si="110"/>
        <v>100.71428571428623</v>
      </c>
      <c r="G527" s="298">
        <f t="shared" si="110"/>
        <v>73.056497175141885</v>
      </c>
    </row>
    <row r="528" spans="1:10" s="583" customFormat="1" x14ac:dyDescent="0.2">
      <c r="A528" s="343" t="s">
        <v>52</v>
      </c>
      <c r="B528" s="300">
        <v>63</v>
      </c>
      <c r="C528" s="301">
        <v>68</v>
      </c>
      <c r="D528" s="301">
        <v>9</v>
      </c>
      <c r="E528" s="301">
        <v>66</v>
      </c>
      <c r="F528" s="446">
        <v>64</v>
      </c>
      <c r="G528" s="366">
        <f>SUM(B528:F528)</f>
        <v>270</v>
      </c>
      <c r="H528" s="583" t="s">
        <v>56</v>
      </c>
      <c r="I528" s="367">
        <f>G515-G528</f>
        <v>1</v>
      </c>
      <c r="J528" s="368">
        <f>I528/G515</f>
        <v>3.6900369003690036E-3</v>
      </c>
    </row>
    <row r="529" spans="1:10" s="583" customFormat="1" x14ac:dyDescent="0.2">
      <c r="A529" s="343" t="s">
        <v>28</v>
      </c>
      <c r="B529" s="233">
        <v>144.5</v>
      </c>
      <c r="C529" s="582">
        <v>142.5</v>
      </c>
      <c r="D529" s="582">
        <v>144.5</v>
      </c>
      <c r="E529" s="582">
        <v>141.5</v>
      </c>
      <c r="F529" s="391">
        <v>141.5</v>
      </c>
      <c r="G529" s="237"/>
      <c r="H529" s="583" t="s">
        <v>57</v>
      </c>
      <c r="I529" s="583">
        <v>142.54</v>
      </c>
    </row>
    <row r="530" spans="1:10" s="583" customFormat="1" ht="13.5" thickBot="1" x14ac:dyDescent="0.25">
      <c r="A530" s="346" t="s">
        <v>26</v>
      </c>
      <c r="B530" s="230">
        <f>B529-B516</f>
        <v>0</v>
      </c>
      <c r="C530" s="231">
        <f t="shared" ref="C530:F530" si="111">C529-C516</f>
        <v>0</v>
      </c>
      <c r="D530" s="231">
        <f t="shared" si="111"/>
        <v>0</v>
      </c>
      <c r="E530" s="231">
        <f t="shared" si="111"/>
        <v>0</v>
      </c>
      <c r="F530" s="447">
        <f t="shared" si="111"/>
        <v>0</v>
      </c>
      <c r="G530" s="238"/>
      <c r="H530" s="583" t="s">
        <v>26</v>
      </c>
      <c r="I530" s="583">
        <f>I529-I516</f>
        <v>0</v>
      </c>
    </row>
    <row r="532" spans="1:10" ht="13.5" thickBot="1" x14ac:dyDescent="0.25"/>
    <row r="533" spans="1:10" s="585" customFormat="1" ht="13.5" thickBot="1" x14ac:dyDescent="0.25">
      <c r="A533" s="319" t="s">
        <v>164</v>
      </c>
      <c r="B533" s="597" t="s">
        <v>53</v>
      </c>
      <c r="C533" s="598"/>
      <c r="D533" s="598"/>
      <c r="E533" s="598"/>
      <c r="F533" s="599"/>
      <c r="G533" s="348" t="s">
        <v>0</v>
      </c>
    </row>
    <row r="534" spans="1:10" s="585" customFormat="1" x14ac:dyDescent="0.2">
      <c r="A534" s="227" t="s">
        <v>2</v>
      </c>
      <c r="B534" s="352">
        <v>1</v>
      </c>
      <c r="C534" s="240">
        <v>2</v>
      </c>
      <c r="D534" s="240">
        <v>3</v>
      </c>
      <c r="E534" s="240">
        <v>4</v>
      </c>
      <c r="F534" s="434">
        <v>5</v>
      </c>
      <c r="G534" s="239"/>
    </row>
    <row r="535" spans="1:10" s="585" customFormat="1" x14ac:dyDescent="0.2">
      <c r="A535" s="326" t="s">
        <v>3</v>
      </c>
      <c r="B535" s="353">
        <v>4480</v>
      </c>
      <c r="C535" s="354">
        <v>4480</v>
      </c>
      <c r="D535" s="355">
        <v>4480</v>
      </c>
      <c r="E535" s="355">
        <v>4480</v>
      </c>
      <c r="F535" s="435">
        <v>4480</v>
      </c>
      <c r="G535" s="399">
        <v>4480</v>
      </c>
    </row>
    <row r="536" spans="1:10" s="585" customFormat="1" ht="14.25" x14ac:dyDescent="0.2">
      <c r="A536" s="329" t="s">
        <v>6</v>
      </c>
      <c r="B536" s="457">
        <v>4628.5714285714284</v>
      </c>
      <c r="C536" s="458">
        <v>4632.8571428571431</v>
      </c>
      <c r="D536" s="458">
        <v>5003.333333333333</v>
      </c>
      <c r="E536" s="358">
        <v>5117.8571428571431</v>
      </c>
      <c r="F536" s="441">
        <v>5275.7142857142853</v>
      </c>
      <c r="G536" s="276">
        <v>4918.3050847457625</v>
      </c>
    </row>
    <row r="537" spans="1:10" s="585" customFormat="1" ht="14.25" x14ac:dyDescent="0.2">
      <c r="A537" s="227" t="s">
        <v>7</v>
      </c>
      <c r="B537" s="437">
        <v>92.857142857142861</v>
      </c>
      <c r="C537" s="436">
        <v>92.857142857142861</v>
      </c>
      <c r="D537" s="438">
        <v>100</v>
      </c>
      <c r="E537" s="361">
        <v>100</v>
      </c>
      <c r="F537" s="442">
        <v>100</v>
      </c>
      <c r="G537" s="362">
        <v>77.966101694915253</v>
      </c>
    </row>
    <row r="538" spans="1:10" s="585" customFormat="1" ht="14.25" x14ac:dyDescent="0.2">
      <c r="A538" s="227" t="s">
        <v>8</v>
      </c>
      <c r="B538" s="439">
        <v>4.7753806153371027E-2</v>
      </c>
      <c r="C538" s="440">
        <v>6.7995920663583356E-2</v>
      </c>
      <c r="D538" s="440">
        <v>2.4927764069246198E-3</v>
      </c>
      <c r="E538" s="363">
        <v>2.9579387465186378E-2</v>
      </c>
      <c r="F538" s="443">
        <v>3.8425371711573383E-2</v>
      </c>
      <c r="G538" s="364">
        <v>7.3229589742960677E-2</v>
      </c>
    </row>
    <row r="539" spans="1:10" s="585" customFormat="1" x14ac:dyDescent="0.2">
      <c r="A539" s="329" t="s">
        <v>1</v>
      </c>
      <c r="B539" s="287">
        <f t="shared" ref="B539:G539" si="112">B536/B535*100-100</f>
        <v>3.316326530612244</v>
      </c>
      <c r="C539" s="288">
        <f t="shared" si="112"/>
        <v>3.4119897959183731</v>
      </c>
      <c r="D539" s="288">
        <f t="shared" si="112"/>
        <v>11.681547619047606</v>
      </c>
      <c r="E539" s="288">
        <f t="shared" si="112"/>
        <v>14.237882653061234</v>
      </c>
      <c r="F539" s="444">
        <f t="shared" si="112"/>
        <v>17.761479591836718</v>
      </c>
      <c r="G539" s="291">
        <f t="shared" si="112"/>
        <v>9.7835956416464853</v>
      </c>
    </row>
    <row r="540" spans="1:10" s="585" customFormat="1" ht="13.5" thickBot="1" x14ac:dyDescent="0.25">
      <c r="A540" s="227" t="s">
        <v>27</v>
      </c>
      <c r="B540" s="293">
        <f>B536-B523</f>
        <v>52.142857142856883</v>
      </c>
      <c r="C540" s="294">
        <f t="shared" ref="C540:G540" si="113">C536-C523</f>
        <v>-28.571428571428442</v>
      </c>
      <c r="D540" s="294">
        <f t="shared" si="113"/>
        <v>570</v>
      </c>
      <c r="E540" s="294">
        <f t="shared" si="113"/>
        <v>123.57142857142844</v>
      </c>
      <c r="F540" s="445">
        <f t="shared" si="113"/>
        <v>172.85714285714221</v>
      </c>
      <c r="G540" s="298">
        <f t="shared" si="113"/>
        <v>104.91525423728763</v>
      </c>
    </row>
    <row r="541" spans="1:10" s="585" customFormat="1" x14ac:dyDescent="0.2">
      <c r="A541" s="343" t="s">
        <v>52</v>
      </c>
      <c r="B541" s="300">
        <v>63</v>
      </c>
      <c r="C541" s="301">
        <v>68</v>
      </c>
      <c r="D541" s="301">
        <v>9</v>
      </c>
      <c r="E541" s="301">
        <v>66</v>
      </c>
      <c r="F541" s="446">
        <v>64</v>
      </c>
      <c r="G541" s="366">
        <f>SUM(B541:F541)</f>
        <v>270</v>
      </c>
      <c r="H541" s="585" t="s">
        <v>56</v>
      </c>
      <c r="I541" s="367">
        <f>G528-G541</f>
        <v>0</v>
      </c>
      <c r="J541" s="368">
        <f>I541/G528</f>
        <v>0</v>
      </c>
    </row>
    <row r="542" spans="1:10" s="585" customFormat="1" x14ac:dyDescent="0.2">
      <c r="A542" s="343" t="s">
        <v>28</v>
      </c>
      <c r="B542" s="233">
        <v>145.5</v>
      </c>
      <c r="C542" s="584">
        <v>143.5</v>
      </c>
      <c r="D542" s="584">
        <v>145.5</v>
      </c>
      <c r="E542" s="584">
        <v>142.5</v>
      </c>
      <c r="F542" s="391">
        <v>142.5</v>
      </c>
      <c r="G542" s="237"/>
      <c r="H542" s="585" t="s">
        <v>57</v>
      </c>
      <c r="I542" s="585">
        <v>142.54</v>
      </c>
    </row>
    <row r="543" spans="1:10" s="585" customFormat="1" ht="13.5" thickBot="1" x14ac:dyDescent="0.25">
      <c r="A543" s="346" t="s">
        <v>26</v>
      </c>
      <c r="B543" s="230">
        <f>B542-B529</f>
        <v>1</v>
      </c>
      <c r="C543" s="231">
        <f t="shared" ref="C543:F543" si="114">C542-C529</f>
        <v>1</v>
      </c>
      <c r="D543" s="231">
        <f t="shared" si="114"/>
        <v>1</v>
      </c>
      <c r="E543" s="231">
        <f t="shared" si="114"/>
        <v>1</v>
      </c>
      <c r="F543" s="447">
        <f t="shared" si="114"/>
        <v>1</v>
      </c>
      <c r="G543" s="238"/>
      <c r="H543" s="585" t="s">
        <v>26</v>
      </c>
      <c r="I543" s="585">
        <f>I542-I529</f>
        <v>0</v>
      </c>
    </row>
    <row r="544" spans="1:10" x14ac:dyDescent="0.2">
      <c r="C544" s="586"/>
      <c r="D544" s="586"/>
      <c r="E544" s="586"/>
      <c r="F544" s="586"/>
    </row>
    <row r="545" spans="1:11" ht="13.5" thickBot="1" x14ac:dyDescent="0.25"/>
    <row r="546" spans="1:11" s="588" customFormat="1" ht="13.5" thickBot="1" x14ac:dyDescent="0.25">
      <c r="A546" s="319" t="s">
        <v>165</v>
      </c>
      <c r="B546" s="597" t="s">
        <v>53</v>
      </c>
      <c r="C546" s="598"/>
      <c r="D546" s="598"/>
      <c r="E546" s="598"/>
      <c r="F546" s="599"/>
      <c r="G546" s="348" t="s">
        <v>0</v>
      </c>
    </row>
    <row r="547" spans="1:11" s="588" customFormat="1" x14ac:dyDescent="0.2">
      <c r="A547" s="227" t="s">
        <v>2</v>
      </c>
      <c r="B547" s="352">
        <v>1</v>
      </c>
      <c r="C547" s="240">
        <v>2</v>
      </c>
      <c r="D547" s="240">
        <v>3</v>
      </c>
      <c r="E547" s="240">
        <v>4</v>
      </c>
      <c r="F547" s="434">
        <v>5</v>
      </c>
      <c r="G547" s="239"/>
    </row>
    <row r="548" spans="1:11" s="588" customFormat="1" x14ac:dyDescent="0.2">
      <c r="A548" s="326" t="s">
        <v>3</v>
      </c>
      <c r="B548" s="353">
        <v>4500</v>
      </c>
      <c r="C548" s="354">
        <v>4500</v>
      </c>
      <c r="D548" s="355">
        <v>4500</v>
      </c>
      <c r="E548" s="355">
        <v>4500</v>
      </c>
      <c r="F548" s="435">
        <v>4500</v>
      </c>
      <c r="G548" s="399">
        <v>4500</v>
      </c>
    </row>
    <row r="549" spans="1:11" s="588" customFormat="1" ht="14.25" x14ac:dyDescent="0.2">
      <c r="A549" s="329" t="s">
        <v>6</v>
      </c>
      <c r="B549" s="457">
        <v>4692.5</v>
      </c>
      <c r="C549" s="458">
        <v>4732.8571428571431</v>
      </c>
      <c r="D549" s="458">
        <v>5073.333333333333</v>
      </c>
      <c r="E549" s="358">
        <v>5035</v>
      </c>
      <c r="F549" s="441">
        <v>5362.8571428571431</v>
      </c>
      <c r="G549" s="276">
        <v>4952.9508196721308</v>
      </c>
    </row>
    <row r="550" spans="1:11" s="588" customFormat="1" ht="14.25" x14ac:dyDescent="0.2">
      <c r="A550" s="227" t="s">
        <v>7</v>
      </c>
      <c r="B550" s="437">
        <v>87.5</v>
      </c>
      <c r="C550" s="436">
        <v>78.571428571428569</v>
      </c>
      <c r="D550" s="438">
        <v>100</v>
      </c>
      <c r="E550" s="361">
        <v>100</v>
      </c>
      <c r="F550" s="442">
        <v>100</v>
      </c>
      <c r="G550" s="362">
        <v>80.327868852459019</v>
      </c>
    </row>
    <row r="551" spans="1:11" s="588" customFormat="1" ht="14.25" x14ac:dyDescent="0.2">
      <c r="A551" s="227" t="s">
        <v>8</v>
      </c>
      <c r="B551" s="439">
        <v>6.1300401419600775E-2</v>
      </c>
      <c r="C551" s="440">
        <v>7.8784030787741183E-2</v>
      </c>
      <c r="D551" s="440">
        <v>7.2571360165532232E-3</v>
      </c>
      <c r="E551" s="363">
        <v>4.304283798129873E-2</v>
      </c>
      <c r="F551" s="443">
        <v>3.0488873580873353E-2</v>
      </c>
      <c r="G551" s="364">
        <v>7.5631832340732327E-2</v>
      </c>
    </row>
    <row r="552" spans="1:11" s="588" customFormat="1" x14ac:dyDescent="0.2">
      <c r="A552" s="329" t="s">
        <v>1</v>
      </c>
      <c r="B552" s="287">
        <f t="shared" ref="B552:G552" si="115">B549/B548*100-100</f>
        <v>4.2777777777777857</v>
      </c>
      <c r="C552" s="288">
        <f t="shared" si="115"/>
        <v>5.1746031746031917</v>
      </c>
      <c r="D552" s="288">
        <f t="shared" si="115"/>
        <v>12.740740740740748</v>
      </c>
      <c r="E552" s="288">
        <f t="shared" si="115"/>
        <v>11.888888888888886</v>
      </c>
      <c r="F552" s="444">
        <f t="shared" si="115"/>
        <v>19.174603174603178</v>
      </c>
      <c r="G552" s="291">
        <f t="shared" si="115"/>
        <v>10.065573770491795</v>
      </c>
    </row>
    <row r="553" spans="1:11" s="588" customFormat="1" ht="13.5" thickBot="1" x14ac:dyDescent="0.25">
      <c r="A553" s="227" t="s">
        <v>27</v>
      </c>
      <c r="B553" s="293">
        <f>B549-B536</f>
        <v>63.928571428571558</v>
      </c>
      <c r="C553" s="294">
        <f t="shared" ref="C553:G553" si="116">C549-C536</f>
        <v>100</v>
      </c>
      <c r="D553" s="294">
        <f t="shared" si="116"/>
        <v>70</v>
      </c>
      <c r="E553" s="294">
        <f t="shared" si="116"/>
        <v>-82.857142857143117</v>
      </c>
      <c r="F553" s="445">
        <f t="shared" si="116"/>
        <v>87.142857142857792</v>
      </c>
      <c r="G553" s="298">
        <f t="shared" si="116"/>
        <v>34.645734926368277</v>
      </c>
    </row>
    <row r="554" spans="1:11" s="588" customFormat="1" x14ac:dyDescent="0.2">
      <c r="A554" s="343" t="s">
        <v>52</v>
      </c>
      <c r="B554" s="300">
        <v>63</v>
      </c>
      <c r="C554" s="301">
        <v>68</v>
      </c>
      <c r="D554" s="301">
        <v>9</v>
      </c>
      <c r="E554" s="301">
        <v>66</v>
      </c>
      <c r="F554" s="446">
        <v>64</v>
      </c>
      <c r="G554" s="366">
        <f>SUM(B554:F554)</f>
        <v>270</v>
      </c>
      <c r="H554" s="588" t="s">
        <v>56</v>
      </c>
      <c r="I554" s="367">
        <f>G541-G554</f>
        <v>0</v>
      </c>
      <c r="J554" s="368">
        <f>I554/G541</f>
        <v>0</v>
      </c>
      <c r="K554" s="379" t="s">
        <v>166</v>
      </c>
    </row>
    <row r="555" spans="1:11" s="588" customFormat="1" x14ac:dyDescent="0.2">
      <c r="A555" s="343" t="s">
        <v>28</v>
      </c>
      <c r="B555" s="233">
        <v>145.5</v>
      </c>
      <c r="C555" s="587">
        <v>143.5</v>
      </c>
      <c r="D555" s="587">
        <v>145.5</v>
      </c>
      <c r="E555" s="587">
        <v>142.5</v>
      </c>
      <c r="F555" s="391">
        <v>142.5</v>
      </c>
      <c r="G555" s="237"/>
      <c r="H555" s="588" t="s">
        <v>57</v>
      </c>
      <c r="I555" s="588">
        <v>143.49</v>
      </c>
    </row>
    <row r="556" spans="1:11" s="588" customFormat="1" ht="13.5" thickBot="1" x14ac:dyDescent="0.25">
      <c r="A556" s="346" t="s">
        <v>26</v>
      </c>
      <c r="B556" s="230">
        <f>B555-B542</f>
        <v>0</v>
      </c>
      <c r="C556" s="231">
        <f t="shared" ref="C556:F556" si="117">C555-C542</f>
        <v>0</v>
      </c>
      <c r="D556" s="231">
        <f t="shared" si="117"/>
        <v>0</v>
      </c>
      <c r="E556" s="231">
        <f t="shared" si="117"/>
        <v>0</v>
      </c>
      <c r="F556" s="447">
        <f t="shared" si="117"/>
        <v>0</v>
      </c>
      <c r="G556" s="238"/>
      <c r="H556" s="588" t="s">
        <v>26</v>
      </c>
      <c r="I556" s="588">
        <f>I555-I542</f>
        <v>0.95000000000001705</v>
      </c>
    </row>
  </sheetData>
  <mergeCells count="42">
    <mergeCell ref="B546:F546"/>
    <mergeCell ref="B533:F533"/>
    <mergeCell ref="B520:F520"/>
    <mergeCell ref="B507:F507"/>
    <mergeCell ref="B481:F481"/>
    <mergeCell ref="B468:F468"/>
    <mergeCell ref="B494:F494"/>
    <mergeCell ref="B74:F74"/>
    <mergeCell ref="B153:F153"/>
    <mergeCell ref="B140:F140"/>
    <mergeCell ref="B338:F338"/>
    <mergeCell ref="B325:F325"/>
    <mergeCell ref="B127:F127"/>
    <mergeCell ref="B114:F114"/>
    <mergeCell ref="B100:F100"/>
    <mergeCell ref="B297:F297"/>
    <mergeCell ref="B87:F87"/>
    <mergeCell ref="B219:F219"/>
    <mergeCell ref="B206:F206"/>
    <mergeCell ref="B193:F193"/>
    <mergeCell ref="B180:F180"/>
    <mergeCell ref="B9:F9"/>
    <mergeCell ref="B22:F22"/>
    <mergeCell ref="B35:F35"/>
    <mergeCell ref="B48:F48"/>
    <mergeCell ref="B61:F61"/>
    <mergeCell ref="B455:F455"/>
    <mergeCell ref="B442:F442"/>
    <mergeCell ref="B429:F429"/>
    <mergeCell ref="B166:F166"/>
    <mergeCell ref="B245:F245"/>
    <mergeCell ref="B312:F312"/>
    <mergeCell ref="B232:F232"/>
    <mergeCell ref="B284:F284"/>
    <mergeCell ref="B390:F390"/>
    <mergeCell ref="B377:F377"/>
    <mergeCell ref="B364:F364"/>
    <mergeCell ref="B351:F351"/>
    <mergeCell ref="B416:F416"/>
    <mergeCell ref="B403:F403"/>
    <mergeCell ref="B258:F258"/>
    <mergeCell ref="B271:F271"/>
  </mergeCell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showGridLines="0" view="pageBreakPreview" topLeftCell="A28" zoomScale="90" zoomScaleNormal="100" zoomScaleSheetLayoutView="90" workbookViewId="0">
      <selection activeCell="E53" sqref="E53"/>
    </sheetView>
  </sheetViews>
  <sheetFormatPr baseColWidth="10" defaultRowHeight="12.75" x14ac:dyDescent="0.2"/>
  <sheetData>
    <row r="1" spans="1:10" ht="13.5" thickBot="1" x14ac:dyDescent="0.25">
      <c r="A1" s="613" t="s">
        <v>53</v>
      </c>
      <c r="B1" s="614"/>
      <c r="C1" s="614"/>
      <c r="D1" s="614"/>
      <c r="E1" s="614"/>
      <c r="F1" s="614"/>
      <c r="G1" s="614"/>
      <c r="H1" s="614"/>
      <c r="I1" s="614"/>
      <c r="J1" s="615"/>
    </row>
    <row r="2" spans="1:10" ht="13.5" thickBot="1" x14ac:dyDescent="0.25">
      <c r="A2" s="509"/>
      <c r="B2" s="510" t="s">
        <v>54</v>
      </c>
      <c r="C2" s="510" t="s">
        <v>51</v>
      </c>
      <c r="D2" s="510" t="s">
        <v>95</v>
      </c>
      <c r="E2" s="510" t="s">
        <v>121</v>
      </c>
      <c r="F2" s="510" t="s">
        <v>122</v>
      </c>
      <c r="G2" s="510" t="s">
        <v>123</v>
      </c>
      <c r="H2" s="510" t="s">
        <v>124</v>
      </c>
      <c r="I2" s="510" t="s">
        <v>65</v>
      </c>
      <c r="J2" s="511" t="s">
        <v>125</v>
      </c>
    </row>
    <row r="3" spans="1:10" x14ac:dyDescent="0.2">
      <c r="A3" s="605">
        <v>1</v>
      </c>
      <c r="B3" s="365" t="s">
        <v>130</v>
      </c>
      <c r="C3" s="365">
        <v>266</v>
      </c>
      <c r="D3" s="365">
        <v>116</v>
      </c>
      <c r="E3" s="365" t="s">
        <v>128</v>
      </c>
      <c r="F3" s="602">
        <v>781</v>
      </c>
      <c r="G3" s="602">
        <v>115.5</v>
      </c>
      <c r="H3" s="602">
        <v>66</v>
      </c>
      <c r="I3" s="602">
        <v>1</v>
      </c>
      <c r="J3" s="594">
        <v>130</v>
      </c>
    </row>
    <row r="4" spans="1:10" x14ac:dyDescent="0.2">
      <c r="A4" s="603"/>
      <c r="B4" s="533">
        <v>1</v>
      </c>
      <c r="C4" s="533">
        <v>2</v>
      </c>
      <c r="D4" s="533">
        <v>117.5</v>
      </c>
      <c r="E4" s="533" t="s">
        <v>131</v>
      </c>
      <c r="F4" s="600"/>
      <c r="G4" s="600"/>
      <c r="H4" s="600"/>
      <c r="I4" s="600"/>
      <c r="J4" s="596"/>
    </row>
    <row r="5" spans="1:10" ht="13.5" thickBot="1" x14ac:dyDescent="0.25">
      <c r="A5" s="603"/>
      <c r="B5" s="517" t="s">
        <v>132</v>
      </c>
      <c r="C5" s="517">
        <v>513</v>
      </c>
      <c r="D5" s="517">
        <v>115</v>
      </c>
      <c r="E5" s="517" t="s">
        <v>126</v>
      </c>
      <c r="F5" s="600"/>
      <c r="G5" s="600"/>
      <c r="H5" s="600"/>
      <c r="I5" s="600"/>
      <c r="J5" s="596"/>
    </row>
    <row r="6" spans="1:10" x14ac:dyDescent="0.2">
      <c r="A6" s="605">
        <v>2</v>
      </c>
      <c r="B6" s="365">
        <v>1</v>
      </c>
      <c r="C6" s="365">
        <v>266</v>
      </c>
      <c r="D6" s="365">
        <v>117.5</v>
      </c>
      <c r="E6" s="365" t="s">
        <v>128</v>
      </c>
      <c r="F6" s="602">
        <v>781</v>
      </c>
      <c r="G6" s="602">
        <v>116</v>
      </c>
      <c r="H6" s="602">
        <v>66</v>
      </c>
      <c r="I6" s="602" t="s">
        <v>136</v>
      </c>
      <c r="J6" s="594">
        <v>130</v>
      </c>
    </row>
    <row r="7" spans="1:10" ht="13.5" thickBot="1" x14ac:dyDescent="0.25">
      <c r="A7" s="604"/>
      <c r="B7" s="245" t="s">
        <v>133</v>
      </c>
      <c r="C7" s="245">
        <v>515</v>
      </c>
      <c r="D7" s="245">
        <v>114</v>
      </c>
      <c r="E7" s="245" t="s">
        <v>126</v>
      </c>
      <c r="F7" s="601"/>
      <c r="G7" s="601"/>
      <c r="H7" s="601"/>
      <c r="I7" s="601"/>
      <c r="J7" s="595"/>
    </row>
    <row r="8" spans="1:10" ht="13.5" thickBot="1" x14ac:dyDescent="0.25">
      <c r="A8" s="522" t="s">
        <v>129</v>
      </c>
      <c r="B8" s="518" t="s">
        <v>130</v>
      </c>
      <c r="C8" s="518">
        <v>180</v>
      </c>
      <c r="D8" s="518">
        <v>116</v>
      </c>
      <c r="E8" s="518" t="s">
        <v>131</v>
      </c>
      <c r="F8" s="518">
        <v>180</v>
      </c>
      <c r="G8" s="518">
        <v>116</v>
      </c>
      <c r="H8" s="518">
        <v>15</v>
      </c>
      <c r="I8" s="518">
        <v>1</v>
      </c>
      <c r="J8" s="516">
        <v>130</v>
      </c>
    </row>
    <row r="9" spans="1:10" x14ac:dyDescent="0.2">
      <c r="A9" s="605">
        <v>4</v>
      </c>
      <c r="B9" s="365">
        <v>1</v>
      </c>
      <c r="C9" s="365">
        <v>2</v>
      </c>
      <c r="D9" s="365">
        <v>117.5</v>
      </c>
      <c r="E9" s="365" t="s">
        <v>127</v>
      </c>
      <c r="F9" s="602">
        <v>780</v>
      </c>
      <c r="G9" s="602">
        <v>116</v>
      </c>
      <c r="H9" s="602">
        <v>66</v>
      </c>
      <c r="I9" s="602">
        <v>2</v>
      </c>
      <c r="J9" s="594">
        <v>128.5</v>
      </c>
    </row>
    <row r="10" spans="1:10" x14ac:dyDescent="0.2">
      <c r="A10" s="603"/>
      <c r="B10" s="244">
        <v>2</v>
      </c>
      <c r="C10" s="244">
        <v>487</v>
      </c>
      <c r="D10" s="244">
        <v>116</v>
      </c>
      <c r="E10" s="424" t="s">
        <v>126</v>
      </c>
      <c r="F10" s="600"/>
      <c r="G10" s="600"/>
      <c r="H10" s="600"/>
      <c r="I10" s="600"/>
      <c r="J10" s="596"/>
    </row>
    <row r="11" spans="1:10" ht="13.5" thickBot="1" x14ac:dyDescent="0.25">
      <c r="A11" s="604"/>
      <c r="B11" s="245">
        <v>3</v>
      </c>
      <c r="C11" s="245">
        <v>291</v>
      </c>
      <c r="D11" s="245">
        <v>115</v>
      </c>
      <c r="E11" s="524" t="s">
        <v>128</v>
      </c>
      <c r="F11" s="601"/>
      <c r="G11" s="601"/>
      <c r="H11" s="601"/>
      <c r="I11" s="601"/>
      <c r="J11" s="595"/>
    </row>
    <row r="12" spans="1:10" x14ac:dyDescent="0.2">
      <c r="A12" s="603">
        <v>5</v>
      </c>
      <c r="B12" s="519">
        <v>3</v>
      </c>
      <c r="C12" s="519">
        <v>170</v>
      </c>
      <c r="D12" s="519">
        <v>115</v>
      </c>
      <c r="E12" s="519" t="s">
        <v>127</v>
      </c>
      <c r="F12" s="600">
        <v>780</v>
      </c>
      <c r="G12" s="600">
        <v>114</v>
      </c>
      <c r="H12" s="600">
        <v>66</v>
      </c>
      <c r="I12" s="600">
        <v>3</v>
      </c>
      <c r="J12" s="596">
        <v>128.5</v>
      </c>
    </row>
    <row r="13" spans="1:10" ht="13.5" thickBot="1" x14ac:dyDescent="0.25">
      <c r="A13" s="604"/>
      <c r="B13" s="245">
        <v>4</v>
      </c>
      <c r="C13" s="245">
        <v>610</v>
      </c>
      <c r="D13" s="245">
        <v>113</v>
      </c>
      <c r="E13" s="245" t="s">
        <v>126</v>
      </c>
      <c r="F13" s="601"/>
      <c r="G13" s="601"/>
      <c r="H13" s="601"/>
      <c r="I13" s="601"/>
      <c r="J13" s="595"/>
    </row>
    <row r="14" spans="1:10" x14ac:dyDescent="0.2">
      <c r="A14" s="65"/>
      <c r="B14" s="65"/>
      <c r="C14" s="65"/>
      <c r="D14" s="65"/>
      <c r="E14" s="65"/>
      <c r="F14" s="65">
        <f>SUM(F3:F13)</f>
        <v>3302</v>
      </c>
      <c r="G14" s="65"/>
      <c r="H14" s="65">
        <f>SUM(H3:H13)</f>
        <v>279</v>
      </c>
      <c r="I14" s="65"/>
      <c r="J14" s="65"/>
    </row>
    <row r="15" spans="1:10" ht="51.6" customHeight="1" thickBot="1" x14ac:dyDescent="0.25">
      <c r="A15" s="65"/>
      <c r="B15" s="65"/>
      <c r="C15" s="65"/>
      <c r="D15" s="65"/>
      <c r="E15" s="65"/>
      <c r="F15" s="65"/>
      <c r="G15" s="65"/>
      <c r="H15" s="65"/>
      <c r="I15" s="65"/>
      <c r="J15" s="65"/>
    </row>
    <row r="16" spans="1:10" ht="13.5" thickBot="1" x14ac:dyDescent="0.25">
      <c r="A16" s="616" t="s">
        <v>68</v>
      </c>
      <c r="B16" s="617"/>
      <c r="C16" s="617"/>
      <c r="D16" s="617"/>
      <c r="E16" s="617"/>
      <c r="F16" s="617"/>
      <c r="G16" s="617"/>
      <c r="H16" s="617"/>
      <c r="I16" s="617"/>
      <c r="J16" s="618"/>
    </row>
    <row r="17" spans="1:10" ht="13.5" thickBot="1" x14ac:dyDescent="0.25">
      <c r="A17" s="509"/>
      <c r="B17" s="510" t="s">
        <v>54</v>
      </c>
      <c r="C17" s="510" t="s">
        <v>51</v>
      </c>
      <c r="D17" s="510" t="s">
        <v>95</v>
      </c>
      <c r="E17" s="510" t="s">
        <v>121</v>
      </c>
      <c r="F17" s="510" t="s">
        <v>122</v>
      </c>
      <c r="G17" s="510" t="s">
        <v>123</v>
      </c>
      <c r="H17" s="510" t="s">
        <v>124</v>
      </c>
      <c r="I17" s="510" t="s">
        <v>65</v>
      </c>
      <c r="J17" s="511" t="s">
        <v>125</v>
      </c>
    </row>
    <row r="18" spans="1:10" ht="13.5" thickBot="1" x14ac:dyDescent="0.25">
      <c r="A18" s="522">
        <v>1</v>
      </c>
      <c r="B18" s="518">
        <v>8</v>
      </c>
      <c r="C18" s="518">
        <v>777</v>
      </c>
      <c r="D18" s="518">
        <v>112</v>
      </c>
      <c r="E18" s="518" t="s">
        <v>128</v>
      </c>
      <c r="F18" s="518">
        <v>777</v>
      </c>
      <c r="G18" s="518">
        <v>112</v>
      </c>
      <c r="H18" s="518">
        <v>66</v>
      </c>
      <c r="I18" s="518">
        <v>1</v>
      </c>
      <c r="J18" s="516">
        <v>129.5</v>
      </c>
    </row>
    <row r="19" spans="1:10" x14ac:dyDescent="0.2">
      <c r="A19" s="605">
        <v>2</v>
      </c>
      <c r="B19" s="365">
        <v>8</v>
      </c>
      <c r="C19" s="365">
        <v>199</v>
      </c>
      <c r="D19" s="365">
        <v>112</v>
      </c>
      <c r="E19" s="365" t="s">
        <v>127</v>
      </c>
      <c r="F19" s="602">
        <v>778</v>
      </c>
      <c r="G19" s="602">
        <v>111.5</v>
      </c>
      <c r="H19" s="602">
        <v>66</v>
      </c>
      <c r="I19" s="602">
        <v>2</v>
      </c>
      <c r="J19" s="594">
        <v>128.5</v>
      </c>
    </row>
    <row r="20" spans="1:10" ht="13.5" thickBot="1" x14ac:dyDescent="0.25">
      <c r="A20" s="604"/>
      <c r="B20" s="245">
        <v>9</v>
      </c>
      <c r="C20" s="245">
        <v>579</v>
      </c>
      <c r="D20" s="245">
        <v>111.5</v>
      </c>
      <c r="E20" s="245" t="s">
        <v>128</v>
      </c>
      <c r="F20" s="601"/>
      <c r="G20" s="601"/>
      <c r="H20" s="601"/>
      <c r="I20" s="601"/>
      <c r="J20" s="595"/>
    </row>
    <row r="21" spans="1:10" ht="13.5" thickBot="1" x14ac:dyDescent="0.25">
      <c r="A21" s="522" t="s">
        <v>129</v>
      </c>
      <c r="B21" s="518">
        <v>9</v>
      </c>
      <c r="C21" s="518">
        <v>180</v>
      </c>
      <c r="D21" s="518">
        <v>111.5</v>
      </c>
      <c r="E21" s="518" t="s">
        <v>131</v>
      </c>
      <c r="F21" s="518">
        <v>180</v>
      </c>
      <c r="G21" s="518">
        <v>111.5</v>
      </c>
      <c r="H21" s="518">
        <v>15</v>
      </c>
      <c r="I21" s="518">
        <v>1</v>
      </c>
      <c r="J21" s="516">
        <v>130</v>
      </c>
    </row>
    <row r="22" spans="1:10" x14ac:dyDescent="0.2">
      <c r="A22" s="605">
        <v>4</v>
      </c>
      <c r="B22" s="365">
        <v>9</v>
      </c>
      <c r="C22" s="365">
        <v>68</v>
      </c>
      <c r="D22" s="365">
        <v>111.5</v>
      </c>
      <c r="E22" s="365" t="s">
        <v>127</v>
      </c>
      <c r="F22" s="602">
        <v>778</v>
      </c>
      <c r="G22" s="602">
        <v>110.5</v>
      </c>
      <c r="H22" s="602">
        <v>66</v>
      </c>
      <c r="I22" s="602">
        <v>2</v>
      </c>
      <c r="J22" s="594">
        <v>128.5</v>
      </c>
    </row>
    <row r="23" spans="1:10" ht="13.5" thickBot="1" x14ac:dyDescent="0.25">
      <c r="A23" s="604"/>
      <c r="B23" s="245">
        <v>10</v>
      </c>
      <c r="C23" s="245">
        <v>710</v>
      </c>
      <c r="D23" s="245">
        <v>110.5</v>
      </c>
      <c r="E23" s="245" t="s">
        <v>128</v>
      </c>
      <c r="F23" s="601"/>
      <c r="G23" s="601"/>
      <c r="H23" s="601"/>
      <c r="I23" s="601"/>
      <c r="J23" s="595"/>
    </row>
    <row r="24" spans="1:10" x14ac:dyDescent="0.2">
      <c r="A24" s="603">
        <v>5</v>
      </c>
      <c r="B24" s="519">
        <v>10</v>
      </c>
      <c r="C24" s="519">
        <v>231</v>
      </c>
      <c r="D24" s="519">
        <v>110.5</v>
      </c>
      <c r="E24" s="519" t="s">
        <v>127</v>
      </c>
      <c r="F24" s="600">
        <v>778</v>
      </c>
      <c r="G24" s="600">
        <v>110.5</v>
      </c>
      <c r="H24" s="600">
        <v>66</v>
      </c>
      <c r="I24" s="600">
        <v>3</v>
      </c>
      <c r="J24" s="596">
        <v>128.5</v>
      </c>
    </row>
    <row r="25" spans="1:10" ht="13.5" thickBot="1" x14ac:dyDescent="0.25">
      <c r="A25" s="604"/>
      <c r="B25" s="245">
        <v>11</v>
      </c>
      <c r="C25" s="245">
        <v>547</v>
      </c>
      <c r="D25" s="245">
        <v>110</v>
      </c>
      <c r="E25" s="245" t="s">
        <v>126</v>
      </c>
      <c r="F25" s="601"/>
      <c r="G25" s="601"/>
      <c r="H25" s="601"/>
      <c r="I25" s="601"/>
      <c r="J25" s="595"/>
    </row>
    <row r="26" spans="1:10" x14ac:dyDescent="0.2">
      <c r="A26" s="65"/>
      <c r="B26" s="65"/>
      <c r="C26" s="65"/>
      <c r="D26" s="65"/>
      <c r="E26" s="65"/>
      <c r="F26" s="65">
        <f>SUM(F18:F25)</f>
        <v>3291</v>
      </c>
      <c r="G26" s="65"/>
      <c r="H26" s="65">
        <f>SUM(H18:H25)</f>
        <v>279</v>
      </c>
      <c r="I26" s="65"/>
      <c r="J26" s="65"/>
    </row>
    <row r="27" spans="1:10" ht="51.6" customHeight="1" thickBot="1" x14ac:dyDescent="0.25">
      <c r="A27" s="65"/>
      <c r="B27" s="65"/>
      <c r="C27" s="65"/>
      <c r="D27" s="65"/>
      <c r="E27" s="65"/>
      <c r="F27" s="65"/>
      <c r="G27" s="65"/>
      <c r="H27" s="65"/>
      <c r="I27" s="65"/>
      <c r="J27" s="65"/>
    </row>
    <row r="28" spans="1:10" ht="13.5" thickBot="1" x14ac:dyDescent="0.25">
      <c r="A28" s="619" t="s">
        <v>63</v>
      </c>
      <c r="B28" s="620"/>
      <c r="C28" s="620"/>
      <c r="D28" s="620"/>
      <c r="E28" s="620"/>
      <c r="F28" s="620"/>
      <c r="G28" s="620"/>
      <c r="H28" s="620"/>
      <c r="I28" s="620"/>
      <c r="J28" s="621"/>
    </row>
    <row r="29" spans="1:10" ht="13.5" thickBot="1" x14ac:dyDescent="0.25">
      <c r="A29" s="523"/>
      <c r="B29" s="520" t="s">
        <v>54</v>
      </c>
      <c r="C29" s="520" t="s">
        <v>51</v>
      </c>
      <c r="D29" s="520" t="s">
        <v>95</v>
      </c>
      <c r="E29" s="520" t="s">
        <v>121</v>
      </c>
      <c r="F29" s="520" t="s">
        <v>122</v>
      </c>
      <c r="G29" s="520" t="s">
        <v>123</v>
      </c>
      <c r="H29" s="520" t="s">
        <v>124</v>
      </c>
      <c r="I29" s="520" t="s">
        <v>65</v>
      </c>
      <c r="J29" s="521" t="s">
        <v>125</v>
      </c>
    </row>
    <row r="30" spans="1:10" x14ac:dyDescent="0.2">
      <c r="A30" s="605">
        <v>1</v>
      </c>
      <c r="B30" s="365">
        <v>1</v>
      </c>
      <c r="C30" s="365">
        <v>159</v>
      </c>
      <c r="D30" s="365">
        <v>115.5</v>
      </c>
      <c r="E30" s="365" t="s">
        <v>128</v>
      </c>
      <c r="F30" s="602">
        <v>893</v>
      </c>
      <c r="G30" s="602">
        <v>114.5</v>
      </c>
      <c r="H30" s="602">
        <v>76</v>
      </c>
      <c r="I30" s="602">
        <v>1</v>
      </c>
      <c r="J30" s="594">
        <v>130</v>
      </c>
    </row>
    <row r="31" spans="1:10" x14ac:dyDescent="0.2">
      <c r="A31" s="603"/>
      <c r="B31" s="244">
        <v>2</v>
      </c>
      <c r="C31" s="244">
        <v>695</v>
      </c>
      <c r="D31" s="244">
        <v>114.5</v>
      </c>
      <c r="E31" s="244" t="s">
        <v>126</v>
      </c>
      <c r="F31" s="600"/>
      <c r="G31" s="600"/>
      <c r="H31" s="600"/>
      <c r="I31" s="600"/>
      <c r="J31" s="596"/>
    </row>
    <row r="32" spans="1:10" ht="13.5" thickBot="1" x14ac:dyDescent="0.25">
      <c r="A32" s="604"/>
      <c r="B32" s="245">
        <v>3</v>
      </c>
      <c r="C32" s="245">
        <v>39</v>
      </c>
      <c r="D32" s="245">
        <v>112.5</v>
      </c>
      <c r="E32" s="245" t="s">
        <v>131</v>
      </c>
      <c r="F32" s="601"/>
      <c r="G32" s="601"/>
      <c r="H32" s="601"/>
      <c r="I32" s="601"/>
      <c r="J32" s="595"/>
    </row>
    <row r="33" spans="1:10" ht="13.5" thickBot="1" x14ac:dyDescent="0.25">
      <c r="A33" s="522" t="s">
        <v>134</v>
      </c>
      <c r="B33" s="518">
        <v>1</v>
      </c>
      <c r="C33" s="518">
        <v>180</v>
      </c>
      <c r="D33" s="518">
        <v>115.5</v>
      </c>
      <c r="E33" s="518" t="s">
        <v>131</v>
      </c>
      <c r="F33" s="518">
        <v>180</v>
      </c>
      <c r="G33" s="518">
        <v>115.5</v>
      </c>
      <c r="H33" s="518">
        <v>15</v>
      </c>
      <c r="I33" s="518">
        <v>1</v>
      </c>
      <c r="J33" s="516">
        <v>130</v>
      </c>
    </row>
    <row r="34" spans="1:10" x14ac:dyDescent="0.2">
      <c r="A34" s="605">
        <v>3</v>
      </c>
      <c r="B34" s="365">
        <v>3</v>
      </c>
      <c r="C34" s="365">
        <v>472</v>
      </c>
      <c r="D34" s="365">
        <v>112.5</v>
      </c>
      <c r="E34" s="365" t="s">
        <v>128</v>
      </c>
      <c r="F34" s="602">
        <v>893</v>
      </c>
      <c r="G34" s="602">
        <v>112</v>
      </c>
      <c r="H34" s="602">
        <v>76</v>
      </c>
      <c r="I34" s="606" t="s">
        <v>135</v>
      </c>
      <c r="J34" s="594">
        <v>128.5</v>
      </c>
    </row>
    <row r="35" spans="1:10" ht="13.5" thickBot="1" x14ac:dyDescent="0.25">
      <c r="A35" s="604"/>
      <c r="B35" s="245">
        <v>4</v>
      </c>
      <c r="C35" s="245">
        <v>421</v>
      </c>
      <c r="D35" s="245">
        <v>111.5</v>
      </c>
      <c r="E35" s="245" t="s">
        <v>128</v>
      </c>
      <c r="F35" s="601"/>
      <c r="G35" s="601"/>
      <c r="H35" s="601"/>
      <c r="I35" s="601"/>
      <c r="J35" s="595"/>
    </row>
    <row r="36" spans="1:10" x14ac:dyDescent="0.2">
      <c r="A36" s="603">
        <v>4</v>
      </c>
      <c r="B36" s="519">
        <v>4</v>
      </c>
      <c r="C36" s="519">
        <v>336</v>
      </c>
      <c r="D36" s="519">
        <v>111.5</v>
      </c>
      <c r="E36" s="519" t="s">
        <v>127</v>
      </c>
      <c r="F36" s="600">
        <v>894</v>
      </c>
      <c r="G36" s="600">
        <v>111</v>
      </c>
      <c r="H36" s="600">
        <v>76</v>
      </c>
      <c r="I36" s="600">
        <v>3</v>
      </c>
      <c r="J36" s="596">
        <v>128.5</v>
      </c>
    </row>
    <row r="37" spans="1:10" ht="13.5" thickBot="1" x14ac:dyDescent="0.25">
      <c r="A37" s="604"/>
      <c r="B37" s="245">
        <v>5</v>
      </c>
      <c r="C37" s="245">
        <v>558</v>
      </c>
      <c r="D37" s="245">
        <v>110</v>
      </c>
      <c r="E37" s="245" t="s">
        <v>126</v>
      </c>
      <c r="F37" s="601"/>
      <c r="G37" s="601"/>
      <c r="H37" s="601"/>
      <c r="I37" s="601"/>
      <c r="J37" s="595"/>
    </row>
    <row r="38" spans="1:10" x14ac:dyDescent="0.2">
      <c r="A38" s="65"/>
      <c r="B38" s="65"/>
      <c r="C38" s="65"/>
      <c r="D38" s="65"/>
      <c r="E38" s="65"/>
      <c r="F38" s="65">
        <f>SUM(F30:F37)</f>
        <v>2860</v>
      </c>
      <c r="G38" s="65"/>
      <c r="H38" s="65">
        <f>SUM(H30:H37)</f>
        <v>243</v>
      </c>
      <c r="I38" s="65"/>
      <c r="J38" s="65"/>
    </row>
    <row r="39" spans="1:10" ht="51.6" customHeight="1" thickBot="1" x14ac:dyDescent="0.25">
      <c r="A39" s="65"/>
      <c r="B39" s="65"/>
      <c r="C39" s="65"/>
      <c r="D39" s="65"/>
      <c r="E39" s="65"/>
      <c r="F39" s="65"/>
      <c r="G39" s="65"/>
      <c r="H39" s="65"/>
      <c r="I39" s="65"/>
      <c r="J39" s="65"/>
    </row>
    <row r="40" spans="1:10" ht="13.5" thickBot="1" x14ac:dyDescent="0.25">
      <c r="A40" s="622" t="s">
        <v>63</v>
      </c>
      <c r="B40" s="623"/>
      <c r="C40" s="623"/>
      <c r="D40" s="623"/>
      <c r="E40" s="623"/>
      <c r="F40" s="623"/>
      <c r="G40" s="623"/>
      <c r="H40" s="623"/>
      <c r="I40" s="623"/>
      <c r="J40" s="624"/>
    </row>
    <row r="41" spans="1:10" ht="13.5" thickBot="1" x14ac:dyDescent="0.25">
      <c r="A41" s="523"/>
      <c r="B41" s="520" t="s">
        <v>54</v>
      </c>
      <c r="C41" s="520" t="s">
        <v>51</v>
      </c>
      <c r="D41" s="520" t="s">
        <v>95</v>
      </c>
      <c r="E41" s="520" t="s">
        <v>121</v>
      </c>
      <c r="F41" s="520" t="s">
        <v>122</v>
      </c>
      <c r="G41" s="520" t="s">
        <v>123</v>
      </c>
      <c r="H41" s="520" t="s">
        <v>124</v>
      </c>
      <c r="I41" s="520" t="s">
        <v>65</v>
      </c>
      <c r="J41" s="521" t="s">
        <v>125</v>
      </c>
    </row>
    <row r="42" spans="1:10" x14ac:dyDescent="0.2">
      <c r="A42" s="605">
        <v>1</v>
      </c>
      <c r="B42" s="365">
        <v>1</v>
      </c>
      <c r="C42" s="365">
        <v>244</v>
      </c>
      <c r="D42" s="365">
        <v>116.5</v>
      </c>
      <c r="E42" s="365" t="s">
        <v>128</v>
      </c>
      <c r="F42" s="602">
        <v>872</v>
      </c>
      <c r="G42" s="602">
        <v>115.5</v>
      </c>
      <c r="H42" s="602">
        <v>74</v>
      </c>
      <c r="I42" s="602">
        <v>1</v>
      </c>
      <c r="J42" s="594">
        <v>130</v>
      </c>
    </row>
    <row r="43" spans="1:10" ht="13.5" thickBot="1" x14ac:dyDescent="0.25">
      <c r="A43" s="604"/>
      <c r="B43" s="245">
        <v>2</v>
      </c>
      <c r="C43" s="245">
        <v>628</v>
      </c>
      <c r="D43" s="245">
        <v>114.5</v>
      </c>
      <c r="E43" s="245" t="s">
        <v>128</v>
      </c>
      <c r="F43" s="601"/>
      <c r="G43" s="601"/>
      <c r="H43" s="601"/>
      <c r="I43" s="601"/>
      <c r="J43" s="595"/>
    </row>
    <row r="44" spans="1:10" ht="13.5" thickBot="1" x14ac:dyDescent="0.25">
      <c r="A44" s="522" t="s">
        <v>134</v>
      </c>
      <c r="B44" s="518">
        <v>1</v>
      </c>
      <c r="C44" s="518">
        <v>180</v>
      </c>
      <c r="D44" s="518">
        <v>116.5</v>
      </c>
      <c r="E44" s="518" t="s">
        <v>131</v>
      </c>
      <c r="F44" s="518">
        <v>180</v>
      </c>
      <c r="G44" s="518">
        <v>116.5</v>
      </c>
      <c r="H44" s="518">
        <v>15</v>
      </c>
      <c r="I44" s="518">
        <v>1</v>
      </c>
      <c r="J44" s="516">
        <v>130</v>
      </c>
    </row>
    <row r="45" spans="1:10" x14ac:dyDescent="0.2">
      <c r="A45" s="605">
        <v>3</v>
      </c>
      <c r="B45" s="365">
        <v>2</v>
      </c>
      <c r="C45" s="365">
        <v>94</v>
      </c>
      <c r="D45" s="365">
        <v>114.5</v>
      </c>
      <c r="E45" s="365" t="s">
        <v>127</v>
      </c>
      <c r="F45" s="602">
        <v>872</v>
      </c>
      <c r="G45" s="602">
        <v>113</v>
      </c>
      <c r="H45" s="602">
        <v>74</v>
      </c>
      <c r="I45" s="602">
        <v>3</v>
      </c>
      <c r="J45" s="594">
        <v>128.5</v>
      </c>
    </row>
    <row r="46" spans="1:10" x14ac:dyDescent="0.2">
      <c r="A46" s="603"/>
      <c r="B46" s="244">
        <v>3</v>
      </c>
      <c r="C46" s="244">
        <v>498</v>
      </c>
      <c r="D46" s="244">
        <v>113</v>
      </c>
      <c r="E46" s="244" t="s">
        <v>126</v>
      </c>
      <c r="F46" s="600"/>
      <c r="G46" s="600"/>
      <c r="H46" s="600"/>
      <c r="I46" s="600"/>
      <c r="J46" s="596"/>
    </row>
    <row r="47" spans="1:10" ht="13.5" thickBot="1" x14ac:dyDescent="0.25">
      <c r="A47" s="604"/>
      <c r="B47" s="245">
        <v>4</v>
      </c>
      <c r="C47" s="245">
        <v>280</v>
      </c>
      <c r="D47" s="245">
        <v>111.5</v>
      </c>
      <c r="E47" s="245" t="s">
        <v>131</v>
      </c>
      <c r="F47" s="601"/>
      <c r="G47" s="601"/>
      <c r="H47" s="601"/>
      <c r="I47" s="601"/>
      <c r="J47" s="595"/>
    </row>
    <row r="48" spans="1:10" x14ac:dyDescent="0.2">
      <c r="A48" s="603">
        <v>4</v>
      </c>
      <c r="B48" s="519">
        <v>4</v>
      </c>
      <c r="C48" s="519">
        <v>312</v>
      </c>
      <c r="D48" s="519">
        <v>111.5</v>
      </c>
      <c r="E48" s="519" t="s">
        <v>128</v>
      </c>
      <c r="F48" s="600">
        <v>871</v>
      </c>
      <c r="G48" s="600">
        <v>111</v>
      </c>
      <c r="H48" s="600">
        <v>74</v>
      </c>
      <c r="I48" s="600">
        <v>3</v>
      </c>
      <c r="J48" s="596">
        <v>128.5</v>
      </c>
    </row>
    <row r="49" spans="1:10" ht="13.5" thickBot="1" x14ac:dyDescent="0.25">
      <c r="A49" s="604"/>
      <c r="B49" s="245">
        <v>5</v>
      </c>
      <c r="C49" s="245">
        <v>559</v>
      </c>
      <c r="D49" s="245">
        <v>110.5</v>
      </c>
      <c r="E49" s="245" t="s">
        <v>126</v>
      </c>
      <c r="F49" s="601"/>
      <c r="G49" s="601"/>
      <c r="H49" s="601"/>
      <c r="I49" s="601"/>
      <c r="J49" s="595"/>
    </row>
    <row r="50" spans="1:10" x14ac:dyDescent="0.2">
      <c r="A50" s="65"/>
      <c r="B50" s="65"/>
      <c r="C50" s="65"/>
      <c r="D50" s="65"/>
      <c r="E50" s="65"/>
      <c r="F50" s="65">
        <f>SUM(F42:F49)</f>
        <v>2795</v>
      </c>
      <c r="G50" s="65"/>
      <c r="H50" s="65">
        <f>SUM(H42:H49)</f>
        <v>237</v>
      </c>
      <c r="I50" s="65"/>
      <c r="J50" s="65"/>
    </row>
  </sheetData>
  <mergeCells count="82">
    <mergeCell ref="I6:I7"/>
    <mergeCell ref="J6:J7"/>
    <mergeCell ref="A1:J1"/>
    <mergeCell ref="A3:A5"/>
    <mergeCell ref="F3:F5"/>
    <mergeCell ref="G3:G5"/>
    <mergeCell ref="H3:H5"/>
    <mergeCell ref="I3:I5"/>
    <mergeCell ref="J3:J5"/>
    <mergeCell ref="A6:A7"/>
    <mergeCell ref="F6:F7"/>
    <mergeCell ref="G6:G7"/>
    <mergeCell ref="H6:H7"/>
    <mergeCell ref="J12:J13"/>
    <mergeCell ref="A9:A11"/>
    <mergeCell ref="F9:F11"/>
    <mergeCell ref="G9:G11"/>
    <mergeCell ref="H9:H11"/>
    <mergeCell ref="I9:I11"/>
    <mergeCell ref="J9:J11"/>
    <mergeCell ref="A12:A13"/>
    <mergeCell ref="F12:F13"/>
    <mergeCell ref="G12:G13"/>
    <mergeCell ref="H12:H13"/>
    <mergeCell ref="I12:I13"/>
    <mergeCell ref="A16:J16"/>
    <mergeCell ref="F19:F20"/>
    <mergeCell ref="G19:G20"/>
    <mergeCell ref="H19:H20"/>
    <mergeCell ref="I19:I20"/>
    <mergeCell ref="J19:J20"/>
    <mergeCell ref="A19:A20"/>
    <mergeCell ref="J24:J25"/>
    <mergeCell ref="A22:A23"/>
    <mergeCell ref="F22:F23"/>
    <mergeCell ref="G22:G23"/>
    <mergeCell ref="H22:H23"/>
    <mergeCell ref="I22:I23"/>
    <mergeCell ref="J22:J23"/>
    <mergeCell ref="A24:A25"/>
    <mergeCell ref="F24:F25"/>
    <mergeCell ref="G24:G25"/>
    <mergeCell ref="H24:H25"/>
    <mergeCell ref="I24:I25"/>
    <mergeCell ref="A28:J28"/>
    <mergeCell ref="A30:A32"/>
    <mergeCell ref="F30:F32"/>
    <mergeCell ref="G30:G32"/>
    <mergeCell ref="H30:H32"/>
    <mergeCell ref="I30:I32"/>
    <mergeCell ref="J30:J32"/>
    <mergeCell ref="J36:J37"/>
    <mergeCell ref="A34:A35"/>
    <mergeCell ref="F34:F35"/>
    <mergeCell ref="G34:G35"/>
    <mergeCell ref="H34:H35"/>
    <mergeCell ref="I34:I35"/>
    <mergeCell ref="J34:J35"/>
    <mergeCell ref="A36:A37"/>
    <mergeCell ref="F36:F37"/>
    <mergeCell ref="G36:G37"/>
    <mergeCell ref="H36:H37"/>
    <mergeCell ref="I36:I37"/>
    <mergeCell ref="A40:J40"/>
    <mergeCell ref="A42:A43"/>
    <mergeCell ref="F42:F43"/>
    <mergeCell ref="G42:G43"/>
    <mergeCell ref="H42:H43"/>
    <mergeCell ref="I42:I43"/>
    <mergeCell ref="J42:J43"/>
    <mergeCell ref="J48:J49"/>
    <mergeCell ref="A45:A47"/>
    <mergeCell ref="F45:F47"/>
    <mergeCell ref="G45:G47"/>
    <mergeCell ref="H45:H47"/>
    <mergeCell ref="I45:I47"/>
    <mergeCell ref="J45:J47"/>
    <mergeCell ref="A48:A49"/>
    <mergeCell ref="F48:F49"/>
    <mergeCell ref="G48:G49"/>
    <mergeCell ref="H48:H49"/>
    <mergeCell ref="I48:I49"/>
  </mergeCells>
  <pageMargins left="0.7" right="0.7" top="0.75" bottom="0.75" header="0.3" footer="0.3"/>
  <pageSetup paperSize="9" scale="81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89" t="s">
        <v>18</v>
      </c>
      <c r="C4" s="590"/>
      <c r="D4" s="590"/>
      <c r="E4" s="590"/>
      <c r="F4" s="590"/>
      <c r="G4" s="590"/>
      <c r="H4" s="590"/>
      <c r="I4" s="590"/>
      <c r="J4" s="591"/>
      <c r="K4" s="589" t="s">
        <v>21</v>
      </c>
      <c r="L4" s="590"/>
      <c r="M4" s="590"/>
      <c r="N4" s="590"/>
      <c r="O4" s="590"/>
      <c r="P4" s="590"/>
      <c r="Q4" s="590"/>
      <c r="R4" s="590"/>
      <c r="S4" s="590"/>
      <c r="T4" s="590"/>
      <c r="U4" s="590"/>
      <c r="V4" s="590"/>
      <c r="W4" s="591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89" t="s">
        <v>23</v>
      </c>
      <c r="C17" s="590"/>
      <c r="D17" s="590"/>
      <c r="E17" s="590"/>
      <c r="F17" s="591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89" t="s">
        <v>18</v>
      </c>
      <c r="C4" s="590"/>
      <c r="D4" s="590"/>
      <c r="E4" s="590"/>
      <c r="F4" s="590"/>
      <c r="G4" s="590"/>
      <c r="H4" s="590"/>
      <c r="I4" s="590"/>
      <c r="J4" s="591"/>
      <c r="K4" s="589" t="s">
        <v>21</v>
      </c>
      <c r="L4" s="590"/>
      <c r="M4" s="590"/>
      <c r="N4" s="590"/>
      <c r="O4" s="590"/>
      <c r="P4" s="590"/>
      <c r="Q4" s="590"/>
      <c r="R4" s="590"/>
      <c r="S4" s="590"/>
      <c r="T4" s="590"/>
      <c r="U4" s="590"/>
      <c r="V4" s="590"/>
      <c r="W4" s="591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89" t="s">
        <v>23</v>
      </c>
      <c r="C17" s="590"/>
      <c r="D17" s="590"/>
      <c r="E17" s="590"/>
      <c r="F17" s="591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589" t="s">
        <v>18</v>
      </c>
      <c r="C4" s="590"/>
      <c r="D4" s="590"/>
      <c r="E4" s="590"/>
      <c r="F4" s="590"/>
      <c r="G4" s="590"/>
      <c r="H4" s="590"/>
      <c r="I4" s="590"/>
      <c r="J4" s="591"/>
      <c r="K4" s="589" t="s">
        <v>21</v>
      </c>
      <c r="L4" s="590"/>
      <c r="M4" s="590"/>
      <c r="N4" s="590"/>
      <c r="O4" s="590"/>
      <c r="P4" s="590"/>
      <c r="Q4" s="590"/>
      <c r="R4" s="590"/>
      <c r="S4" s="590"/>
      <c r="T4" s="590"/>
      <c r="U4" s="590"/>
      <c r="V4" s="590"/>
      <c r="W4" s="591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589" t="s">
        <v>23</v>
      </c>
      <c r="C17" s="590"/>
      <c r="D17" s="590"/>
      <c r="E17" s="590"/>
      <c r="F17" s="591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92" t="s">
        <v>42</v>
      </c>
      <c r="B1" s="592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592" t="s">
        <v>42</v>
      </c>
      <c r="B1" s="592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593" t="s">
        <v>42</v>
      </c>
      <c r="B1" s="593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592" t="s">
        <v>42</v>
      </c>
      <c r="B1" s="592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/>
  <dimension ref="A1:AN587"/>
  <sheetViews>
    <sheetView showGridLines="0" topLeftCell="A554" zoomScale="73" zoomScaleNormal="73" workbookViewId="0">
      <selection activeCell="N579" sqref="N579"/>
    </sheetView>
  </sheetViews>
  <sheetFormatPr baseColWidth="10" defaultColWidth="11.42578125" defaultRowHeight="12.75" x14ac:dyDescent="0.2"/>
  <cols>
    <col min="1" max="1" width="16.28515625" style="241" bestFit="1" customWidth="1"/>
    <col min="2" max="9" width="9.7109375" style="241" customWidth="1"/>
    <col min="10" max="10" width="10.28515625" style="241" customWidth="1"/>
    <col min="11" max="12" width="10.7109375" style="241" bestFit="1" customWidth="1"/>
    <col min="13" max="13" width="13" style="241" customWidth="1"/>
    <col min="14" max="14" width="9.5703125" style="241" bestFit="1" customWidth="1"/>
    <col min="15" max="15" width="12.28515625" style="241" customWidth="1"/>
    <col min="16" max="16384" width="11.42578125" style="241"/>
  </cols>
  <sheetData>
    <row r="1" spans="1:30" x14ac:dyDescent="0.2">
      <c r="A1" s="241" t="s">
        <v>58</v>
      </c>
    </row>
    <row r="2" spans="1:30" x14ac:dyDescent="0.2">
      <c r="A2" s="241" t="s">
        <v>59</v>
      </c>
      <c r="B2" s="243">
        <v>36.5</v>
      </c>
      <c r="F2" s="609"/>
      <c r="G2" s="609"/>
      <c r="H2" s="609"/>
      <c r="I2" s="609"/>
    </row>
    <row r="3" spans="1:30" x14ac:dyDescent="0.2">
      <c r="A3" s="241" t="s">
        <v>7</v>
      </c>
      <c r="B3" s="241">
        <v>93.4</v>
      </c>
    </row>
    <row r="4" spans="1:30" x14ac:dyDescent="0.2">
      <c r="A4" s="241" t="s">
        <v>60</v>
      </c>
      <c r="B4" s="241">
        <v>12810</v>
      </c>
    </row>
    <row r="6" spans="1:30" x14ac:dyDescent="0.2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  <c r="H6" s="243">
        <v>36.799999999999997</v>
      </c>
      <c r="I6" s="243">
        <v>36.799999999999997</v>
      </c>
      <c r="J6" s="243">
        <v>36.799999999999997</v>
      </c>
      <c r="K6" s="243">
        <v>36.5</v>
      </c>
      <c r="L6" s="243">
        <v>36.5</v>
      </c>
      <c r="M6" s="243">
        <v>36.5</v>
      </c>
      <c r="N6" s="243">
        <v>36.5</v>
      </c>
      <c r="O6" s="243">
        <v>36.5</v>
      </c>
      <c r="P6" s="243">
        <v>36.5</v>
      </c>
      <c r="Q6" s="243">
        <v>36.5</v>
      </c>
      <c r="R6" s="243">
        <v>36.5</v>
      </c>
      <c r="S6" s="243">
        <v>36.700000000000003</v>
      </c>
      <c r="W6" s="252" t="s">
        <v>70</v>
      </c>
      <c r="X6" s="226"/>
      <c r="Y6" s="313"/>
      <c r="Z6" s="313"/>
      <c r="AA6" s="313"/>
      <c r="AB6" s="313"/>
      <c r="AC6" s="611" t="s">
        <v>67</v>
      </c>
      <c r="AD6" s="611"/>
    </row>
    <row r="7" spans="1:30" x14ac:dyDescent="0.2">
      <c r="A7" s="253" t="s">
        <v>62</v>
      </c>
      <c r="B7" s="313">
        <v>23.5</v>
      </c>
      <c r="C7" s="313">
        <v>23.5</v>
      </c>
      <c r="D7" s="313">
        <v>23.5</v>
      </c>
      <c r="E7" s="313">
        <v>23.5</v>
      </c>
      <c r="F7" s="313">
        <v>23.5</v>
      </c>
      <c r="G7" s="313">
        <v>23.5</v>
      </c>
      <c r="H7" s="313">
        <v>23.5</v>
      </c>
      <c r="I7" s="313">
        <v>23.5</v>
      </c>
      <c r="J7" s="313">
        <v>23.5</v>
      </c>
      <c r="K7" s="241">
        <v>23.5</v>
      </c>
      <c r="L7" s="241">
        <v>23.5</v>
      </c>
      <c r="M7" s="241">
        <v>23.5</v>
      </c>
      <c r="N7" s="241">
        <v>23.5</v>
      </c>
      <c r="O7" s="241">
        <v>23.5</v>
      </c>
      <c r="P7" s="241">
        <v>23.5</v>
      </c>
      <c r="Q7" s="241">
        <v>23.5</v>
      </c>
      <c r="R7" s="241">
        <v>23.5</v>
      </c>
      <c r="W7" s="252" t="s">
        <v>71</v>
      </c>
      <c r="X7" s="226"/>
      <c r="Y7" s="313"/>
      <c r="Z7" s="313"/>
      <c r="AA7" s="313"/>
      <c r="AB7" s="313"/>
      <c r="AC7" s="314" t="s">
        <v>65</v>
      </c>
      <c r="AD7" s="314" t="s">
        <v>57</v>
      </c>
    </row>
    <row r="8" spans="1:30" ht="13.5" thickBot="1" x14ac:dyDescent="0.25">
      <c r="A8" s="253"/>
      <c r="B8" s="313"/>
      <c r="C8" s="313"/>
      <c r="D8" s="313"/>
      <c r="E8" s="313"/>
      <c r="F8" s="313"/>
      <c r="G8" s="313"/>
      <c r="H8" s="313"/>
      <c r="I8" s="313"/>
      <c r="J8" s="313"/>
      <c r="W8" s="314" t="s">
        <v>66</v>
      </c>
      <c r="X8" s="314"/>
      <c r="Y8" s="314" t="s">
        <v>69</v>
      </c>
      <c r="Z8" s="314"/>
      <c r="AA8" s="313"/>
      <c r="AB8" s="313"/>
      <c r="AC8" s="314">
        <v>1</v>
      </c>
      <c r="AD8" s="314">
        <v>31.5</v>
      </c>
    </row>
    <row r="9" spans="1:30" ht="13.5" thickBot="1" x14ac:dyDescent="0.25">
      <c r="A9" s="254" t="s">
        <v>49</v>
      </c>
      <c r="B9" s="597" t="s">
        <v>68</v>
      </c>
      <c r="C9" s="598"/>
      <c r="D9" s="598"/>
      <c r="E9" s="598"/>
      <c r="F9" s="598"/>
      <c r="G9" s="598"/>
      <c r="H9" s="598"/>
      <c r="I9" s="598"/>
      <c r="J9" s="599"/>
      <c r="K9" s="597" t="s">
        <v>63</v>
      </c>
      <c r="L9" s="598"/>
      <c r="M9" s="598"/>
      <c r="N9" s="599"/>
      <c r="O9" s="598" t="s">
        <v>64</v>
      </c>
      <c r="P9" s="598"/>
      <c r="Q9" s="598"/>
      <c r="R9" s="598"/>
      <c r="S9" s="316" t="s">
        <v>55</v>
      </c>
      <c r="W9" s="314" t="s">
        <v>65</v>
      </c>
      <c r="X9" s="314" t="s">
        <v>57</v>
      </c>
      <c r="Y9" s="314" t="s">
        <v>65</v>
      </c>
      <c r="Z9" s="314" t="s">
        <v>57</v>
      </c>
      <c r="AA9" s="313"/>
      <c r="AB9" s="313"/>
      <c r="AC9" s="314">
        <v>2</v>
      </c>
      <c r="AD9" s="314">
        <v>30.5</v>
      </c>
    </row>
    <row r="10" spans="1:30" x14ac:dyDescent="0.2">
      <c r="A10" s="255" t="s">
        <v>54</v>
      </c>
      <c r="B10" s="349">
        <v>1</v>
      </c>
      <c r="C10" s="260">
        <v>2</v>
      </c>
      <c r="D10" s="260">
        <v>3</v>
      </c>
      <c r="E10" s="260">
        <v>4</v>
      </c>
      <c r="F10" s="260">
        <v>5</v>
      </c>
      <c r="G10" s="260">
        <v>6</v>
      </c>
      <c r="H10" s="260">
        <v>7</v>
      </c>
      <c r="I10" s="260">
        <v>8</v>
      </c>
      <c r="J10" s="350">
        <v>9</v>
      </c>
      <c r="K10" s="256">
        <v>1</v>
      </c>
      <c r="L10" s="257">
        <v>2</v>
      </c>
      <c r="M10" s="257">
        <v>3</v>
      </c>
      <c r="N10" s="258">
        <v>4</v>
      </c>
      <c r="O10" s="259">
        <v>1</v>
      </c>
      <c r="P10" s="259">
        <v>2</v>
      </c>
      <c r="Q10" s="259">
        <v>3</v>
      </c>
      <c r="R10" s="260">
        <v>4</v>
      </c>
      <c r="S10" s="315"/>
      <c r="W10" s="314">
        <v>1</v>
      </c>
      <c r="X10" s="314">
        <v>30.5</v>
      </c>
      <c r="Y10" s="314">
        <v>1</v>
      </c>
      <c r="Z10" s="314">
        <v>30.5</v>
      </c>
      <c r="AA10" s="313"/>
      <c r="AB10" s="313"/>
      <c r="AC10" s="314">
        <v>3</v>
      </c>
      <c r="AD10" s="314">
        <v>30</v>
      </c>
    </row>
    <row r="11" spans="1:30" x14ac:dyDescent="0.2">
      <c r="A11" s="255" t="s">
        <v>2</v>
      </c>
      <c r="B11" s="261">
        <v>1</v>
      </c>
      <c r="C11" s="370">
        <v>2</v>
      </c>
      <c r="D11" s="262">
        <v>3</v>
      </c>
      <c r="E11" s="262">
        <v>3</v>
      </c>
      <c r="F11" s="351">
        <v>4</v>
      </c>
      <c r="G11" s="374">
        <v>5</v>
      </c>
      <c r="H11" s="373">
        <v>6</v>
      </c>
      <c r="I11" s="264">
        <v>7</v>
      </c>
      <c r="J11" s="371">
        <v>8</v>
      </c>
      <c r="K11" s="261">
        <v>1</v>
      </c>
      <c r="L11" s="370">
        <v>2</v>
      </c>
      <c r="M11" s="262">
        <v>3</v>
      </c>
      <c r="N11" s="351">
        <v>4</v>
      </c>
      <c r="O11" s="263">
        <v>1</v>
      </c>
      <c r="P11" s="370">
        <v>2</v>
      </c>
      <c r="Q11" s="262">
        <v>3</v>
      </c>
      <c r="R11" s="351">
        <v>4</v>
      </c>
      <c r="S11" s="227" t="s">
        <v>0</v>
      </c>
      <c r="W11" s="314">
        <v>2</v>
      </c>
      <c r="X11" s="314">
        <v>30</v>
      </c>
      <c r="Y11" s="314">
        <v>2</v>
      </c>
      <c r="Z11" s="314">
        <v>29.5</v>
      </c>
      <c r="AA11" s="313"/>
      <c r="AB11" s="313"/>
      <c r="AC11" s="314">
        <v>4</v>
      </c>
      <c r="AD11" s="314">
        <v>29.5</v>
      </c>
    </row>
    <row r="12" spans="1:30" x14ac:dyDescent="0.2">
      <c r="A12" s="265" t="s">
        <v>3</v>
      </c>
      <c r="B12" s="266">
        <v>140</v>
      </c>
      <c r="C12" s="267">
        <v>140</v>
      </c>
      <c r="D12" s="267">
        <v>140</v>
      </c>
      <c r="E12" s="267">
        <v>140</v>
      </c>
      <c r="F12" s="267">
        <v>140</v>
      </c>
      <c r="G12" s="267">
        <v>140</v>
      </c>
      <c r="H12" s="267">
        <v>140</v>
      </c>
      <c r="I12" s="267">
        <v>140</v>
      </c>
      <c r="J12" s="268">
        <v>140</v>
      </c>
      <c r="K12" s="266">
        <v>140</v>
      </c>
      <c r="L12" s="267">
        <v>140</v>
      </c>
      <c r="M12" s="267">
        <v>140</v>
      </c>
      <c r="N12" s="268">
        <v>140</v>
      </c>
      <c r="O12" s="269">
        <v>140</v>
      </c>
      <c r="P12" s="267">
        <v>140</v>
      </c>
      <c r="Q12" s="267">
        <v>140</v>
      </c>
      <c r="R12" s="267">
        <v>140</v>
      </c>
      <c r="S12" s="270">
        <v>140</v>
      </c>
      <c r="W12" s="232">
        <v>3</v>
      </c>
      <c r="X12" s="232">
        <v>28.5</v>
      </c>
      <c r="Y12" s="310">
        <v>3</v>
      </c>
      <c r="Z12" s="310">
        <v>28.5</v>
      </c>
      <c r="AC12" s="314">
        <v>5</v>
      </c>
      <c r="AD12" s="314">
        <v>29</v>
      </c>
    </row>
    <row r="13" spans="1:30" x14ac:dyDescent="0.2">
      <c r="A13" s="271" t="s">
        <v>6</v>
      </c>
      <c r="B13" s="272">
        <v>122.88571428571429</v>
      </c>
      <c r="C13" s="273">
        <v>131</v>
      </c>
      <c r="D13" s="273">
        <v>128.28395061728395</v>
      </c>
      <c r="E13" s="273">
        <v>133.98901098901098</v>
      </c>
      <c r="F13" s="273">
        <v>141.77894736842106</v>
      </c>
      <c r="G13" s="273">
        <v>146.0204081632653</v>
      </c>
      <c r="H13" s="273">
        <v>149.64705882352942</v>
      </c>
      <c r="I13" s="273">
        <v>153.74074074074073</v>
      </c>
      <c r="J13" s="274">
        <v>163.52941176470588</v>
      </c>
      <c r="K13" s="272">
        <v>142.58108108108109</v>
      </c>
      <c r="L13" s="273">
        <v>149.70270270270271</v>
      </c>
      <c r="M13" s="273">
        <v>144.875</v>
      </c>
      <c r="N13" s="274">
        <v>145.21621621621622</v>
      </c>
      <c r="O13" s="275">
        <v>140.82432432432432</v>
      </c>
      <c r="P13" s="275">
        <v>142.38666666666666</v>
      </c>
      <c r="Q13" s="275">
        <v>140.82894736842104</v>
      </c>
      <c r="R13" s="273">
        <v>142.37974683544303</v>
      </c>
      <c r="S13" s="276">
        <v>141.88084112149534</v>
      </c>
      <c r="W13" s="232">
        <v>4</v>
      </c>
      <c r="X13" s="232">
        <v>28</v>
      </c>
      <c r="Y13" s="310">
        <v>4</v>
      </c>
      <c r="Z13" s="310">
        <v>27.5</v>
      </c>
      <c r="AC13" s="314">
        <v>6</v>
      </c>
      <c r="AD13" s="314">
        <v>28.5</v>
      </c>
    </row>
    <row r="14" spans="1:30" x14ac:dyDescent="0.2">
      <c r="A14" s="255" t="s">
        <v>7</v>
      </c>
      <c r="B14" s="277">
        <v>90</v>
      </c>
      <c r="C14" s="278">
        <v>98.360655737704917</v>
      </c>
      <c r="D14" s="278">
        <v>100</v>
      </c>
      <c r="E14" s="278">
        <v>98.901098901098905</v>
      </c>
      <c r="F14" s="278">
        <v>100</v>
      </c>
      <c r="G14" s="278">
        <v>100</v>
      </c>
      <c r="H14" s="278">
        <v>100</v>
      </c>
      <c r="I14" s="278">
        <v>100</v>
      </c>
      <c r="J14" s="279">
        <v>100</v>
      </c>
      <c r="K14" s="277">
        <v>72.972972972972968</v>
      </c>
      <c r="L14" s="278">
        <v>79.729729729729726</v>
      </c>
      <c r="M14" s="278">
        <v>77.777777777777771</v>
      </c>
      <c r="N14" s="279">
        <v>70.270270270270274</v>
      </c>
      <c r="O14" s="280">
        <v>71.621621621621628</v>
      </c>
      <c r="P14" s="280">
        <v>69.333333333333329</v>
      </c>
      <c r="Q14" s="280">
        <v>75</v>
      </c>
      <c r="R14" s="278">
        <v>64.556962025316452</v>
      </c>
      <c r="S14" s="281">
        <v>73.130841121495322</v>
      </c>
      <c r="U14" s="228"/>
      <c r="V14" s="228"/>
      <c r="AC14" s="314">
        <v>7</v>
      </c>
      <c r="AD14" s="314">
        <v>28</v>
      </c>
    </row>
    <row r="15" spans="1:30" x14ac:dyDescent="0.2">
      <c r="A15" s="255" t="s">
        <v>8</v>
      </c>
      <c r="B15" s="282">
        <v>6.8631641002037932E-2</v>
      </c>
      <c r="C15" s="283">
        <v>3.3687750130158262E-2</v>
      </c>
      <c r="D15" s="283">
        <v>3.623784753792602E-2</v>
      </c>
      <c r="E15" s="283">
        <v>3.6621001917271911E-2</v>
      </c>
      <c r="F15" s="283">
        <v>2.6135140267195607E-2</v>
      </c>
      <c r="G15" s="283">
        <v>2.883986283147625E-2</v>
      </c>
      <c r="H15" s="283">
        <v>2.8768644109600616E-2</v>
      </c>
      <c r="I15" s="283">
        <v>2.9838301749961871E-2</v>
      </c>
      <c r="J15" s="284">
        <v>3.4087360404265868E-2</v>
      </c>
      <c r="K15" s="282">
        <v>8.960247221652537E-2</v>
      </c>
      <c r="L15" s="283">
        <v>8.4450112627801124E-2</v>
      </c>
      <c r="M15" s="283">
        <v>8.255745184076102E-2</v>
      </c>
      <c r="N15" s="284">
        <v>9.2467323960015946E-2</v>
      </c>
      <c r="O15" s="285">
        <v>8.7410152778717679E-2</v>
      </c>
      <c r="P15" s="285">
        <v>8.7349914231950543E-2</v>
      </c>
      <c r="Q15" s="285">
        <v>8.6717699422890038E-2</v>
      </c>
      <c r="R15" s="283">
        <v>8.6845370865585414E-2</v>
      </c>
      <c r="S15" s="286">
        <v>8.989782811953928E-2</v>
      </c>
      <c r="U15" s="228"/>
      <c r="V15" s="228"/>
      <c r="AC15" s="314">
        <v>8</v>
      </c>
      <c r="AD15" s="314">
        <v>27.5</v>
      </c>
    </row>
    <row r="16" spans="1:30" x14ac:dyDescent="0.2">
      <c r="A16" s="271" t="s">
        <v>1</v>
      </c>
      <c r="B16" s="287">
        <f>B13/B12*100-100</f>
        <v>-12.224489795918373</v>
      </c>
      <c r="C16" s="288">
        <f t="shared" ref="C16:E16" si="0">C13/C12*100-100</f>
        <v>-6.4285714285714306</v>
      </c>
      <c r="D16" s="288">
        <f t="shared" si="0"/>
        <v>-8.3686067019400383</v>
      </c>
      <c r="E16" s="288">
        <f t="shared" si="0"/>
        <v>-4.2935635792778726</v>
      </c>
      <c r="F16" s="288">
        <f>F13/F12*100-100</f>
        <v>1.2706766917293351</v>
      </c>
      <c r="G16" s="288">
        <f t="shared" ref="G16:J16" si="1">G13/G12*100-100</f>
        <v>4.300291545189495</v>
      </c>
      <c r="H16" s="288">
        <f t="shared" si="1"/>
        <v>6.8907563025210123</v>
      </c>
      <c r="I16" s="288">
        <f t="shared" si="1"/>
        <v>9.8148148148148096</v>
      </c>
      <c r="J16" s="289">
        <f t="shared" si="1"/>
        <v>16.806722689075642</v>
      </c>
      <c r="K16" s="287">
        <f>K13/K12*100-100</f>
        <v>1.8436293436293596</v>
      </c>
      <c r="L16" s="288">
        <f t="shared" ref="L16:M16" si="2">L13/L12*100-100</f>
        <v>6.9305019305019329</v>
      </c>
      <c r="M16" s="288">
        <f t="shared" si="2"/>
        <v>3.4821428571428612</v>
      </c>
      <c r="N16" s="289">
        <f t="shared" ref="N16:S16" si="3">N13/N12*100-100</f>
        <v>3.725868725868736</v>
      </c>
      <c r="O16" s="290">
        <f t="shared" ref="O16:R16" si="4">O13/O12*100-100</f>
        <v>0.58880308880308974</v>
      </c>
      <c r="P16" s="288">
        <f t="shared" ref="P16:Q16" si="5">P13/P12*100-100</f>
        <v>1.7047619047618952</v>
      </c>
      <c r="Q16" s="288">
        <f t="shared" si="5"/>
        <v>0.59210526315789025</v>
      </c>
      <c r="R16" s="288">
        <f t="shared" si="4"/>
        <v>1.6998191681735904</v>
      </c>
      <c r="S16" s="291">
        <f t="shared" si="3"/>
        <v>1.3434579439252303</v>
      </c>
      <c r="U16" s="228"/>
      <c r="V16" s="228"/>
      <c r="W16" s="228"/>
      <c r="X16" s="228"/>
      <c r="Y16" s="228"/>
    </row>
    <row r="17" spans="1:25" ht="13.5" thickBot="1" x14ac:dyDescent="0.25">
      <c r="A17" s="292" t="s">
        <v>27</v>
      </c>
      <c r="B17" s="293">
        <f>B13-B6</f>
        <v>86.085714285714289</v>
      </c>
      <c r="C17" s="294">
        <f t="shared" ref="C17:J17" si="6">C13-C6</f>
        <v>94.2</v>
      </c>
      <c r="D17" s="294">
        <f t="shared" si="6"/>
        <v>91.483950617283952</v>
      </c>
      <c r="E17" s="294">
        <f t="shared" si="6"/>
        <v>97.189010989010981</v>
      </c>
      <c r="F17" s="294">
        <f t="shared" si="6"/>
        <v>104.97894736842106</v>
      </c>
      <c r="G17" s="294">
        <f t="shared" si="6"/>
        <v>109.2204081632653</v>
      </c>
      <c r="H17" s="294">
        <f t="shared" si="6"/>
        <v>112.84705882352942</v>
      </c>
      <c r="I17" s="294">
        <f t="shared" si="6"/>
        <v>116.94074074074074</v>
      </c>
      <c r="J17" s="295">
        <f t="shared" si="6"/>
        <v>126.72941176470589</v>
      </c>
      <c r="K17" s="293">
        <f t="shared" ref="K17:S17" si="7">K13-K6</f>
        <v>106.08108108108109</v>
      </c>
      <c r="L17" s="294">
        <f t="shared" si="7"/>
        <v>113.20270270270271</v>
      </c>
      <c r="M17" s="294">
        <f t="shared" si="7"/>
        <v>108.375</v>
      </c>
      <c r="N17" s="295">
        <f t="shared" si="7"/>
        <v>108.71621621621622</v>
      </c>
      <c r="O17" s="296">
        <f t="shared" si="7"/>
        <v>104.32432432432432</v>
      </c>
      <c r="P17" s="297">
        <f t="shared" si="7"/>
        <v>105.88666666666666</v>
      </c>
      <c r="Q17" s="297">
        <f t="shared" si="7"/>
        <v>104.32894736842104</v>
      </c>
      <c r="R17" s="297">
        <f t="shared" si="7"/>
        <v>105.87974683544303</v>
      </c>
      <c r="S17" s="298">
        <f t="shared" si="7"/>
        <v>105.18084112149533</v>
      </c>
      <c r="U17" s="228"/>
      <c r="V17" s="228"/>
      <c r="W17" s="228"/>
    </row>
    <row r="18" spans="1:25" x14ac:dyDescent="0.2">
      <c r="A18" s="299" t="s">
        <v>51</v>
      </c>
      <c r="B18" s="300">
        <v>806</v>
      </c>
      <c r="C18" s="301">
        <v>615</v>
      </c>
      <c r="D18" s="301">
        <v>830</v>
      </c>
      <c r="E18" s="301">
        <v>830</v>
      </c>
      <c r="F18" s="301">
        <v>945</v>
      </c>
      <c r="G18" s="301">
        <v>968</v>
      </c>
      <c r="H18" s="301">
        <v>761</v>
      </c>
      <c r="I18" s="301">
        <v>532</v>
      </c>
      <c r="J18" s="302">
        <v>511</v>
      </c>
      <c r="K18" s="300">
        <v>733</v>
      </c>
      <c r="L18" s="301">
        <v>735</v>
      </c>
      <c r="M18" s="301">
        <v>735</v>
      </c>
      <c r="N18" s="302">
        <v>736</v>
      </c>
      <c r="O18" s="303">
        <v>425</v>
      </c>
      <c r="P18" s="303">
        <v>843</v>
      </c>
      <c r="Q18" s="303">
        <v>945</v>
      </c>
      <c r="R18" s="301">
        <v>650</v>
      </c>
      <c r="S18" s="304">
        <f>SUM(B18:R18)</f>
        <v>12600</v>
      </c>
      <c r="T18" s="228" t="s">
        <v>56</v>
      </c>
      <c r="U18" s="305">
        <f>B4-S18</f>
        <v>210</v>
      </c>
      <c r="V18" s="306">
        <f>U18/B4</f>
        <v>1.6393442622950821E-2</v>
      </c>
      <c r="W18" s="369" t="s">
        <v>73</v>
      </c>
      <c r="Y18" s="228"/>
    </row>
    <row r="19" spans="1:25" x14ac:dyDescent="0.2">
      <c r="A19" s="307" t="s">
        <v>28</v>
      </c>
      <c r="B19" s="246">
        <v>31.5</v>
      </c>
      <c r="C19" s="244">
        <v>31</v>
      </c>
      <c r="D19" s="244">
        <v>31</v>
      </c>
      <c r="E19" s="244">
        <v>30.5</v>
      </c>
      <c r="F19" s="244">
        <v>30</v>
      </c>
      <c r="G19" s="244">
        <v>29.5</v>
      </c>
      <c r="H19" s="244">
        <v>29</v>
      </c>
      <c r="I19" s="244">
        <v>28</v>
      </c>
      <c r="J19" s="247">
        <v>27.5</v>
      </c>
      <c r="K19" s="246">
        <v>30.5</v>
      </c>
      <c r="L19" s="244">
        <v>29.5</v>
      </c>
      <c r="M19" s="244">
        <v>28.5</v>
      </c>
      <c r="N19" s="247">
        <v>27.5</v>
      </c>
      <c r="O19" s="248">
        <v>30.5</v>
      </c>
      <c r="P19" s="248">
        <v>29.5</v>
      </c>
      <c r="Q19" s="248">
        <v>28.5</v>
      </c>
      <c r="R19" s="244">
        <v>27.5</v>
      </c>
      <c r="S19" s="237"/>
      <c r="T19" s="228" t="s">
        <v>57</v>
      </c>
      <c r="U19" s="228">
        <v>24.59</v>
      </c>
      <c r="V19" s="228"/>
      <c r="X19" s="228"/>
      <c r="Y19" s="228"/>
    </row>
    <row r="20" spans="1:25" ht="13.5" thickBot="1" x14ac:dyDescent="0.25">
      <c r="A20" s="308" t="s">
        <v>26</v>
      </c>
      <c r="B20" s="249">
        <f>B19-B7</f>
        <v>8</v>
      </c>
      <c r="C20" s="245">
        <f t="shared" ref="C20:J20" si="8">C19-C7</f>
        <v>7.5</v>
      </c>
      <c r="D20" s="245">
        <f t="shared" si="8"/>
        <v>7.5</v>
      </c>
      <c r="E20" s="245">
        <f t="shared" si="8"/>
        <v>7</v>
      </c>
      <c r="F20" s="245">
        <f t="shared" si="8"/>
        <v>6.5</v>
      </c>
      <c r="G20" s="245">
        <f t="shared" si="8"/>
        <v>6</v>
      </c>
      <c r="H20" s="245">
        <f t="shared" si="8"/>
        <v>5.5</v>
      </c>
      <c r="I20" s="245">
        <f t="shared" si="8"/>
        <v>4.5</v>
      </c>
      <c r="J20" s="250">
        <f t="shared" si="8"/>
        <v>4</v>
      </c>
      <c r="K20" s="249">
        <f t="shared" ref="K20:R20" si="9">K19-K7</f>
        <v>7</v>
      </c>
      <c r="L20" s="245">
        <f t="shared" si="9"/>
        <v>6</v>
      </c>
      <c r="M20" s="245">
        <f t="shared" si="9"/>
        <v>5</v>
      </c>
      <c r="N20" s="250">
        <f t="shared" si="9"/>
        <v>4</v>
      </c>
      <c r="O20" s="251">
        <f t="shared" si="9"/>
        <v>7</v>
      </c>
      <c r="P20" s="245">
        <f t="shared" si="9"/>
        <v>6</v>
      </c>
      <c r="Q20" s="245">
        <f t="shared" si="9"/>
        <v>5</v>
      </c>
      <c r="R20" s="245">
        <f t="shared" si="9"/>
        <v>4</v>
      </c>
      <c r="S20" s="238"/>
      <c r="T20" s="228" t="s">
        <v>26</v>
      </c>
      <c r="U20" s="228"/>
      <c r="V20" s="228"/>
      <c r="W20" s="228"/>
      <c r="X20" s="228"/>
      <c r="Y20" s="228"/>
    </row>
    <row r="21" spans="1:25" x14ac:dyDescent="0.2">
      <c r="B21" s="241">
        <v>31.5</v>
      </c>
      <c r="C21" s="241">
        <v>31</v>
      </c>
      <c r="D21" s="241">
        <v>31</v>
      </c>
      <c r="E21" s="241">
        <v>30.5</v>
      </c>
      <c r="F21" s="241">
        <v>30</v>
      </c>
      <c r="G21" s="241">
        <v>29.5</v>
      </c>
      <c r="H21" s="241">
        <v>29</v>
      </c>
      <c r="I21" s="241">
        <v>28</v>
      </c>
      <c r="J21" s="241">
        <v>27.5</v>
      </c>
      <c r="K21" s="241">
        <v>30.5</v>
      </c>
      <c r="L21" s="241">
        <v>29.5</v>
      </c>
      <c r="M21" s="241">
        <v>28.5</v>
      </c>
      <c r="N21" s="228">
        <v>27.5</v>
      </c>
      <c r="O21" s="372">
        <v>30.5</v>
      </c>
      <c r="P21" s="372">
        <v>29.5</v>
      </c>
      <c r="Q21" s="372">
        <v>28.5</v>
      </c>
      <c r="R21" s="228">
        <v>27.5</v>
      </c>
    </row>
    <row r="22" spans="1:25" s="376" customFormat="1" x14ac:dyDescent="0.2">
      <c r="N22" s="228"/>
      <c r="R22" s="228"/>
    </row>
    <row r="23" spans="1:25" s="376" customFormat="1" x14ac:dyDescent="0.2">
      <c r="K23" s="376">
        <v>30.5</v>
      </c>
      <c r="L23" s="376">
        <v>29.5</v>
      </c>
      <c r="M23" s="376">
        <v>29.5</v>
      </c>
      <c r="N23" s="228">
        <v>28.5</v>
      </c>
      <c r="O23" s="376">
        <v>27.5</v>
      </c>
      <c r="P23" s="376">
        <v>30.5</v>
      </c>
      <c r="Q23" s="376">
        <v>29.5</v>
      </c>
      <c r="R23" s="228">
        <v>28.5</v>
      </c>
      <c r="S23" s="376">
        <v>27.5</v>
      </c>
    </row>
    <row r="24" spans="1:25" ht="13.5" thickBot="1" x14ac:dyDescent="0.25">
      <c r="C24" s="372"/>
      <c r="D24" s="372"/>
      <c r="E24" s="372"/>
      <c r="F24" s="372"/>
      <c r="G24" s="372"/>
      <c r="H24" s="372"/>
      <c r="I24" s="372"/>
      <c r="J24" s="372"/>
      <c r="K24" s="372">
        <v>145.6</v>
      </c>
      <c r="L24" s="376">
        <v>145.6</v>
      </c>
      <c r="M24" s="376">
        <v>145.6</v>
      </c>
      <c r="N24" s="376">
        <v>145.6</v>
      </c>
      <c r="O24" s="376">
        <v>145.6</v>
      </c>
      <c r="P24" s="372">
        <v>141.6</v>
      </c>
      <c r="Q24" s="376">
        <v>141.6</v>
      </c>
      <c r="R24" s="376">
        <v>141.6</v>
      </c>
      <c r="S24" s="376">
        <v>141.6</v>
      </c>
    </row>
    <row r="25" spans="1:25" ht="13.5" thickBot="1" x14ac:dyDescent="0.25">
      <c r="A25" s="254" t="s">
        <v>74</v>
      </c>
      <c r="B25" s="597" t="s">
        <v>68</v>
      </c>
      <c r="C25" s="598"/>
      <c r="D25" s="598"/>
      <c r="E25" s="598"/>
      <c r="F25" s="598"/>
      <c r="G25" s="598"/>
      <c r="H25" s="598"/>
      <c r="I25" s="598"/>
      <c r="J25" s="599"/>
      <c r="K25" s="597" t="s">
        <v>63</v>
      </c>
      <c r="L25" s="598"/>
      <c r="M25" s="598"/>
      <c r="N25" s="598"/>
      <c r="O25" s="599"/>
      <c r="P25" s="598" t="s">
        <v>64</v>
      </c>
      <c r="Q25" s="598"/>
      <c r="R25" s="598"/>
      <c r="S25" s="598"/>
      <c r="T25" s="316" t="s">
        <v>55</v>
      </c>
    </row>
    <row r="26" spans="1:25" x14ac:dyDescent="0.2">
      <c r="A26" s="255" t="s">
        <v>54</v>
      </c>
      <c r="B26" s="349">
        <v>1</v>
      </c>
      <c r="C26" s="260">
        <v>2</v>
      </c>
      <c r="D26" s="260">
        <v>3</v>
      </c>
      <c r="E26" s="260">
        <v>4</v>
      </c>
      <c r="F26" s="260">
        <v>5</v>
      </c>
      <c r="G26" s="260">
        <v>6</v>
      </c>
      <c r="H26" s="260">
        <v>7</v>
      </c>
      <c r="I26" s="260">
        <v>8</v>
      </c>
      <c r="J26" s="350">
        <v>9</v>
      </c>
      <c r="K26" s="256">
        <v>1</v>
      </c>
      <c r="L26" s="257">
        <v>2</v>
      </c>
      <c r="M26" s="257">
        <v>3</v>
      </c>
      <c r="N26" s="257">
        <v>4</v>
      </c>
      <c r="O26" s="258">
        <v>5</v>
      </c>
      <c r="P26" s="259">
        <v>1</v>
      </c>
      <c r="Q26" s="259">
        <v>2</v>
      </c>
      <c r="R26" s="259">
        <v>3</v>
      </c>
      <c r="S26" s="260">
        <v>4</v>
      </c>
      <c r="T26" s="315"/>
    </row>
    <row r="27" spans="1:25" x14ac:dyDescent="0.2">
      <c r="A27" s="255" t="s">
        <v>2</v>
      </c>
      <c r="B27" s="261">
        <v>1</v>
      </c>
      <c r="C27" s="370">
        <v>2</v>
      </c>
      <c r="D27" s="262">
        <v>3</v>
      </c>
      <c r="E27" s="262">
        <v>3</v>
      </c>
      <c r="F27" s="351">
        <v>4</v>
      </c>
      <c r="G27" s="374">
        <v>5</v>
      </c>
      <c r="H27" s="373">
        <v>6</v>
      </c>
      <c r="I27" s="264">
        <v>7</v>
      </c>
      <c r="J27" s="371">
        <v>8</v>
      </c>
      <c r="K27" s="261">
        <v>1</v>
      </c>
      <c r="L27" s="370">
        <v>2</v>
      </c>
      <c r="M27" s="370">
        <v>2</v>
      </c>
      <c r="N27" s="262">
        <v>3</v>
      </c>
      <c r="O27" s="377">
        <v>4</v>
      </c>
      <c r="P27" s="263">
        <v>1</v>
      </c>
      <c r="Q27" s="370">
        <v>2</v>
      </c>
      <c r="R27" s="262">
        <v>3</v>
      </c>
      <c r="S27" s="351">
        <v>4</v>
      </c>
      <c r="T27" s="227" t="s">
        <v>0</v>
      </c>
    </row>
    <row r="28" spans="1:25" x14ac:dyDescent="0.2">
      <c r="A28" s="265" t="s">
        <v>3</v>
      </c>
      <c r="B28" s="266">
        <v>270</v>
      </c>
      <c r="C28" s="267">
        <v>270</v>
      </c>
      <c r="D28" s="267">
        <v>270</v>
      </c>
      <c r="E28" s="267">
        <v>270</v>
      </c>
      <c r="F28" s="267">
        <v>270</v>
      </c>
      <c r="G28" s="267">
        <v>270</v>
      </c>
      <c r="H28" s="267">
        <v>270</v>
      </c>
      <c r="I28" s="267">
        <v>270</v>
      </c>
      <c r="J28" s="268">
        <v>270</v>
      </c>
      <c r="K28" s="266">
        <v>270</v>
      </c>
      <c r="L28" s="267">
        <v>270</v>
      </c>
      <c r="M28" s="267">
        <v>270</v>
      </c>
      <c r="N28" s="267">
        <v>270</v>
      </c>
      <c r="O28" s="268">
        <v>270</v>
      </c>
      <c r="P28" s="269">
        <v>270</v>
      </c>
      <c r="Q28" s="267">
        <v>270</v>
      </c>
      <c r="R28" s="267">
        <v>270</v>
      </c>
      <c r="S28" s="267">
        <v>270</v>
      </c>
      <c r="T28" s="270">
        <v>270</v>
      </c>
    </row>
    <row r="29" spans="1:25" x14ac:dyDescent="0.2">
      <c r="A29" s="271" t="s">
        <v>6</v>
      </c>
      <c r="B29" s="272">
        <v>241.47540983606558</v>
      </c>
      <c r="C29" s="273">
        <v>304</v>
      </c>
      <c r="D29" s="273">
        <v>277.41176470588238</v>
      </c>
      <c r="E29" s="273">
        <v>280.95238095238096</v>
      </c>
      <c r="F29" s="273">
        <v>278.57142857142856</v>
      </c>
      <c r="G29" s="273">
        <v>278.65979381443299</v>
      </c>
      <c r="H29" s="273">
        <v>278.64197530864197</v>
      </c>
      <c r="I29" s="273">
        <v>281.48148148148147</v>
      </c>
      <c r="J29" s="274">
        <v>289.01960784313724</v>
      </c>
      <c r="K29" s="272">
        <v>257.86885245901641</v>
      </c>
      <c r="L29" s="273">
        <v>270.38461538461536</v>
      </c>
      <c r="M29" s="273">
        <v>271.37931034482756</v>
      </c>
      <c r="N29" s="273">
        <v>271.36986301369865</v>
      </c>
      <c r="O29" s="274">
        <v>275.3488372093023</v>
      </c>
      <c r="P29" s="275">
        <v>254.66666666666666</v>
      </c>
      <c r="Q29" s="275">
        <v>256.41304347826087</v>
      </c>
      <c r="R29" s="275">
        <v>267.29166666666669</v>
      </c>
      <c r="S29" s="273">
        <v>267.57575757575756</v>
      </c>
      <c r="T29" s="276">
        <v>272.99921691464368</v>
      </c>
    </row>
    <row r="30" spans="1:25" x14ac:dyDescent="0.2">
      <c r="A30" s="255" t="s">
        <v>7</v>
      </c>
      <c r="B30" s="277">
        <v>81.967213114754102</v>
      </c>
      <c r="C30" s="278">
        <v>78.75</v>
      </c>
      <c r="D30" s="278">
        <v>72.941176470588232</v>
      </c>
      <c r="E30" s="278">
        <v>79.761904761904759</v>
      </c>
      <c r="F30" s="278">
        <v>68.367346938775512</v>
      </c>
      <c r="G30" s="278">
        <v>76.288659793814432</v>
      </c>
      <c r="H30" s="278">
        <v>65.432098765432102</v>
      </c>
      <c r="I30" s="278">
        <v>79.629629629629633</v>
      </c>
      <c r="J30" s="279">
        <v>82.352941176470594</v>
      </c>
      <c r="K30" s="277">
        <v>59.016393442622949</v>
      </c>
      <c r="L30" s="278">
        <v>73.07692307692308</v>
      </c>
      <c r="M30" s="278">
        <v>84.482758620689651</v>
      </c>
      <c r="N30" s="278">
        <v>82.191780821917803</v>
      </c>
      <c r="O30" s="279">
        <v>81.395348837209298</v>
      </c>
      <c r="P30" s="280">
        <v>77.777777777777771</v>
      </c>
      <c r="Q30" s="280">
        <v>71.739130434782609</v>
      </c>
      <c r="R30" s="280">
        <v>78.125</v>
      </c>
      <c r="S30" s="278">
        <v>66.666666666666671</v>
      </c>
      <c r="T30" s="281">
        <v>73.296789350039148</v>
      </c>
    </row>
    <row r="31" spans="1:25" x14ac:dyDescent="0.2">
      <c r="A31" s="255" t="s">
        <v>8</v>
      </c>
      <c r="B31" s="282">
        <v>7.9652816286022082E-2</v>
      </c>
      <c r="C31" s="283">
        <v>8.8663368236470752E-2</v>
      </c>
      <c r="D31" s="283">
        <v>0.10122835452305838</v>
      </c>
      <c r="E31" s="283">
        <v>7.4015612070841022E-2</v>
      </c>
      <c r="F31" s="283">
        <v>9.7705430170552054E-2</v>
      </c>
      <c r="G31" s="283">
        <v>8.2387204313254109E-2</v>
      </c>
      <c r="H31" s="283">
        <v>0.10224942338896398</v>
      </c>
      <c r="I31" s="283">
        <v>9.5328924666736439E-2</v>
      </c>
      <c r="J31" s="284">
        <v>6.9623835064681547E-2</v>
      </c>
      <c r="K31" s="282">
        <v>9.8083566265240188E-2</v>
      </c>
      <c r="L31" s="283">
        <v>7.9772830115561327E-2</v>
      </c>
      <c r="M31" s="283">
        <v>6.3621284712173709E-2</v>
      </c>
      <c r="N31" s="283">
        <v>7.2764139102988304E-2</v>
      </c>
      <c r="O31" s="284">
        <v>7.8850946060701282E-2</v>
      </c>
      <c r="P31" s="285">
        <v>9.2775105479944234E-2</v>
      </c>
      <c r="Q31" s="285">
        <v>9.0294486979203684E-2</v>
      </c>
      <c r="R31" s="285">
        <v>6.7765011489191118E-2</v>
      </c>
      <c r="S31" s="283">
        <v>9.6727941284639282E-2</v>
      </c>
      <c r="T31" s="286">
        <v>9.954099779786689E-2</v>
      </c>
    </row>
    <row r="32" spans="1:25" x14ac:dyDescent="0.2">
      <c r="A32" s="271" t="s">
        <v>1</v>
      </c>
      <c r="B32" s="287">
        <f>B29/B28*100-100</f>
        <v>-10.564663023679415</v>
      </c>
      <c r="C32" s="288">
        <f t="shared" ref="C32:E32" si="10">C29/C28*100-100</f>
        <v>12.592592592592595</v>
      </c>
      <c r="D32" s="288">
        <f t="shared" si="10"/>
        <v>2.7450980392157049</v>
      </c>
      <c r="E32" s="288">
        <f t="shared" si="10"/>
        <v>4.0564373897707355</v>
      </c>
      <c r="F32" s="288">
        <f>F29/F28*100-100</f>
        <v>3.1746031746031633</v>
      </c>
      <c r="G32" s="288">
        <f t="shared" ref="G32:J32" si="11">G29/G28*100-100</f>
        <v>3.2073310423825774</v>
      </c>
      <c r="H32" s="288">
        <f t="shared" si="11"/>
        <v>3.2007315957933287</v>
      </c>
      <c r="I32" s="288">
        <f t="shared" si="11"/>
        <v>4.2524005486968406</v>
      </c>
      <c r="J32" s="289">
        <f t="shared" si="11"/>
        <v>7.0442992011619481</v>
      </c>
      <c r="K32" s="287">
        <f>K29/K28*100-100</f>
        <v>-4.493017607771705</v>
      </c>
      <c r="L32" s="288">
        <f t="shared" ref="L32:T32" si="12">L29/L28*100-100</f>
        <v>0.1424501424501301</v>
      </c>
      <c r="M32" s="288">
        <f t="shared" si="12"/>
        <v>0.51085568326946884</v>
      </c>
      <c r="N32" s="288">
        <f t="shared" si="12"/>
        <v>0.50735667174024002</v>
      </c>
      <c r="O32" s="289">
        <f t="shared" si="12"/>
        <v>1.9810508182601154</v>
      </c>
      <c r="P32" s="290">
        <f t="shared" si="12"/>
        <v>-5.6790123456790127</v>
      </c>
      <c r="Q32" s="288">
        <f t="shared" si="12"/>
        <v>-5.0322061191626375</v>
      </c>
      <c r="R32" s="288">
        <f t="shared" si="12"/>
        <v>-1.0030864197530747</v>
      </c>
      <c r="S32" s="288">
        <f t="shared" si="12"/>
        <v>-0.89786756453423777</v>
      </c>
      <c r="T32" s="291">
        <f t="shared" si="12"/>
        <v>1.1108210794976685</v>
      </c>
      <c r="X32" s="379" t="s">
        <v>76</v>
      </c>
    </row>
    <row r="33" spans="1:33" ht="13.5" thickBot="1" x14ac:dyDescent="0.25">
      <c r="A33" s="292" t="s">
        <v>27</v>
      </c>
      <c r="B33" s="293">
        <f t="shared" ref="B33:J33" si="13">B29-B13</f>
        <v>118.58969555035129</v>
      </c>
      <c r="C33" s="294">
        <f t="shared" si="13"/>
        <v>173</v>
      </c>
      <c r="D33" s="294">
        <f t="shared" si="13"/>
        <v>149.12781408859843</v>
      </c>
      <c r="E33" s="294">
        <f t="shared" si="13"/>
        <v>146.96336996336998</v>
      </c>
      <c r="F33" s="294">
        <f t="shared" si="13"/>
        <v>136.7924812030075</v>
      </c>
      <c r="G33" s="294">
        <f t="shared" si="13"/>
        <v>132.63938565116769</v>
      </c>
      <c r="H33" s="294">
        <f t="shared" si="13"/>
        <v>128.99491648511255</v>
      </c>
      <c r="I33" s="294">
        <f t="shared" si="13"/>
        <v>127.74074074074073</v>
      </c>
      <c r="J33" s="295">
        <f t="shared" si="13"/>
        <v>125.49019607843135</v>
      </c>
      <c r="K33" s="293">
        <f>K29-K24</f>
        <v>112.26885245901641</v>
      </c>
      <c r="L33" s="294">
        <f t="shared" ref="L33:O33" si="14">L29-L24</f>
        <v>124.78461538461536</v>
      </c>
      <c r="M33" s="294">
        <f t="shared" si="14"/>
        <v>125.77931034482756</v>
      </c>
      <c r="N33" s="294">
        <f t="shared" si="14"/>
        <v>125.76986301369865</v>
      </c>
      <c r="O33" s="295">
        <f t="shared" si="14"/>
        <v>129.74883720930231</v>
      </c>
      <c r="P33" s="296">
        <f>P29-P13</f>
        <v>112.28</v>
      </c>
      <c r="Q33" s="297">
        <f>Q29-Q13</f>
        <v>115.58409610983983</v>
      </c>
      <c r="R33" s="297">
        <f>R29-R13</f>
        <v>124.91191983122366</v>
      </c>
      <c r="S33" s="297">
        <f>S29-S13</f>
        <v>125.69491645426223</v>
      </c>
      <c r="T33" s="298">
        <f>T29-S13</f>
        <v>131.11837579314835</v>
      </c>
      <c r="X33" s="380" t="s">
        <v>77</v>
      </c>
    </row>
    <row r="34" spans="1:33" x14ac:dyDescent="0.2">
      <c r="A34" s="299" t="s">
        <v>51</v>
      </c>
      <c r="B34" s="300">
        <v>788</v>
      </c>
      <c r="C34" s="301">
        <v>608</v>
      </c>
      <c r="D34" s="301">
        <v>823</v>
      </c>
      <c r="E34" s="301">
        <v>828</v>
      </c>
      <c r="F34" s="301">
        <v>940</v>
      </c>
      <c r="G34" s="301">
        <v>966</v>
      </c>
      <c r="H34" s="301">
        <v>760</v>
      </c>
      <c r="I34" s="301">
        <v>531</v>
      </c>
      <c r="J34" s="302">
        <v>511</v>
      </c>
      <c r="K34" s="300">
        <v>688</v>
      </c>
      <c r="L34" s="301">
        <v>521</v>
      </c>
      <c r="M34" s="301">
        <v>520</v>
      </c>
      <c r="N34" s="301">
        <v>724</v>
      </c>
      <c r="O34" s="302">
        <v>470</v>
      </c>
      <c r="P34" s="303">
        <v>424</v>
      </c>
      <c r="Q34" s="303">
        <v>841</v>
      </c>
      <c r="R34" s="303">
        <v>943</v>
      </c>
      <c r="S34" s="301">
        <v>646</v>
      </c>
      <c r="T34" s="304">
        <f>SUM(B34:S34)</f>
        <v>12532</v>
      </c>
      <c r="U34" s="228" t="s">
        <v>56</v>
      </c>
      <c r="V34" s="305">
        <f>S18-T34</f>
        <v>68</v>
      </c>
      <c r="W34" s="306">
        <f>V34/S18</f>
        <v>5.3968253968253973E-3</v>
      </c>
      <c r="X34" s="612" t="s">
        <v>78</v>
      </c>
      <c r="Y34" s="612"/>
      <c r="Z34" s="612"/>
      <c r="AA34" s="612"/>
      <c r="AB34" s="612"/>
      <c r="AC34" s="612"/>
      <c r="AD34" s="612"/>
      <c r="AE34" s="612"/>
      <c r="AF34" s="612"/>
      <c r="AG34" s="612"/>
    </row>
    <row r="35" spans="1:33" x14ac:dyDescent="0.2">
      <c r="A35" s="307" t="s">
        <v>28</v>
      </c>
      <c r="B35" s="246">
        <v>37</v>
      </c>
      <c r="C35" s="244">
        <v>34</v>
      </c>
      <c r="D35" s="244">
        <v>35</v>
      </c>
      <c r="E35" s="244">
        <v>34.5</v>
      </c>
      <c r="F35" s="244">
        <v>34</v>
      </c>
      <c r="G35" s="244">
        <v>34</v>
      </c>
      <c r="H35" s="244">
        <v>33.5</v>
      </c>
      <c r="I35" s="244">
        <v>32.5</v>
      </c>
      <c r="J35" s="247">
        <v>32</v>
      </c>
      <c r="K35" s="246">
        <v>35.5</v>
      </c>
      <c r="L35" s="244">
        <v>34</v>
      </c>
      <c r="M35" s="244">
        <v>34</v>
      </c>
      <c r="N35" s="244">
        <v>33.5</v>
      </c>
      <c r="O35" s="247">
        <v>32.5</v>
      </c>
      <c r="P35" s="248">
        <v>36</v>
      </c>
      <c r="Q35" s="248">
        <v>35</v>
      </c>
      <c r="R35" s="248">
        <v>34</v>
      </c>
      <c r="S35" s="244">
        <v>32.5</v>
      </c>
      <c r="T35" s="237"/>
      <c r="U35" s="228" t="s">
        <v>57</v>
      </c>
      <c r="V35" s="228">
        <v>29.64</v>
      </c>
      <c r="W35" s="228"/>
      <c r="X35" s="612"/>
      <c r="Y35" s="612"/>
      <c r="Z35" s="612"/>
      <c r="AA35" s="612"/>
      <c r="AB35" s="612"/>
      <c r="AC35" s="612"/>
      <c r="AD35" s="612"/>
      <c r="AE35" s="612"/>
      <c r="AF35" s="612"/>
      <c r="AG35" s="612"/>
    </row>
    <row r="36" spans="1:33" ht="13.5" thickBot="1" x14ac:dyDescent="0.25">
      <c r="A36" s="308" t="s">
        <v>26</v>
      </c>
      <c r="B36" s="249">
        <f>B35-B19</f>
        <v>5.5</v>
      </c>
      <c r="C36" s="245">
        <f t="shared" ref="C36:J36" si="15">C35-C19</f>
        <v>3</v>
      </c>
      <c r="D36" s="245">
        <f t="shared" si="15"/>
        <v>4</v>
      </c>
      <c r="E36" s="245">
        <f t="shared" si="15"/>
        <v>4</v>
      </c>
      <c r="F36" s="245">
        <f t="shared" si="15"/>
        <v>4</v>
      </c>
      <c r="G36" s="245">
        <f t="shared" si="15"/>
        <v>4.5</v>
      </c>
      <c r="H36" s="245">
        <f t="shared" si="15"/>
        <v>4.5</v>
      </c>
      <c r="I36" s="245">
        <f t="shared" si="15"/>
        <v>4.5</v>
      </c>
      <c r="J36" s="250">
        <f t="shared" si="15"/>
        <v>4.5</v>
      </c>
      <c r="K36" s="249">
        <f>K35-K23</f>
        <v>5</v>
      </c>
      <c r="L36" s="245">
        <f t="shared" ref="L36:S36" si="16">L35-L23</f>
        <v>4.5</v>
      </c>
      <c r="M36" s="245">
        <f t="shared" si="16"/>
        <v>4.5</v>
      </c>
      <c r="N36" s="245">
        <f t="shared" si="16"/>
        <v>5</v>
      </c>
      <c r="O36" s="250">
        <f t="shared" si="16"/>
        <v>5</v>
      </c>
      <c r="P36" s="251">
        <f t="shared" si="16"/>
        <v>5.5</v>
      </c>
      <c r="Q36" s="245">
        <f t="shared" si="16"/>
        <v>5.5</v>
      </c>
      <c r="R36" s="245">
        <f t="shared" si="16"/>
        <v>5.5</v>
      </c>
      <c r="S36" s="245">
        <f t="shared" si="16"/>
        <v>5</v>
      </c>
      <c r="T36" s="238"/>
      <c r="U36" s="228" t="s">
        <v>26</v>
      </c>
      <c r="V36" s="228">
        <f>V35-U19</f>
        <v>5.0500000000000007</v>
      </c>
      <c r="W36" s="228"/>
      <c r="X36" s="612"/>
      <c r="Y36" s="612"/>
      <c r="Z36" s="612"/>
      <c r="AA36" s="612"/>
      <c r="AB36" s="612"/>
      <c r="AC36" s="612"/>
      <c r="AD36" s="612"/>
      <c r="AE36" s="612"/>
      <c r="AF36" s="612"/>
      <c r="AG36" s="612"/>
    </row>
    <row r="37" spans="1:33" x14ac:dyDescent="0.2">
      <c r="B37" s="241" t="s">
        <v>75</v>
      </c>
      <c r="C37" s="241" t="s">
        <v>75</v>
      </c>
      <c r="K37" s="241">
        <v>35.5</v>
      </c>
    </row>
    <row r="38" spans="1:33" ht="13.5" thickBot="1" x14ac:dyDescent="0.25"/>
    <row r="39" spans="1:33" s="381" customFormat="1" ht="13.5" thickBot="1" x14ac:dyDescent="0.25">
      <c r="A39" s="254" t="s">
        <v>79</v>
      </c>
      <c r="B39" s="597" t="s">
        <v>68</v>
      </c>
      <c r="C39" s="598"/>
      <c r="D39" s="598"/>
      <c r="E39" s="598"/>
      <c r="F39" s="598"/>
      <c r="G39" s="598"/>
      <c r="H39" s="598"/>
      <c r="I39" s="598"/>
      <c r="J39" s="599"/>
      <c r="K39" s="597" t="s">
        <v>63</v>
      </c>
      <c r="L39" s="598"/>
      <c r="M39" s="598"/>
      <c r="N39" s="598"/>
      <c r="O39" s="599"/>
      <c r="P39" s="598" t="s">
        <v>64</v>
      </c>
      <c r="Q39" s="598"/>
      <c r="R39" s="598"/>
      <c r="S39" s="598"/>
      <c r="T39" s="316" t="s">
        <v>55</v>
      </c>
    </row>
    <row r="40" spans="1:33" s="381" customFormat="1" x14ac:dyDescent="0.2">
      <c r="A40" s="255" t="s">
        <v>54</v>
      </c>
      <c r="B40" s="349">
        <v>1</v>
      </c>
      <c r="C40" s="260">
        <v>2</v>
      </c>
      <c r="D40" s="260">
        <v>3</v>
      </c>
      <c r="E40" s="260">
        <v>4</v>
      </c>
      <c r="F40" s="260">
        <v>5</v>
      </c>
      <c r="G40" s="260">
        <v>6</v>
      </c>
      <c r="H40" s="260">
        <v>7</v>
      </c>
      <c r="I40" s="260">
        <v>8</v>
      </c>
      <c r="J40" s="350">
        <v>9</v>
      </c>
      <c r="K40" s="256">
        <v>1</v>
      </c>
      <c r="L40" s="257">
        <v>2</v>
      </c>
      <c r="M40" s="257">
        <v>3</v>
      </c>
      <c r="N40" s="257">
        <v>4</v>
      </c>
      <c r="O40" s="258">
        <v>5</v>
      </c>
      <c r="P40" s="259">
        <v>1</v>
      </c>
      <c r="Q40" s="259">
        <v>2</v>
      </c>
      <c r="R40" s="259">
        <v>3</v>
      </c>
      <c r="S40" s="260">
        <v>4</v>
      </c>
      <c r="T40" s="315"/>
    </row>
    <row r="41" spans="1:33" s="381" customFormat="1" x14ac:dyDescent="0.2">
      <c r="A41" s="255" t="s">
        <v>2</v>
      </c>
      <c r="B41" s="261">
        <v>1</v>
      </c>
      <c r="C41" s="370">
        <v>2</v>
      </c>
      <c r="D41" s="262">
        <v>3</v>
      </c>
      <c r="E41" s="262">
        <v>3</v>
      </c>
      <c r="F41" s="351">
        <v>4</v>
      </c>
      <c r="G41" s="374">
        <v>5</v>
      </c>
      <c r="H41" s="373">
        <v>6</v>
      </c>
      <c r="I41" s="264">
        <v>7</v>
      </c>
      <c r="J41" s="371">
        <v>8</v>
      </c>
      <c r="K41" s="261">
        <v>1</v>
      </c>
      <c r="L41" s="370">
        <v>2</v>
      </c>
      <c r="M41" s="370">
        <v>2</v>
      </c>
      <c r="N41" s="262">
        <v>3</v>
      </c>
      <c r="O41" s="377">
        <v>4</v>
      </c>
      <c r="P41" s="263">
        <v>1</v>
      </c>
      <c r="Q41" s="370">
        <v>2</v>
      </c>
      <c r="R41" s="262">
        <v>3</v>
      </c>
      <c r="S41" s="351">
        <v>4</v>
      </c>
      <c r="T41" s="227" t="s">
        <v>0</v>
      </c>
    </row>
    <row r="42" spans="1:33" s="381" customFormat="1" x14ac:dyDescent="0.2">
      <c r="A42" s="265" t="s">
        <v>3</v>
      </c>
      <c r="B42" s="266">
        <v>400</v>
      </c>
      <c r="C42" s="267">
        <v>400</v>
      </c>
      <c r="D42" s="267">
        <v>400</v>
      </c>
      <c r="E42" s="267">
        <v>400</v>
      </c>
      <c r="F42" s="267">
        <v>400</v>
      </c>
      <c r="G42" s="267">
        <v>400</v>
      </c>
      <c r="H42" s="267">
        <v>400</v>
      </c>
      <c r="I42" s="267">
        <v>400</v>
      </c>
      <c r="J42" s="268">
        <v>400</v>
      </c>
      <c r="K42" s="266">
        <v>400</v>
      </c>
      <c r="L42" s="267">
        <v>400</v>
      </c>
      <c r="M42" s="267">
        <v>400</v>
      </c>
      <c r="N42" s="267">
        <v>400</v>
      </c>
      <c r="O42" s="268">
        <v>400</v>
      </c>
      <c r="P42" s="269">
        <v>400</v>
      </c>
      <c r="Q42" s="267">
        <v>400</v>
      </c>
      <c r="R42" s="267">
        <v>400</v>
      </c>
      <c r="S42" s="267">
        <v>400</v>
      </c>
      <c r="T42" s="270">
        <v>400</v>
      </c>
    </row>
    <row r="43" spans="1:33" s="381" customFormat="1" x14ac:dyDescent="0.2">
      <c r="A43" s="271" t="s">
        <v>6</v>
      </c>
      <c r="B43" s="272">
        <v>400</v>
      </c>
      <c r="C43" s="273">
        <v>399.84126984126982</v>
      </c>
      <c r="D43" s="273">
        <v>382.96703296703299</v>
      </c>
      <c r="E43" s="273">
        <v>395.58139534883719</v>
      </c>
      <c r="F43" s="273">
        <v>396.33663366336634</v>
      </c>
      <c r="G43" s="273">
        <v>402.21238938053096</v>
      </c>
      <c r="H43" s="273">
        <v>416.29213483146066</v>
      </c>
      <c r="I43" s="273">
        <v>397.09677419354841</v>
      </c>
      <c r="J43" s="274">
        <v>445.89285714285717</v>
      </c>
      <c r="K43" s="272">
        <v>402.31884057971013</v>
      </c>
      <c r="L43" s="273">
        <v>397</v>
      </c>
      <c r="M43" s="273">
        <v>383.29896907216494</v>
      </c>
      <c r="N43" s="273">
        <v>400.80459770114942</v>
      </c>
      <c r="O43" s="274">
        <v>407.11538461538464</v>
      </c>
      <c r="P43" s="275">
        <v>410.22727272727275</v>
      </c>
      <c r="Q43" s="275">
        <v>424.09090909090907</v>
      </c>
      <c r="R43" s="275">
        <v>397.55102040816325</v>
      </c>
      <c r="S43" s="273">
        <v>415.77464788732397</v>
      </c>
      <c r="T43" s="276">
        <v>402.82087447108603</v>
      </c>
    </row>
    <row r="44" spans="1:33" s="381" customFormat="1" x14ac:dyDescent="0.2">
      <c r="A44" s="255" t="s">
        <v>7</v>
      </c>
      <c r="B44" s="277">
        <v>56.790123456790127</v>
      </c>
      <c r="C44" s="278">
        <v>66.666666666666671</v>
      </c>
      <c r="D44" s="278">
        <v>74.72527472527473</v>
      </c>
      <c r="E44" s="278">
        <v>61.627906976744185</v>
      </c>
      <c r="F44" s="278">
        <v>80.198019801980195</v>
      </c>
      <c r="G44" s="278">
        <v>74.336283185840713</v>
      </c>
      <c r="H44" s="278">
        <v>74.157303370786522</v>
      </c>
      <c r="I44" s="278">
        <v>77.41935483870968</v>
      </c>
      <c r="J44" s="279">
        <v>76.785714285714292</v>
      </c>
      <c r="K44" s="277">
        <v>72.463768115942031</v>
      </c>
      <c r="L44" s="278">
        <v>78.571428571428569</v>
      </c>
      <c r="M44" s="278">
        <v>85.567010309278345</v>
      </c>
      <c r="N44" s="278">
        <v>80.459770114942529</v>
      </c>
      <c r="O44" s="279">
        <v>69.230769230769226</v>
      </c>
      <c r="P44" s="280">
        <v>84.090909090909093</v>
      </c>
      <c r="Q44" s="280">
        <v>67.045454545454547</v>
      </c>
      <c r="R44" s="280">
        <v>82.65306122448979</v>
      </c>
      <c r="S44" s="278">
        <v>74.647887323943664</v>
      </c>
      <c r="T44" s="281">
        <v>68.194640338504939</v>
      </c>
    </row>
    <row r="45" spans="1:33" s="381" customFormat="1" x14ac:dyDescent="0.2">
      <c r="A45" s="255" t="s">
        <v>8</v>
      </c>
      <c r="B45" s="282">
        <v>0.11173436311732647</v>
      </c>
      <c r="C45" s="283">
        <v>0.10008852158080926</v>
      </c>
      <c r="D45" s="283">
        <v>9.398808312645858E-2</v>
      </c>
      <c r="E45" s="283">
        <v>0.10348524797086918</v>
      </c>
      <c r="F45" s="283">
        <v>8.4820864676226113E-2</v>
      </c>
      <c r="G45" s="283">
        <v>9.0628235187870151E-2</v>
      </c>
      <c r="H45" s="283">
        <v>8.7939513883079121E-2</v>
      </c>
      <c r="I45" s="283">
        <v>7.8780974209153615E-2</v>
      </c>
      <c r="J45" s="284">
        <v>7.4595890634883241E-2</v>
      </c>
      <c r="K45" s="282">
        <v>9.8441195070342394E-2</v>
      </c>
      <c r="L45" s="283">
        <v>7.8201634125699165E-2</v>
      </c>
      <c r="M45" s="283">
        <v>8.5731760697625004E-2</v>
      </c>
      <c r="N45" s="283">
        <v>7.8463407105876987E-2</v>
      </c>
      <c r="O45" s="284">
        <v>9.4193018304060808E-2</v>
      </c>
      <c r="P45" s="285">
        <v>8.2254211607859243E-2</v>
      </c>
      <c r="Q45" s="285">
        <v>8.5952321486991917E-2</v>
      </c>
      <c r="R45" s="285">
        <v>7.6402525764455123E-2</v>
      </c>
      <c r="S45" s="283">
        <v>8.1102966133579563E-2</v>
      </c>
      <c r="T45" s="286">
        <v>9.5021560358114793E-2</v>
      </c>
    </row>
    <row r="46" spans="1:33" s="381" customFormat="1" x14ac:dyDescent="0.2">
      <c r="A46" s="271" t="s">
        <v>1</v>
      </c>
      <c r="B46" s="287">
        <f>B43/B42*100-100</f>
        <v>0</v>
      </c>
      <c r="C46" s="288">
        <f t="shared" ref="C46:E46" si="17">C43/C42*100-100</f>
        <v>-3.9682539682544871E-2</v>
      </c>
      <c r="D46" s="288">
        <f t="shared" si="17"/>
        <v>-4.258241758241752</v>
      </c>
      <c r="E46" s="288">
        <f t="shared" si="17"/>
        <v>-1.1046511627907023</v>
      </c>
      <c r="F46" s="288">
        <f>F43/F42*100-100</f>
        <v>-0.91584158415841443</v>
      </c>
      <c r="G46" s="288">
        <f t="shared" ref="G46:J46" si="18">G43/G42*100-100</f>
        <v>0.55309734513274122</v>
      </c>
      <c r="H46" s="288">
        <f t="shared" si="18"/>
        <v>4.0730337078651644</v>
      </c>
      <c r="I46" s="288">
        <f t="shared" si="18"/>
        <v>-0.72580645161289681</v>
      </c>
      <c r="J46" s="289">
        <f t="shared" si="18"/>
        <v>11.473214285714278</v>
      </c>
      <c r="K46" s="287">
        <f>K43/K42*100-100</f>
        <v>0.5797101449275317</v>
      </c>
      <c r="L46" s="288">
        <f t="shared" ref="L46:T46" si="19">L43/L42*100-100</f>
        <v>-0.75</v>
      </c>
      <c r="M46" s="288">
        <f t="shared" si="19"/>
        <v>-4.1752577319587658</v>
      </c>
      <c r="N46" s="288">
        <f t="shared" si="19"/>
        <v>0.20114942528735469</v>
      </c>
      <c r="O46" s="289">
        <f t="shared" si="19"/>
        <v>1.7788461538461604</v>
      </c>
      <c r="P46" s="290">
        <f t="shared" si="19"/>
        <v>2.556818181818187</v>
      </c>
      <c r="Q46" s="288">
        <f t="shared" si="19"/>
        <v>6.0227272727272521</v>
      </c>
      <c r="R46" s="288">
        <f t="shared" si="19"/>
        <v>-0.61224489795918657</v>
      </c>
      <c r="S46" s="288">
        <f t="shared" si="19"/>
        <v>3.9436619718309771</v>
      </c>
      <c r="T46" s="291">
        <f t="shared" si="19"/>
        <v>0.70521861777150718</v>
      </c>
    </row>
    <row r="47" spans="1:33" s="381" customFormat="1" ht="13.5" thickBot="1" x14ac:dyDescent="0.25">
      <c r="A47" s="292" t="s">
        <v>27</v>
      </c>
      <c r="B47" s="293">
        <f>B43-B29</f>
        <v>158.52459016393442</v>
      </c>
      <c r="C47" s="294">
        <f t="shared" ref="C47:T47" si="20">C43-C29</f>
        <v>95.841269841269821</v>
      </c>
      <c r="D47" s="294">
        <f t="shared" si="20"/>
        <v>105.55526826115062</v>
      </c>
      <c r="E47" s="294">
        <f t="shared" si="20"/>
        <v>114.62901439645623</v>
      </c>
      <c r="F47" s="294">
        <f t="shared" si="20"/>
        <v>117.76520509193779</v>
      </c>
      <c r="G47" s="294">
        <f t="shared" si="20"/>
        <v>123.55259556609798</v>
      </c>
      <c r="H47" s="294">
        <f t="shared" si="20"/>
        <v>137.65015952281868</v>
      </c>
      <c r="I47" s="294">
        <f t="shared" si="20"/>
        <v>115.61529271206695</v>
      </c>
      <c r="J47" s="295">
        <f t="shared" si="20"/>
        <v>156.87324929971993</v>
      </c>
      <c r="K47" s="293">
        <f t="shared" si="20"/>
        <v>144.44998812069372</v>
      </c>
      <c r="L47" s="294">
        <f t="shared" si="20"/>
        <v>126.61538461538464</v>
      </c>
      <c r="M47" s="294">
        <f t="shared" si="20"/>
        <v>111.91965872733738</v>
      </c>
      <c r="N47" s="294">
        <f t="shared" si="20"/>
        <v>129.43473468745077</v>
      </c>
      <c r="O47" s="295">
        <f t="shared" si="20"/>
        <v>131.76654740608234</v>
      </c>
      <c r="P47" s="296">
        <f t="shared" si="20"/>
        <v>155.56060606060609</v>
      </c>
      <c r="Q47" s="297">
        <f t="shared" si="20"/>
        <v>167.67786561264819</v>
      </c>
      <c r="R47" s="297">
        <f t="shared" si="20"/>
        <v>130.25935374149657</v>
      </c>
      <c r="S47" s="297">
        <f t="shared" si="20"/>
        <v>148.1988903115664</v>
      </c>
      <c r="T47" s="298">
        <f t="shared" si="20"/>
        <v>129.82165755644235</v>
      </c>
    </row>
    <row r="48" spans="1:33" s="381" customFormat="1" x14ac:dyDescent="0.2">
      <c r="A48" s="299" t="s">
        <v>51</v>
      </c>
      <c r="B48" s="300">
        <v>786</v>
      </c>
      <c r="C48" s="301">
        <v>607</v>
      </c>
      <c r="D48" s="301">
        <v>820</v>
      </c>
      <c r="E48" s="301">
        <v>822</v>
      </c>
      <c r="F48" s="301">
        <v>939</v>
      </c>
      <c r="G48" s="301">
        <v>966</v>
      </c>
      <c r="H48" s="301">
        <v>760</v>
      </c>
      <c r="I48" s="301">
        <v>531</v>
      </c>
      <c r="J48" s="302">
        <v>508</v>
      </c>
      <c r="K48" s="300">
        <v>687</v>
      </c>
      <c r="L48" s="301">
        <v>521</v>
      </c>
      <c r="M48" s="301">
        <v>519</v>
      </c>
      <c r="N48" s="301">
        <v>723</v>
      </c>
      <c r="O48" s="302">
        <v>470</v>
      </c>
      <c r="P48" s="303">
        <v>421</v>
      </c>
      <c r="Q48" s="303">
        <v>840</v>
      </c>
      <c r="R48" s="303">
        <v>942</v>
      </c>
      <c r="S48" s="301">
        <v>646</v>
      </c>
      <c r="T48" s="304">
        <f>SUM(B48:S48)</f>
        <v>12508</v>
      </c>
      <c r="U48" s="228" t="s">
        <v>56</v>
      </c>
      <c r="V48" s="305">
        <f>T34-T48</f>
        <v>24</v>
      </c>
      <c r="W48" s="306">
        <f>V48/T34</f>
        <v>1.915097350781998E-3</v>
      </c>
    </row>
    <row r="49" spans="1:23" s="381" customFormat="1" x14ac:dyDescent="0.2">
      <c r="A49" s="307" t="s">
        <v>28</v>
      </c>
      <c r="B49" s="246">
        <v>40.5</v>
      </c>
      <c r="C49" s="244">
        <v>38</v>
      </c>
      <c r="D49" s="244">
        <v>39</v>
      </c>
      <c r="E49" s="244">
        <v>38.5</v>
      </c>
      <c r="F49" s="244">
        <v>38</v>
      </c>
      <c r="G49" s="244">
        <v>38</v>
      </c>
      <c r="H49" s="244">
        <v>37</v>
      </c>
      <c r="I49" s="244">
        <v>36.5</v>
      </c>
      <c r="J49" s="247">
        <v>35.5</v>
      </c>
      <c r="K49" s="246">
        <v>39</v>
      </c>
      <c r="L49" s="244">
        <v>38</v>
      </c>
      <c r="M49" s="244">
        <v>38</v>
      </c>
      <c r="N49" s="244">
        <v>37.5</v>
      </c>
      <c r="O49" s="247">
        <v>36.5</v>
      </c>
      <c r="P49" s="248">
        <v>39.5</v>
      </c>
      <c r="Q49" s="248">
        <v>38.5</v>
      </c>
      <c r="R49" s="248">
        <v>38</v>
      </c>
      <c r="S49" s="244">
        <v>36</v>
      </c>
      <c r="T49" s="237"/>
      <c r="U49" s="228" t="s">
        <v>57</v>
      </c>
      <c r="V49" s="228">
        <v>34.24</v>
      </c>
      <c r="W49" s="228"/>
    </row>
    <row r="50" spans="1:23" s="381" customFormat="1" ht="13.5" thickBot="1" x14ac:dyDescent="0.25">
      <c r="A50" s="308" t="s">
        <v>26</v>
      </c>
      <c r="B50" s="249">
        <f>B49-B35</f>
        <v>3.5</v>
      </c>
      <c r="C50" s="245">
        <f t="shared" ref="C50:S50" si="21">C49-C35</f>
        <v>4</v>
      </c>
      <c r="D50" s="245">
        <f t="shared" si="21"/>
        <v>4</v>
      </c>
      <c r="E50" s="245">
        <f t="shared" si="21"/>
        <v>4</v>
      </c>
      <c r="F50" s="245">
        <f t="shared" si="21"/>
        <v>4</v>
      </c>
      <c r="G50" s="245">
        <f t="shared" si="21"/>
        <v>4</v>
      </c>
      <c r="H50" s="245">
        <f t="shared" si="21"/>
        <v>3.5</v>
      </c>
      <c r="I50" s="245">
        <f t="shared" si="21"/>
        <v>4</v>
      </c>
      <c r="J50" s="250">
        <f t="shared" si="21"/>
        <v>3.5</v>
      </c>
      <c r="K50" s="249">
        <f t="shared" si="21"/>
        <v>3.5</v>
      </c>
      <c r="L50" s="245">
        <f t="shared" si="21"/>
        <v>4</v>
      </c>
      <c r="M50" s="245">
        <f t="shared" si="21"/>
        <v>4</v>
      </c>
      <c r="N50" s="245">
        <f t="shared" si="21"/>
        <v>4</v>
      </c>
      <c r="O50" s="250">
        <f t="shared" si="21"/>
        <v>4</v>
      </c>
      <c r="P50" s="251">
        <f t="shared" si="21"/>
        <v>3.5</v>
      </c>
      <c r="Q50" s="245">
        <f t="shared" si="21"/>
        <v>3.5</v>
      </c>
      <c r="R50" s="245">
        <f t="shared" si="21"/>
        <v>4</v>
      </c>
      <c r="S50" s="245">
        <f t="shared" si="21"/>
        <v>3.5</v>
      </c>
      <c r="T50" s="238"/>
      <c r="U50" s="228" t="s">
        <v>26</v>
      </c>
      <c r="V50" s="228">
        <f>V49-V35</f>
        <v>4.6000000000000014</v>
      </c>
      <c r="W50" s="228"/>
    </row>
    <row r="51" spans="1:23" x14ac:dyDescent="0.2">
      <c r="B51" s="610" t="s">
        <v>82</v>
      </c>
      <c r="C51" s="610"/>
      <c r="H51" s="241" t="s">
        <v>75</v>
      </c>
      <c r="I51" s="241" t="s">
        <v>75</v>
      </c>
      <c r="L51" s="241" t="s">
        <v>75</v>
      </c>
      <c r="M51" s="241" t="s">
        <v>75</v>
      </c>
      <c r="Q51" s="241" t="s">
        <v>75</v>
      </c>
    </row>
    <row r="52" spans="1:23" ht="13.5" thickBot="1" x14ac:dyDescent="0.25"/>
    <row r="53" spans="1:23" s="387" customFormat="1" ht="13.5" thickBot="1" x14ac:dyDescent="0.25">
      <c r="A53" s="254" t="s">
        <v>80</v>
      </c>
      <c r="B53" s="597" t="s">
        <v>68</v>
      </c>
      <c r="C53" s="598"/>
      <c r="D53" s="598"/>
      <c r="E53" s="598"/>
      <c r="F53" s="598"/>
      <c r="G53" s="598"/>
      <c r="H53" s="598"/>
      <c r="I53" s="598"/>
      <c r="J53" s="599"/>
      <c r="K53" s="597" t="s">
        <v>63</v>
      </c>
      <c r="L53" s="598"/>
      <c r="M53" s="598"/>
      <c r="N53" s="598"/>
      <c r="O53" s="599"/>
      <c r="P53" s="598" t="s">
        <v>64</v>
      </c>
      <c r="Q53" s="598"/>
      <c r="R53" s="598"/>
      <c r="S53" s="598"/>
      <c r="T53" s="316" t="s">
        <v>55</v>
      </c>
    </row>
    <row r="54" spans="1:23" s="387" customFormat="1" x14ac:dyDescent="0.2">
      <c r="A54" s="255" t="s">
        <v>54</v>
      </c>
      <c r="B54" s="349">
        <v>1</v>
      </c>
      <c r="C54" s="260">
        <v>2</v>
      </c>
      <c r="D54" s="260">
        <v>3</v>
      </c>
      <c r="E54" s="260">
        <v>4</v>
      </c>
      <c r="F54" s="260">
        <v>5</v>
      </c>
      <c r="G54" s="260">
        <v>6</v>
      </c>
      <c r="H54" s="260">
        <v>7</v>
      </c>
      <c r="I54" s="260">
        <v>8</v>
      </c>
      <c r="J54" s="350">
        <v>9</v>
      </c>
      <c r="K54" s="256">
        <v>1</v>
      </c>
      <c r="L54" s="257">
        <v>2</v>
      </c>
      <c r="M54" s="257">
        <v>3</v>
      </c>
      <c r="N54" s="257">
        <v>4</v>
      </c>
      <c r="O54" s="258">
        <v>5</v>
      </c>
      <c r="P54" s="259">
        <v>1</v>
      </c>
      <c r="Q54" s="259">
        <v>2</v>
      </c>
      <c r="R54" s="259">
        <v>3</v>
      </c>
      <c r="S54" s="260">
        <v>4</v>
      </c>
      <c r="T54" s="315"/>
    </row>
    <row r="55" spans="1:23" s="387" customFormat="1" x14ac:dyDescent="0.2">
      <c r="A55" s="255" t="s">
        <v>2</v>
      </c>
      <c r="B55" s="261">
        <v>1</v>
      </c>
      <c r="C55" s="370">
        <v>2</v>
      </c>
      <c r="D55" s="262">
        <v>3</v>
      </c>
      <c r="E55" s="262">
        <v>3</v>
      </c>
      <c r="F55" s="351">
        <v>4</v>
      </c>
      <c r="G55" s="374">
        <v>5</v>
      </c>
      <c r="H55" s="373">
        <v>6</v>
      </c>
      <c r="I55" s="264">
        <v>7</v>
      </c>
      <c r="J55" s="371">
        <v>8</v>
      </c>
      <c r="K55" s="261">
        <v>1</v>
      </c>
      <c r="L55" s="370">
        <v>2</v>
      </c>
      <c r="M55" s="370">
        <v>2</v>
      </c>
      <c r="N55" s="262">
        <v>3</v>
      </c>
      <c r="O55" s="377">
        <v>4</v>
      </c>
      <c r="P55" s="263">
        <v>1</v>
      </c>
      <c r="Q55" s="370">
        <v>2</v>
      </c>
      <c r="R55" s="262">
        <v>3</v>
      </c>
      <c r="S55" s="351">
        <v>4</v>
      </c>
      <c r="T55" s="227" t="s">
        <v>0</v>
      </c>
    </row>
    <row r="56" spans="1:23" s="387" customFormat="1" x14ac:dyDescent="0.2">
      <c r="A56" s="265" t="s">
        <v>3</v>
      </c>
      <c r="B56" s="266">
        <v>520</v>
      </c>
      <c r="C56" s="267">
        <v>520</v>
      </c>
      <c r="D56" s="267">
        <v>520</v>
      </c>
      <c r="E56" s="267">
        <v>520</v>
      </c>
      <c r="F56" s="267">
        <v>520</v>
      </c>
      <c r="G56" s="267">
        <v>520</v>
      </c>
      <c r="H56" s="267">
        <v>520</v>
      </c>
      <c r="I56" s="267">
        <v>520</v>
      </c>
      <c r="J56" s="268">
        <v>520</v>
      </c>
      <c r="K56" s="266">
        <v>520</v>
      </c>
      <c r="L56" s="267">
        <v>520</v>
      </c>
      <c r="M56" s="267">
        <v>520</v>
      </c>
      <c r="N56" s="267">
        <v>520</v>
      </c>
      <c r="O56" s="268">
        <v>520</v>
      </c>
      <c r="P56" s="269">
        <v>520</v>
      </c>
      <c r="Q56" s="267">
        <v>520</v>
      </c>
      <c r="R56" s="267">
        <v>520</v>
      </c>
      <c r="S56" s="267">
        <v>520</v>
      </c>
      <c r="T56" s="270">
        <v>520</v>
      </c>
    </row>
    <row r="57" spans="1:23" s="387" customFormat="1" x14ac:dyDescent="0.2">
      <c r="A57" s="271" t="s">
        <v>6</v>
      </c>
      <c r="B57" s="272">
        <v>520.43478260869563</v>
      </c>
      <c r="C57" s="273">
        <v>556.70886075949363</v>
      </c>
      <c r="D57" s="273">
        <v>542.5</v>
      </c>
      <c r="E57" s="273">
        <v>546.1</v>
      </c>
      <c r="F57" s="273">
        <v>554.66101694915255</v>
      </c>
      <c r="G57" s="273">
        <v>534.18367346938771</v>
      </c>
      <c r="H57" s="273">
        <v>553.16326530612241</v>
      </c>
      <c r="I57" s="273">
        <v>518.07017543859649</v>
      </c>
      <c r="J57" s="274">
        <v>552.13114754098365</v>
      </c>
      <c r="K57" s="272">
        <v>532.56756756756761</v>
      </c>
      <c r="L57" s="273">
        <v>530.70175438596493</v>
      </c>
      <c r="M57" s="273">
        <v>523.03571428571433</v>
      </c>
      <c r="N57" s="273">
        <v>543.73493975903614</v>
      </c>
      <c r="O57" s="274">
        <v>567.45098039215691</v>
      </c>
      <c r="P57" s="275">
        <v>505.86956521739131</v>
      </c>
      <c r="Q57" s="275">
        <v>542.5</v>
      </c>
      <c r="R57" s="275">
        <v>522.56880733944956</v>
      </c>
      <c r="S57" s="273">
        <v>543.88888888888891</v>
      </c>
      <c r="T57" s="276">
        <v>539.30817610062888</v>
      </c>
    </row>
    <row r="58" spans="1:23" s="387" customFormat="1" x14ac:dyDescent="0.2">
      <c r="A58" s="255" t="s">
        <v>7</v>
      </c>
      <c r="B58" s="277">
        <v>77.173913043478265</v>
      </c>
      <c r="C58" s="278">
        <v>83.544303797468359</v>
      </c>
      <c r="D58" s="278">
        <v>72.61904761904762</v>
      </c>
      <c r="E58" s="278">
        <v>75</v>
      </c>
      <c r="F58" s="278">
        <v>77.966101694915253</v>
      </c>
      <c r="G58" s="278">
        <v>78.571428571428569</v>
      </c>
      <c r="H58" s="278">
        <v>72.448979591836732</v>
      </c>
      <c r="I58" s="278">
        <v>71.929824561403507</v>
      </c>
      <c r="J58" s="279">
        <v>70.491803278688522</v>
      </c>
      <c r="K58" s="277">
        <v>74.324324324324323</v>
      </c>
      <c r="L58" s="278">
        <v>75.438596491228068</v>
      </c>
      <c r="M58" s="278">
        <v>82.142857142857139</v>
      </c>
      <c r="N58" s="278">
        <v>79.518072289156621</v>
      </c>
      <c r="O58" s="279">
        <v>68.627450980392155</v>
      </c>
      <c r="P58" s="280">
        <v>76.086956521739125</v>
      </c>
      <c r="Q58" s="280">
        <v>77.083333333333329</v>
      </c>
      <c r="R58" s="280">
        <v>75.22935779816514</v>
      </c>
      <c r="S58" s="278">
        <v>76.388888888888886</v>
      </c>
      <c r="T58" s="281">
        <v>75.890985324947593</v>
      </c>
    </row>
    <row r="59" spans="1:23" s="387" customFormat="1" x14ac:dyDescent="0.2">
      <c r="A59" s="255" t="s">
        <v>8</v>
      </c>
      <c r="B59" s="282">
        <v>8.3077235812482914E-2</v>
      </c>
      <c r="C59" s="283">
        <v>6.5219292183892802E-2</v>
      </c>
      <c r="D59" s="283">
        <v>8.8579555110891911E-2</v>
      </c>
      <c r="E59" s="283">
        <v>8.5728908442245719E-2</v>
      </c>
      <c r="F59" s="283">
        <v>8.3206850378668248E-2</v>
      </c>
      <c r="G59" s="283">
        <v>7.2252023345942898E-2</v>
      </c>
      <c r="H59" s="283">
        <v>8.9819155606274306E-2</v>
      </c>
      <c r="I59" s="283">
        <v>8.2326118875182139E-2</v>
      </c>
      <c r="J59" s="284">
        <v>9.4942262204984751E-2</v>
      </c>
      <c r="K59" s="282">
        <v>9.6934030786057279E-2</v>
      </c>
      <c r="L59" s="283">
        <v>9.6006738829572849E-2</v>
      </c>
      <c r="M59" s="283">
        <v>7.5438467826997563E-2</v>
      </c>
      <c r="N59" s="283">
        <v>8.0531603883947228E-2</v>
      </c>
      <c r="O59" s="284">
        <v>9.1792115235794419E-2</v>
      </c>
      <c r="P59" s="285">
        <v>8.4531741910008729E-2</v>
      </c>
      <c r="Q59" s="285">
        <v>9.0303769319195509E-2</v>
      </c>
      <c r="R59" s="285">
        <v>8.3850931818826191E-2</v>
      </c>
      <c r="S59" s="283">
        <v>9.1395560605791987E-2</v>
      </c>
      <c r="T59" s="286">
        <v>8.9412177154265832E-2</v>
      </c>
    </row>
    <row r="60" spans="1:23" s="387" customFormat="1" x14ac:dyDescent="0.2">
      <c r="A60" s="271" t="s">
        <v>1</v>
      </c>
      <c r="B60" s="287">
        <f>B57/B56*100-100</f>
        <v>8.3612040133786536E-2</v>
      </c>
      <c r="C60" s="288">
        <f t="shared" ref="C60:E60" si="22">C57/C56*100-100</f>
        <v>7.0593962999026161</v>
      </c>
      <c r="D60" s="288">
        <f t="shared" si="22"/>
        <v>4.3269230769230802</v>
      </c>
      <c r="E60" s="288">
        <f t="shared" si="22"/>
        <v>5.0192307692307594</v>
      </c>
      <c r="F60" s="288">
        <f>F57/F56*100-100</f>
        <v>6.6655801825293395</v>
      </c>
      <c r="G60" s="288">
        <f t="shared" ref="G60:J60" si="23">G57/G56*100-100</f>
        <v>2.7276295133437998</v>
      </c>
      <c r="H60" s="288">
        <f t="shared" si="23"/>
        <v>6.3775510204081627</v>
      </c>
      <c r="I60" s="288">
        <f t="shared" si="23"/>
        <v>-0.37112010796221284</v>
      </c>
      <c r="J60" s="289">
        <f t="shared" si="23"/>
        <v>6.1790668348045585</v>
      </c>
      <c r="K60" s="287">
        <f>K57/K56*100-100</f>
        <v>2.4168399168399191</v>
      </c>
      <c r="L60" s="288">
        <f t="shared" ref="L60:T60" si="24">L57/L56*100-100</f>
        <v>2.0580296896086452</v>
      </c>
      <c r="M60" s="288">
        <f t="shared" si="24"/>
        <v>0.5837912087912116</v>
      </c>
      <c r="N60" s="288">
        <f t="shared" si="24"/>
        <v>4.5644114921223462</v>
      </c>
      <c r="O60" s="289">
        <f t="shared" si="24"/>
        <v>9.1251885369532602</v>
      </c>
      <c r="P60" s="290">
        <f t="shared" si="24"/>
        <v>-2.7173913043478279</v>
      </c>
      <c r="Q60" s="288">
        <f t="shared" si="24"/>
        <v>4.3269230769230802</v>
      </c>
      <c r="R60" s="288">
        <f t="shared" si="24"/>
        <v>0.49400141143260612</v>
      </c>
      <c r="S60" s="288">
        <f t="shared" si="24"/>
        <v>4.5940170940171043</v>
      </c>
      <c r="T60" s="291">
        <f t="shared" si="24"/>
        <v>3.713110788582469</v>
      </c>
    </row>
    <row r="61" spans="1:23" s="387" customFormat="1" ht="13.5" thickBot="1" x14ac:dyDescent="0.25">
      <c r="A61" s="292" t="s">
        <v>27</v>
      </c>
      <c r="B61" s="293">
        <f>B57-B43</f>
        <v>120.43478260869563</v>
      </c>
      <c r="C61" s="294">
        <f t="shared" ref="C61:T61" si="25">C57-C43</f>
        <v>156.86759091822381</v>
      </c>
      <c r="D61" s="294">
        <f t="shared" si="25"/>
        <v>159.53296703296701</v>
      </c>
      <c r="E61" s="294">
        <f t="shared" si="25"/>
        <v>150.51860465116283</v>
      </c>
      <c r="F61" s="294">
        <f t="shared" si="25"/>
        <v>158.32438328578621</v>
      </c>
      <c r="G61" s="294">
        <f t="shared" si="25"/>
        <v>131.97128408885675</v>
      </c>
      <c r="H61" s="294">
        <f t="shared" si="25"/>
        <v>136.87113047466175</v>
      </c>
      <c r="I61" s="294">
        <f t="shared" si="25"/>
        <v>120.97340124504808</v>
      </c>
      <c r="J61" s="295">
        <f t="shared" si="25"/>
        <v>106.23829039812648</v>
      </c>
      <c r="K61" s="293">
        <f t="shared" si="25"/>
        <v>130.24872698785748</v>
      </c>
      <c r="L61" s="294">
        <f t="shared" si="25"/>
        <v>133.70175438596493</v>
      </c>
      <c r="M61" s="294">
        <f t="shared" si="25"/>
        <v>139.7367452135494</v>
      </c>
      <c r="N61" s="294">
        <f t="shared" si="25"/>
        <v>142.93034205788672</v>
      </c>
      <c r="O61" s="295">
        <f t="shared" si="25"/>
        <v>160.33559577677227</v>
      </c>
      <c r="P61" s="296">
        <f t="shared" si="25"/>
        <v>95.642292490118564</v>
      </c>
      <c r="Q61" s="297">
        <f t="shared" si="25"/>
        <v>118.40909090909093</v>
      </c>
      <c r="R61" s="297">
        <f t="shared" si="25"/>
        <v>125.01778693128631</v>
      </c>
      <c r="S61" s="297">
        <f t="shared" si="25"/>
        <v>128.11424100156495</v>
      </c>
      <c r="T61" s="298">
        <f t="shared" si="25"/>
        <v>136.48730162954286</v>
      </c>
    </row>
    <row r="62" spans="1:23" s="387" customFormat="1" x14ac:dyDescent="0.2">
      <c r="A62" s="299" t="s">
        <v>51</v>
      </c>
      <c r="B62" s="300">
        <v>783</v>
      </c>
      <c r="C62" s="301">
        <v>606</v>
      </c>
      <c r="D62" s="301">
        <v>820</v>
      </c>
      <c r="E62" s="301">
        <v>820</v>
      </c>
      <c r="F62" s="301">
        <v>939</v>
      </c>
      <c r="G62" s="301">
        <v>963</v>
      </c>
      <c r="H62" s="301">
        <v>759</v>
      </c>
      <c r="I62" s="301">
        <v>531</v>
      </c>
      <c r="J62" s="302">
        <v>508</v>
      </c>
      <c r="K62" s="300">
        <v>685</v>
      </c>
      <c r="L62" s="301">
        <v>520</v>
      </c>
      <c r="M62" s="301">
        <v>518</v>
      </c>
      <c r="N62" s="301">
        <v>722</v>
      </c>
      <c r="O62" s="302">
        <v>469</v>
      </c>
      <c r="P62" s="303">
        <v>420</v>
      </c>
      <c r="Q62" s="303">
        <v>838</v>
      </c>
      <c r="R62" s="303">
        <v>942</v>
      </c>
      <c r="S62" s="301">
        <v>646</v>
      </c>
      <c r="T62" s="304">
        <f>SUM(B62:S62)</f>
        <v>12489</v>
      </c>
      <c r="U62" s="228" t="s">
        <v>56</v>
      </c>
      <c r="V62" s="305">
        <f>T48-T62</f>
        <v>19</v>
      </c>
      <c r="W62" s="306">
        <f>V62/T48</f>
        <v>1.519027822193796E-3</v>
      </c>
    </row>
    <row r="63" spans="1:23" s="387" customFormat="1" x14ac:dyDescent="0.2">
      <c r="A63" s="307" t="s">
        <v>28</v>
      </c>
      <c r="B63" s="246">
        <v>43.5</v>
      </c>
      <c r="C63" s="244">
        <v>41</v>
      </c>
      <c r="D63" s="244">
        <v>42</v>
      </c>
      <c r="E63" s="244">
        <v>41.5</v>
      </c>
      <c r="F63" s="244">
        <v>41</v>
      </c>
      <c r="G63" s="244">
        <v>41</v>
      </c>
      <c r="H63" s="244">
        <v>40</v>
      </c>
      <c r="I63" s="244">
        <v>40</v>
      </c>
      <c r="J63" s="247">
        <v>39</v>
      </c>
      <c r="K63" s="246">
        <v>42</v>
      </c>
      <c r="L63" s="244">
        <v>41</v>
      </c>
      <c r="M63" s="244">
        <v>41</v>
      </c>
      <c r="N63" s="244">
        <v>40</v>
      </c>
      <c r="O63" s="247">
        <v>39</v>
      </c>
      <c r="P63" s="248">
        <v>42.5</v>
      </c>
      <c r="Q63" s="248">
        <v>41.5</v>
      </c>
      <c r="R63" s="248">
        <v>41</v>
      </c>
      <c r="S63" s="244">
        <v>39</v>
      </c>
      <c r="T63" s="237"/>
      <c r="U63" s="228" t="s">
        <v>57</v>
      </c>
      <c r="V63" s="228">
        <v>38.04</v>
      </c>
      <c r="W63" s="228"/>
    </row>
    <row r="64" spans="1:23" s="387" customFormat="1" ht="13.5" thickBot="1" x14ac:dyDescent="0.25">
      <c r="A64" s="308" t="s">
        <v>26</v>
      </c>
      <c r="B64" s="249">
        <f>B63-B49</f>
        <v>3</v>
      </c>
      <c r="C64" s="245">
        <f t="shared" ref="C64:S64" si="26">C63-C49</f>
        <v>3</v>
      </c>
      <c r="D64" s="245">
        <f t="shared" si="26"/>
        <v>3</v>
      </c>
      <c r="E64" s="245">
        <f t="shared" si="26"/>
        <v>3</v>
      </c>
      <c r="F64" s="245">
        <f t="shared" si="26"/>
        <v>3</v>
      </c>
      <c r="G64" s="245">
        <f t="shared" si="26"/>
        <v>3</v>
      </c>
      <c r="H64" s="245">
        <f t="shared" si="26"/>
        <v>3</v>
      </c>
      <c r="I64" s="245">
        <f t="shared" si="26"/>
        <v>3.5</v>
      </c>
      <c r="J64" s="250">
        <f t="shared" si="26"/>
        <v>3.5</v>
      </c>
      <c r="K64" s="249">
        <f t="shared" si="26"/>
        <v>3</v>
      </c>
      <c r="L64" s="245">
        <f t="shared" si="26"/>
        <v>3</v>
      </c>
      <c r="M64" s="245">
        <f t="shared" si="26"/>
        <v>3</v>
      </c>
      <c r="N64" s="245">
        <f t="shared" si="26"/>
        <v>2.5</v>
      </c>
      <c r="O64" s="250">
        <f t="shared" si="26"/>
        <v>2.5</v>
      </c>
      <c r="P64" s="251">
        <f t="shared" si="26"/>
        <v>3</v>
      </c>
      <c r="Q64" s="245">
        <f t="shared" si="26"/>
        <v>3</v>
      </c>
      <c r="R64" s="245">
        <f t="shared" si="26"/>
        <v>3</v>
      </c>
      <c r="S64" s="245">
        <f t="shared" si="26"/>
        <v>3</v>
      </c>
      <c r="T64" s="238"/>
      <c r="U64" s="228" t="s">
        <v>26</v>
      </c>
      <c r="V64" s="228">
        <f>V63-V49</f>
        <v>3.7999999999999972</v>
      </c>
      <c r="W64" s="228"/>
    </row>
    <row r="66" spans="1:29" s="402" customFormat="1" x14ac:dyDescent="0.2">
      <c r="B66" s="402">
        <v>41.02</v>
      </c>
      <c r="C66" s="402">
        <v>41.02</v>
      </c>
      <c r="D66" s="402">
        <v>41.02</v>
      </c>
      <c r="E66" s="402">
        <v>41.02</v>
      </c>
      <c r="F66" s="402">
        <v>41.02</v>
      </c>
      <c r="G66" s="402">
        <v>41.02</v>
      </c>
      <c r="H66" s="402">
        <v>41.02</v>
      </c>
      <c r="I66" s="402">
        <v>41.02</v>
      </c>
      <c r="J66" s="402">
        <v>41.02</v>
      </c>
      <c r="K66" s="402">
        <v>41.02</v>
      </c>
      <c r="L66" s="402">
        <v>41.02</v>
      </c>
      <c r="M66" s="402">
        <v>41.02</v>
      </c>
      <c r="N66" s="402">
        <v>41.02</v>
      </c>
      <c r="O66" s="402">
        <v>41.02</v>
      </c>
      <c r="P66" s="402">
        <v>41.02</v>
      </c>
      <c r="Q66" s="402">
        <v>41.02</v>
      </c>
      <c r="R66" s="402">
        <v>41.02</v>
      </c>
      <c r="S66" s="402">
        <v>41.02</v>
      </c>
      <c r="T66" s="402">
        <v>41.02</v>
      </c>
      <c r="U66" s="402">
        <v>41.02</v>
      </c>
      <c r="V66" s="402">
        <v>41.02</v>
      </c>
      <c r="W66" s="402">
        <v>41.02</v>
      </c>
      <c r="X66" s="402">
        <v>41.02</v>
      </c>
      <c r="Y66" s="402">
        <v>41.02</v>
      </c>
    </row>
    <row r="67" spans="1:29" ht="13.5" thickBot="1" x14ac:dyDescent="0.25">
      <c r="B67" s="243">
        <v>539.30817610062888</v>
      </c>
      <c r="C67" s="243">
        <v>539.30817610062888</v>
      </c>
      <c r="D67" s="243">
        <v>539.30817610062888</v>
      </c>
      <c r="E67" s="243">
        <v>539.30817610062888</v>
      </c>
      <c r="F67" s="243">
        <v>539.30817610062888</v>
      </c>
      <c r="G67" s="243">
        <v>539.30817610062888</v>
      </c>
      <c r="H67" s="243">
        <v>539.30817610062888</v>
      </c>
      <c r="I67" s="243">
        <v>539.30817610062888</v>
      </c>
      <c r="J67" s="243">
        <v>539.30817610062888</v>
      </c>
      <c r="K67" s="243">
        <v>539.30817610062888</v>
      </c>
      <c r="L67" s="243">
        <v>539.30817610062888</v>
      </c>
      <c r="M67" s="243">
        <v>539.30817610062888</v>
      </c>
      <c r="N67" s="243">
        <v>539.30817610062888</v>
      </c>
      <c r="O67" s="243">
        <v>539.30817610062888</v>
      </c>
      <c r="P67" s="243">
        <v>539.30817610062888</v>
      </c>
      <c r="Q67" s="243">
        <v>539.30817610062888</v>
      </c>
      <c r="R67" s="243">
        <v>539.30817610062888</v>
      </c>
      <c r="S67" s="243">
        <v>539.30817610062888</v>
      </c>
      <c r="T67" s="243">
        <v>539.30817610062888</v>
      </c>
      <c r="U67" s="243">
        <v>539.30817610062888</v>
      </c>
      <c r="V67" s="243">
        <v>539.30817610062888</v>
      </c>
      <c r="W67" s="243">
        <v>539.30817610062888</v>
      </c>
      <c r="X67" s="243">
        <v>539.30817610062888</v>
      </c>
      <c r="Y67" s="243">
        <v>539.30817610062888</v>
      </c>
      <c r="Z67" s="243">
        <v>539.30817610062888</v>
      </c>
    </row>
    <row r="68" spans="1:29" s="402" customFormat="1" ht="13.5" thickBot="1" x14ac:dyDescent="0.25">
      <c r="A68" s="254" t="s">
        <v>83</v>
      </c>
      <c r="B68" s="597" t="s">
        <v>68</v>
      </c>
      <c r="C68" s="598"/>
      <c r="D68" s="598"/>
      <c r="E68" s="598"/>
      <c r="F68" s="598"/>
      <c r="G68" s="598"/>
      <c r="H68" s="598"/>
      <c r="I68" s="598"/>
      <c r="J68" s="598"/>
      <c r="K68" s="598"/>
      <c r="L68" s="598"/>
      <c r="M68" s="599"/>
      <c r="N68" s="597" t="s">
        <v>63</v>
      </c>
      <c r="O68" s="598"/>
      <c r="P68" s="598"/>
      <c r="Q68" s="598"/>
      <c r="R68" s="598"/>
      <c r="S68" s="599"/>
      <c r="T68" s="597" t="s">
        <v>64</v>
      </c>
      <c r="U68" s="598"/>
      <c r="V68" s="598"/>
      <c r="W68" s="598"/>
      <c r="X68" s="598"/>
      <c r="Y68" s="599"/>
      <c r="Z68" s="316" t="s">
        <v>55</v>
      </c>
    </row>
    <row r="69" spans="1:29" s="402" customFormat="1" x14ac:dyDescent="0.2">
      <c r="A69" s="255" t="s">
        <v>54</v>
      </c>
      <c r="B69" s="349">
        <v>1</v>
      </c>
      <c r="C69" s="260">
        <v>2</v>
      </c>
      <c r="D69" s="260">
        <v>3</v>
      </c>
      <c r="E69" s="260">
        <v>4</v>
      </c>
      <c r="F69" s="260">
        <v>5</v>
      </c>
      <c r="G69" s="260">
        <v>6</v>
      </c>
      <c r="H69" s="260">
        <v>7</v>
      </c>
      <c r="I69" s="260">
        <v>8</v>
      </c>
      <c r="J69" s="260">
        <v>9</v>
      </c>
      <c r="K69" s="260">
        <v>10</v>
      </c>
      <c r="L69" s="260">
        <v>11</v>
      </c>
      <c r="M69" s="350">
        <v>12</v>
      </c>
      <c r="N69" s="349">
        <v>1</v>
      </c>
      <c r="O69" s="260">
        <v>2</v>
      </c>
      <c r="P69" s="260">
        <v>3</v>
      </c>
      <c r="Q69" s="260">
        <v>4</v>
      </c>
      <c r="R69" s="403">
        <v>56</v>
      </c>
      <c r="S69" s="350">
        <v>5</v>
      </c>
      <c r="T69" s="259">
        <v>1</v>
      </c>
      <c r="U69" s="259">
        <v>2</v>
      </c>
      <c r="V69" s="259">
        <v>3</v>
      </c>
      <c r="W69" s="259">
        <v>4</v>
      </c>
      <c r="X69" s="259">
        <v>5</v>
      </c>
      <c r="Y69" s="260">
        <v>6</v>
      </c>
      <c r="Z69" s="315"/>
    </row>
    <row r="70" spans="1:29" s="402" customFormat="1" x14ac:dyDescent="0.2">
      <c r="A70" s="255" t="s">
        <v>2</v>
      </c>
      <c r="B70" s="261">
        <v>1</v>
      </c>
      <c r="C70" s="370">
        <v>2</v>
      </c>
      <c r="D70" s="370">
        <v>2</v>
      </c>
      <c r="E70" s="262">
        <v>3</v>
      </c>
      <c r="F70" s="262">
        <v>3</v>
      </c>
      <c r="G70" s="351">
        <v>4</v>
      </c>
      <c r="H70" s="351">
        <v>4</v>
      </c>
      <c r="I70" s="374">
        <v>5</v>
      </c>
      <c r="J70" s="374">
        <v>5</v>
      </c>
      <c r="K70" s="373">
        <v>6</v>
      </c>
      <c r="L70" s="264">
        <v>7</v>
      </c>
      <c r="M70" s="371">
        <v>8</v>
      </c>
      <c r="N70" s="261">
        <v>1</v>
      </c>
      <c r="O70" s="370">
        <v>2</v>
      </c>
      <c r="P70" s="262">
        <v>3</v>
      </c>
      <c r="Q70" s="351">
        <v>4</v>
      </c>
      <c r="R70" s="374">
        <v>5</v>
      </c>
      <c r="S70" s="404">
        <v>6</v>
      </c>
      <c r="T70" s="261">
        <v>1</v>
      </c>
      <c r="U70" s="370">
        <v>2</v>
      </c>
      <c r="V70" s="262">
        <v>3</v>
      </c>
      <c r="W70" s="351">
        <v>4</v>
      </c>
      <c r="X70" s="374">
        <v>5</v>
      </c>
      <c r="Y70" s="404">
        <v>6</v>
      </c>
      <c r="Z70" s="227" t="s">
        <v>0</v>
      </c>
    </row>
    <row r="71" spans="1:29" s="402" customFormat="1" x14ac:dyDescent="0.2">
      <c r="A71" s="265" t="s">
        <v>3</v>
      </c>
      <c r="B71" s="266">
        <v>620</v>
      </c>
      <c r="C71" s="267">
        <v>620</v>
      </c>
      <c r="D71" s="267">
        <v>620</v>
      </c>
      <c r="E71" s="267">
        <v>620</v>
      </c>
      <c r="F71" s="267">
        <v>620</v>
      </c>
      <c r="G71" s="267">
        <v>620</v>
      </c>
      <c r="H71" s="267">
        <v>620</v>
      </c>
      <c r="I71" s="267">
        <v>620</v>
      </c>
      <c r="J71" s="267">
        <v>620</v>
      </c>
      <c r="K71" s="267">
        <v>620</v>
      </c>
      <c r="L71" s="267">
        <v>620</v>
      </c>
      <c r="M71" s="268">
        <v>620</v>
      </c>
      <c r="N71" s="266">
        <v>620</v>
      </c>
      <c r="O71" s="267">
        <v>620</v>
      </c>
      <c r="P71" s="267">
        <v>620</v>
      </c>
      <c r="Q71" s="267">
        <v>620</v>
      </c>
      <c r="R71" s="389">
        <v>620</v>
      </c>
      <c r="S71" s="268">
        <v>620</v>
      </c>
      <c r="T71" s="269">
        <v>620</v>
      </c>
      <c r="U71" s="267">
        <v>620</v>
      </c>
      <c r="V71" s="267">
        <v>620</v>
      </c>
      <c r="W71" s="267">
        <v>620</v>
      </c>
      <c r="X71" s="267">
        <v>620</v>
      </c>
      <c r="Y71" s="267">
        <v>620</v>
      </c>
      <c r="Z71" s="270">
        <v>620</v>
      </c>
    </row>
    <row r="72" spans="1:29" s="402" customFormat="1" x14ac:dyDescent="0.2">
      <c r="A72" s="271" t="s">
        <v>6</v>
      </c>
      <c r="B72" s="272">
        <v>529.64912280701753</v>
      </c>
      <c r="C72" s="273">
        <v>571.79999999999995</v>
      </c>
      <c r="D72" s="273">
        <v>574.4</v>
      </c>
      <c r="E72" s="273">
        <v>594.9019607843137</v>
      </c>
      <c r="F72" s="273">
        <v>595.61403508771934</v>
      </c>
      <c r="G72" s="273">
        <v>625.09433962264154</v>
      </c>
      <c r="H72" s="273">
        <v>630</v>
      </c>
      <c r="I72" s="273">
        <v>642.22222222222217</v>
      </c>
      <c r="J72" s="273">
        <v>646.66666666666663</v>
      </c>
      <c r="K72" s="273">
        <v>673.01886792452831</v>
      </c>
      <c r="L72" s="273">
        <v>702.41379310344826</v>
      </c>
      <c r="M72" s="274">
        <v>755.21739130434787</v>
      </c>
      <c r="N72" s="272">
        <v>562.85714285714289</v>
      </c>
      <c r="O72" s="273">
        <v>593.44827586206895</v>
      </c>
      <c r="P72" s="273">
        <v>621.18644067796606</v>
      </c>
      <c r="Q72" s="273">
        <v>664.28571428571433</v>
      </c>
      <c r="R72" s="330">
        <v>675.16129032258061</v>
      </c>
      <c r="S72" s="274">
        <v>722.08333333333337</v>
      </c>
      <c r="T72" s="275">
        <v>520.76923076923072</v>
      </c>
      <c r="U72" s="275">
        <v>573.33333333333337</v>
      </c>
      <c r="V72" s="275">
        <v>614.82142857142856</v>
      </c>
      <c r="W72" s="275">
        <v>631.53846153846155</v>
      </c>
      <c r="X72" s="275">
        <v>661.31578947368416</v>
      </c>
      <c r="Y72" s="273">
        <v>697.5</v>
      </c>
      <c r="Z72" s="276">
        <v>621.65848871442586</v>
      </c>
    </row>
    <row r="73" spans="1:29" s="402" customFormat="1" x14ac:dyDescent="0.2">
      <c r="A73" s="255" t="s">
        <v>7</v>
      </c>
      <c r="B73" s="277">
        <v>91.228070175438603</v>
      </c>
      <c r="C73" s="278">
        <v>100</v>
      </c>
      <c r="D73" s="278">
        <v>100</v>
      </c>
      <c r="E73" s="278">
        <v>98.039215686274517</v>
      </c>
      <c r="F73" s="278">
        <v>100</v>
      </c>
      <c r="G73" s="278">
        <v>100</v>
      </c>
      <c r="H73" s="278">
        <v>100</v>
      </c>
      <c r="I73" s="278">
        <v>100</v>
      </c>
      <c r="J73" s="278">
        <v>100</v>
      </c>
      <c r="K73" s="278">
        <v>100</v>
      </c>
      <c r="L73" s="278">
        <v>100</v>
      </c>
      <c r="M73" s="279">
        <v>95.652173913043484</v>
      </c>
      <c r="N73" s="277">
        <v>100</v>
      </c>
      <c r="O73" s="278">
        <v>93.103448275862064</v>
      </c>
      <c r="P73" s="278">
        <v>100</v>
      </c>
      <c r="Q73" s="278">
        <v>100</v>
      </c>
      <c r="R73" s="333">
        <v>100</v>
      </c>
      <c r="S73" s="279">
        <v>95.833333333333329</v>
      </c>
      <c r="T73" s="280">
        <v>96.15384615384616</v>
      </c>
      <c r="U73" s="280">
        <v>100</v>
      </c>
      <c r="V73" s="280">
        <v>89.285714285714292</v>
      </c>
      <c r="W73" s="280">
        <v>97.435897435897431</v>
      </c>
      <c r="X73" s="280">
        <v>97.368421052631575</v>
      </c>
      <c r="Y73" s="278">
        <v>92.857142857142861</v>
      </c>
      <c r="Z73" s="281">
        <v>76.741903827281646</v>
      </c>
    </row>
    <row r="74" spans="1:29" s="402" customFormat="1" x14ac:dyDescent="0.2">
      <c r="A74" s="255" t="s">
        <v>8</v>
      </c>
      <c r="B74" s="282">
        <v>6.3655846884990472E-2</v>
      </c>
      <c r="C74" s="283">
        <v>3.7783541681690791E-2</v>
      </c>
      <c r="D74" s="283">
        <v>3.8641182169930594E-2</v>
      </c>
      <c r="E74" s="283">
        <v>3.4007730823783618E-2</v>
      </c>
      <c r="F74" s="283">
        <v>3.8519768858250474E-2</v>
      </c>
      <c r="G74" s="283">
        <v>3.4830961030490257E-2</v>
      </c>
      <c r="H74" s="283">
        <v>3.0149719360877271E-2</v>
      </c>
      <c r="I74" s="283">
        <v>3.1122639199678649E-2</v>
      </c>
      <c r="J74" s="283">
        <v>3.5499177594090173E-2</v>
      </c>
      <c r="K74" s="283">
        <v>3.208725299203681E-2</v>
      </c>
      <c r="L74" s="283">
        <v>2.5262013412407493E-2</v>
      </c>
      <c r="M74" s="284">
        <v>5.7235640859581362E-2</v>
      </c>
      <c r="N74" s="282">
        <v>3.4738519742213737E-2</v>
      </c>
      <c r="O74" s="283">
        <v>5.2597743091845339E-2</v>
      </c>
      <c r="P74" s="283">
        <v>3.7734456294615852E-2</v>
      </c>
      <c r="Q74" s="283">
        <v>3.2042289087636837E-2</v>
      </c>
      <c r="R74" s="336">
        <v>3.2114701150130827E-2</v>
      </c>
      <c r="S74" s="284">
        <v>4.6274388890573663E-2</v>
      </c>
      <c r="T74" s="285">
        <v>5.4812334757102857E-2</v>
      </c>
      <c r="U74" s="285">
        <v>4.7943088669972794E-2</v>
      </c>
      <c r="V74" s="285">
        <v>5.0506432081712439E-2</v>
      </c>
      <c r="W74" s="285">
        <v>4.8842722669338236E-2</v>
      </c>
      <c r="X74" s="285">
        <v>3.771115722466712E-2</v>
      </c>
      <c r="Y74" s="283">
        <v>5.2345177954007692E-2</v>
      </c>
      <c r="Z74" s="286">
        <v>9.2453714201208723E-2</v>
      </c>
    </row>
    <row r="75" spans="1:29" s="402" customFormat="1" x14ac:dyDescent="0.2">
      <c r="A75" s="271" t="s">
        <v>1</v>
      </c>
      <c r="B75" s="287">
        <f>B72/B71*100-100</f>
        <v>-14.572722127900391</v>
      </c>
      <c r="C75" s="288">
        <f t="shared" ref="C75:E75" si="27">C72/C71*100-100</f>
        <v>-7.7741935483871032</v>
      </c>
      <c r="D75" s="288">
        <f t="shared" si="27"/>
        <v>-7.3548387096774235</v>
      </c>
      <c r="E75" s="288">
        <f t="shared" si="27"/>
        <v>-4.0480708412397206</v>
      </c>
      <c r="F75" s="288">
        <f>F72/F71*100-100</f>
        <v>-3.9332201471420376</v>
      </c>
      <c r="G75" s="288">
        <f t="shared" ref="G75:M75" si="28">G72/G71*100-100</f>
        <v>0.82166768107121868</v>
      </c>
      <c r="H75" s="288">
        <f t="shared" ref="H75:J75" si="29">H72/H71*100-100</f>
        <v>1.6129032258064484</v>
      </c>
      <c r="I75" s="288">
        <f t="shared" si="29"/>
        <v>3.5842293906809886</v>
      </c>
      <c r="J75" s="288">
        <f t="shared" si="29"/>
        <v>4.3010752688172005</v>
      </c>
      <c r="K75" s="288">
        <f t="shared" si="28"/>
        <v>8.5514303104077953</v>
      </c>
      <c r="L75" s="288">
        <f t="shared" si="28"/>
        <v>13.292547274749708</v>
      </c>
      <c r="M75" s="289">
        <f t="shared" si="28"/>
        <v>21.809256661991583</v>
      </c>
      <c r="N75" s="287">
        <f>N72/N71*100-100</f>
        <v>-9.2165898617511459</v>
      </c>
      <c r="O75" s="288">
        <f t="shared" ref="O75:Z75" si="30">O72/O71*100-100</f>
        <v>-4.2825361512792028</v>
      </c>
      <c r="P75" s="288">
        <f t="shared" si="30"/>
        <v>0.19136139967194765</v>
      </c>
      <c r="Q75" s="288">
        <f t="shared" si="30"/>
        <v>7.1428571428571388</v>
      </c>
      <c r="R75" s="288">
        <f t="shared" ref="R75" si="31">R72/R71*100-100</f>
        <v>8.8969823100936338</v>
      </c>
      <c r="S75" s="289">
        <f t="shared" si="30"/>
        <v>16.465053763440878</v>
      </c>
      <c r="T75" s="290">
        <f t="shared" si="30"/>
        <v>-16.004962779156344</v>
      </c>
      <c r="U75" s="288">
        <f t="shared" si="30"/>
        <v>-7.5268817204300973</v>
      </c>
      <c r="V75" s="288">
        <f t="shared" ref="V75:W75" si="32">V72/V71*100-100</f>
        <v>-0.83525345622119573</v>
      </c>
      <c r="W75" s="288">
        <f t="shared" si="32"/>
        <v>1.8610421836228426</v>
      </c>
      <c r="X75" s="288">
        <f t="shared" si="30"/>
        <v>6.6638370118845387</v>
      </c>
      <c r="Y75" s="288">
        <f t="shared" si="30"/>
        <v>12.5</v>
      </c>
      <c r="Z75" s="291">
        <f t="shared" si="30"/>
        <v>0.26749817974609869</v>
      </c>
    </row>
    <row r="76" spans="1:29" s="402" customFormat="1" ht="13.5" thickBot="1" x14ac:dyDescent="0.25">
      <c r="A76" s="292" t="s">
        <v>27</v>
      </c>
      <c r="B76" s="293">
        <f>B72-B67</f>
        <v>-9.6590532936113505</v>
      </c>
      <c r="C76" s="294">
        <f t="shared" ref="C76:Z76" si="33">C72-C67</f>
        <v>32.49182389937107</v>
      </c>
      <c r="D76" s="294">
        <f t="shared" si="33"/>
        <v>35.091823899371093</v>
      </c>
      <c r="E76" s="294">
        <f t="shared" si="33"/>
        <v>55.593784683684817</v>
      </c>
      <c r="F76" s="294">
        <f t="shared" si="33"/>
        <v>56.30585898709046</v>
      </c>
      <c r="G76" s="294">
        <f t="shared" si="33"/>
        <v>85.786163522012657</v>
      </c>
      <c r="H76" s="294">
        <f t="shared" si="33"/>
        <v>90.691823899371116</v>
      </c>
      <c r="I76" s="294">
        <f t="shared" si="33"/>
        <v>102.91404612159329</v>
      </c>
      <c r="J76" s="294">
        <f t="shared" si="33"/>
        <v>107.35849056603774</v>
      </c>
      <c r="K76" s="294">
        <f t="shared" si="33"/>
        <v>133.71069182389942</v>
      </c>
      <c r="L76" s="294">
        <f t="shared" si="33"/>
        <v>163.10561700281937</v>
      </c>
      <c r="M76" s="295">
        <f t="shared" si="33"/>
        <v>215.90921520371899</v>
      </c>
      <c r="N76" s="293">
        <f t="shared" si="33"/>
        <v>23.548966756514005</v>
      </c>
      <c r="O76" s="294">
        <f t="shared" si="33"/>
        <v>54.140099761440069</v>
      </c>
      <c r="P76" s="294">
        <f t="shared" si="33"/>
        <v>81.878264577337177</v>
      </c>
      <c r="Q76" s="294">
        <f t="shared" si="33"/>
        <v>124.97753818508545</v>
      </c>
      <c r="R76" s="294">
        <f t="shared" si="33"/>
        <v>135.85311422195173</v>
      </c>
      <c r="S76" s="295">
        <f t="shared" si="33"/>
        <v>182.77515723270449</v>
      </c>
      <c r="T76" s="296">
        <f t="shared" si="33"/>
        <v>-18.538945331398168</v>
      </c>
      <c r="U76" s="297">
        <f t="shared" si="33"/>
        <v>34.025157232704487</v>
      </c>
      <c r="V76" s="297">
        <f t="shared" si="33"/>
        <v>75.513252470799671</v>
      </c>
      <c r="W76" s="297">
        <f t="shared" si="33"/>
        <v>92.230285437832663</v>
      </c>
      <c r="X76" s="297">
        <f t="shared" si="33"/>
        <v>122.00761337305528</v>
      </c>
      <c r="Y76" s="297">
        <f t="shared" si="33"/>
        <v>158.19182389937112</v>
      </c>
      <c r="Z76" s="298">
        <f t="shared" si="33"/>
        <v>82.350312613796973</v>
      </c>
    </row>
    <row r="77" spans="1:29" s="402" customFormat="1" x14ac:dyDescent="0.2">
      <c r="A77" s="299" t="s">
        <v>51</v>
      </c>
      <c r="B77" s="300">
        <v>710</v>
      </c>
      <c r="C77" s="301">
        <v>585</v>
      </c>
      <c r="D77" s="301">
        <v>585</v>
      </c>
      <c r="E77" s="301">
        <v>649</v>
      </c>
      <c r="F77" s="301">
        <v>649</v>
      </c>
      <c r="G77" s="301">
        <v>641</v>
      </c>
      <c r="H77" s="301">
        <v>641</v>
      </c>
      <c r="I77" s="301">
        <v>515</v>
      </c>
      <c r="J77" s="301">
        <v>515</v>
      </c>
      <c r="K77" s="301">
        <v>657</v>
      </c>
      <c r="L77" s="301">
        <v>320</v>
      </c>
      <c r="M77" s="302">
        <v>252</v>
      </c>
      <c r="N77" s="300">
        <v>273</v>
      </c>
      <c r="O77" s="301">
        <v>766</v>
      </c>
      <c r="P77" s="301">
        <v>631</v>
      </c>
      <c r="Q77" s="301">
        <v>561</v>
      </c>
      <c r="R77" s="301">
        <v>372</v>
      </c>
      <c r="S77" s="302">
        <v>307</v>
      </c>
      <c r="T77" s="303">
        <v>341</v>
      </c>
      <c r="U77" s="303">
        <v>484</v>
      </c>
      <c r="V77" s="303">
        <v>766</v>
      </c>
      <c r="W77" s="303">
        <v>522</v>
      </c>
      <c r="X77" s="303">
        <v>435</v>
      </c>
      <c r="Y77" s="301">
        <v>298</v>
      </c>
      <c r="Z77" s="304">
        <f>SUM(B77:Y77)</f>
        <v>12475</v>
      </c>
      <c r="AA77" s="228" t="s">
        <v>56</v>
      </c>
      <c r="AB77" s="305">
        <f>T62-Z77</f>
        <v>14</v>
      </c>
      <c r="AC77" s="306">
        <f>AB77/T62</f>
        <v>1.1209864680919209E-3</v>
      </c>
    </row>
    <row r="78" spans="1:29" s="402" customFormat="1" x14ac:dyDescent="0.2">
      <c r="A78" s="307" t="s">
        <v>28</v>
      </c>
      <c r="B78" s="246">
        <v>45</v>
      </c>
      <c r="C78" s="244">
        <v>44</v>
      </c>
      <c r="D78" s="244">
        <v>44</v>
      </c>
      <c r="E78" s="244">
        <v>43.5</v>
      </c>
      <c r="F78" s="244">
        <v>43.5</v>
      </c>
      <c r="G78" s="244">
        <v>42.5</v>
      </c>
      <c r="H78" s="244">
        <v>42.5</v>
      </c>
      <c r="I78" s="244">
        <v>42</v>
      </c>
      <c r="J78" s="244">
        <v>42</v>
      </c>
      <c r="K78" s="244">
        <v>42</v>
      </c>
      <c r="L78" s="244">
        <v>42</v>
      </c>
      <c r="M78" s="247">
        <v>41.5</v>
      </c>
      <c r="N78" s="246">
        <v>44.5</v>
      </c>
      <c r="O78" s="244">
        <v>43.5</v>
      </c>
      <c r="P78" s="244">
        <v>42.5</v>
      </c>
      <c r="Q78" s="244">
        <v>42</v>
      </c>
      <c r="R78" s="244">
        <v>42</v>
      </c>
      <c r="S78" s="247">
        <v>41.5</v>
      </c>
      <c r="T78" s="248">
        <v>45</v>
      </c>
      <c r="U78" s="248">
        <v>44</v>
      </c>
      <c r="V78" s="248">
        <v>43</v>
      </c>
      <c r="W78" s="248">
        <v>42.5</v>
      </c>
      <c r="X78" s="248">
        <v>42</v>
      </c>
      <c r="Y78" s="244">
        <v>42</v>
      </c>
      <c r="Z78" s="237"/>
      <c r="AA78" s="228" t="s">
        <v>57</v>
      </c>
      <c r="AB78" s="228">
        <v>41.02</v>
      </c>
      <c r="AC78" s="228"/>
    </row>
    <row r="79" spans="1:29" s="402" customFormat="1" ht="13.5" thickBot="1" x14ac:dyDescent="0.25">
      <c r="A79" s="308" t="s">
        <v>26</v>
      </c>
      <c r="B79" s="249">
        <f>B78-B66</f>
        <v>3.9799999999999969</v>
      </c>
      <c r="C79" s="245">
        <f t="shared" ref="C79:Y79" si="34">C78-C66</f>
        <v>2.9799999999999969</v>
      </c>
      <c r="D79" s="245">
        <f t="shared" si="34"/>
        <v>2.9799999999999969</v>
      </c>
      <c r="E79" s="245">
        <f t="shared" si="34"/>
        <v>2.4799999999999969</v>
      </c>
      <c r="F79" s="245">
        <f t="shared" si="34"/>
        <v>2.4799999999999969</v>
      </c>
      <c r="G79" s="245">
        <f t="shared" si="34"/>
        <v>1.4799999999999969</v>
      </c>
      <c r="H79" s="245">
        <f t="shared" si="34"/>
        <v>1.4799999999999969</v>
      </c>
      <c r="I79" s="245">
        <f t="shared" si="34"/>
        <v>0.97999999999999687</v>
      </c>
      <c r="J79" s="245">
        <f t="shared" si="34"/>
        <v>0.97999999999999687</v>
      </c>
      <c r="K79" s="245">
        <f t="shared" si="34"/>
        <v>0.97999999999999687</v>
      </c>
      <c r="L79" s="245">
        <f t="shared" si="34"/>
        <v>0.97999999999999687</v>
      </c>
      <c r="M79" s="250">
        <f t="shared" si="34"/>
        <v>0.47999999999999687</v>
      </c>
      <c r="N79" s="249">
        <f t="shared" si="34"/>
        <v>3.4799999999999969</v>
      </c>
      <c r="O79" s="245">
        <f t="shared" si="34"/>
        <v>2.4799999999999969</v>
      </c>
      <c r="P79" s="245">
        <f t="shared" si="34"/>
        <v>1.4799999999999969</v>
      </c>
      <c r="Q79" s="245">
        <f t="shared" si="34"/>
        <v>0.97999999999999687</v>
      </c>
      <c r="R79" s="245">
        <f t="shared" si="34"/>
        <v>0.97999999999999687</v>
      </c>
      <c r="S79" s="250">
        <f t="shared" si="34"/>
        <v>0.47999999999999687</v>
      </c>
      <c r="T79" s="251">
        <f t="shared" si="34"/>
        <v>3.9799999999999969</v>
      </c>
      <c r="U79" s="245">
        <f t="shared" si="34"/>
        <v>2.9799999999999969</v>
      </c>
      <c r="V79" s="245">
        <f t="shared" si="34"/>
        <v>1.9799999999999969</v>
      </c>
      <c r="W79" s="245">
        <f t="shared" si="34"/>
        <v>1.4799999999999969</v>
      </c>
      <c r="X79" s="245">
        <f t="shared" si="34"/>
        <v>0.97999999999999687</v>
      </c>
      <c r="Y79" s="245">
        <f t="shared" si="34"/>
        <v>0.97999999999999687</v>
      </c>
      <c r="Z79" s="238"/>
      <c r="AA79" s="228" t="s">
        <v>26</v>
      </c>
      <c r="AB79" s="228">
        <f>AB78-V63</f>
        <v>2.980000000000004</v>
      </c>
      <c r="AC79" s="228"/>
    </row>
    <row r="80" spans="1:29" x14ac:dyDescent="0.2">
      <c r="K80" s="241">
        <v>42</v>
      </c>
      <c r="L80" s="241">
        <v>42</v>
      </c>
      <c r="M80" s="241">
        <v>41.5</v>
      </c>
      <c r="Y80" s="241">
        <v>42</v>
      </c>
    </row>
    <row r="81" spans="1:29" ht="13.5" thickBot="1" x14ac:dyDescent="0.25">
      <c r="L81" s="405"/>
      <c r="M81" s="405"/>
      <c r="N81" s="405"/>
      <c r="O81" s="405"/>
      <c r="P81" s="405"/>
      <c r="Q81" s="405"/>
      <c r="R81" s="405"/>
      <c r="S81" s="405"/>
      <c r="T81" s="405"/>
      <c r="U81" s="405"/>
      <c r="V81" s="405"/>
      <c r="W81" s="405"/>
      <c r="X81" s="405"/>
      <c r="Y81" s="405"/>
    </row>
    <row r="82" spans="1:29" s="407" customFormat="1" ht="13.5" thickBot="1" x14ac:dyDescent="0.25">
      <c r="A82" s="254" t="s">
        <v>86</v>
      </c>
      <c r="B82" s="597" t="s">
        <v>68</v>
      </c>
      <c r="C82" s="598"/>
      <c r="D82" s="598"/>
      <c r="E82" s="598"/>
      <c r="F82" s="598"/>
      <c r="G82" s="598"/>
      <c r="H82" s="598"/>
      <c r="I82" s="598"/>
      <c r="J82" s="598"/>
      <c r="K82" s="598"/>
      <c r="L82" s="598"/>
      <c r="M82" s="599"/>
      <c r="N82" s="597" t="s">
        <v>63</v>
      </c>
      <c r="O82" s="598"/>
      <c r="P82" s="598"/>
      <c r="Q82" s="598"/>
      <c r="R82" s="598"/>
      <c r="S82" s="599"/>
      <c r="T82" s="597" t="s">
        <v>64</v>
      </c>
      <c r="U82" s="598"/>
      <c r="V82" s="598"/>
      <c r="W82" s="598"/>
      <c r="X82" s="598"/>
      <c r="Y82" s="599"/>
      <c r="Z82" s="316" t="s">
        <v>55</v>
      </c>
    </row>
    <row r="83" spans="1:29" s="407" customFormat="1" x14ac:dyDescent="0.2">
      <c r="A83" s="255" t="s">
        <v>54</v>
      </c>
      <c r="B83" s="349">
        <v>1</v>
      </c>
      <c r="C83" s="260">
        <v>2</v>
      </c>
      <c r="D83" s="260">
        <v>3</v>
      </c>
      <c r="E83" s="260">
        <v>4</v>
      </c>
      <c r="F83" s="260">
        <v>5</v>
      </c>
      <c r="G83" s="260">
        <v>6</v>
      </c>
      <c r="H83" s="260">
        <v>7</v>
      </c>
      <c r="I83" s="260">
        <v>8</v>
      </c>
      <c r="J83" s="260">
        <v>9</v>
      </c>
      <c r="K83" s="260">
        <v>10</v>
      </c>
      <c r="L83" s="260">
        <v>11</v>
      </c>
      <c r="M83" s="350">
        <v>12</v>
      </c>
      <c r="N83" s="349">
        <v>1</v>
      </c>
      <c r="O83" s="260">
        <v>2</v>
      </c>
      <c r="P83" s="260">
        <v>3</v>
      </c>
      <c r="Q83" s="260">
        <v>4</v>
      </c>
      <c r="R83" s="403">
        <v>56</v>
      </c>
      <c r="S83" s="350">
        <v>5</v>
      </c>
      <c r="T83" s="259">
        <v>1</v>
      </c>
      <c r="U83" s="259">
        <v>2</v>
      </c>
      <c r="V83" s="259">
        <v>3</v>
      </c>
      <c r="W83" s="259">
        <v>4</v>
      </c>
      <c r="X83" s="259">
        <v>5</v>
      </c>
      <c r="Y83" s="260">
        <v>6</v>
      </c>
      <c r="Z83" s="315"/>
    </row>
    <row r="84" spans="1:29" s="407" customFormat="1" x14ac:dyDescent="0.2">
      <c r="A84" s="255" t="s">
        <v>2</v>
      </c>
      <c r="B84" s="261">
        <v>1</v>
      </c>
      <c r="C84" s="370">
        <v>2</v>
      </c>
      <c r="D84" s="370">
        <v>2</v>
      </c>
      <c r="E84" s="262">
        <v>3</v>
      </c>
      <c r="F84" s="262">
        <v>3</v>
      </c>
      <c r="G84" s="351">
        <v>4</v>
      </c>
      <c r="H84" s="351">
        <v>4</v>
      </c>
      <c r="I84" s="374">
        <v>5</v>
      </c>
      <c r="J84" s="374">
        <v>5</v>
      </c>
      <c r="K84" s="373">
        <v>6</v>
      </c>
      <c r="L84" s="264">
        <v>7</v>
      </c>
      <c r="M84" s="371">
        <v>8</v>
      </c>
      <c r="N84" s="261">
        <v>1</v>
      </c>
      <c r="O84" s="370">
        <v>2</v>
      </c>
      <c r="P84" s="262">
        <v>3</v>
      </c>
      <c r="Q84" s="351">
        <v>4</v>
      </c>
      <c r="R84" s="374">
        <v>5</v>
      </c>
      <c r="S84" s="404">
        <v>6</v>
      </c>
      <c r="T84" s="261">
        <v>1</v>
      </c>
      <c r="U84" s="370">
        <v>2</v>
      </c>
      <c r="V84" s="262">
        <v>3</v>
      </c>
      <c r="W84" s="351">
        <v>4</v>
      </c>
      <c r="X84" s="374">
        <v>5</v>
      </c>
      <c r="Y84" s="404">
        <v>6</v>
      </c>
      <c r="Z84" s="227" t="s">
        <v>0</v>
      </c>
    </row>
    <row r="85" spans="1:29" s="407" customFormat="1" x14ac:dyDescent="0.2">
      <c r="A85" s="265" t="s">
        <v>3</v>
      </c>
      <c r="B85" s="266">
        <v>720</v>
      </c>
      <c r="C85" s="267">
        <v>720</v>
      </c>
      <c r="D85" s="267">
        <v>720</v>
      </c>
      <c r="E85" s="267">
        <v>720</v>
      </c>
      <c r="F85" s="267">
        <v>720</v>
      </c>
      <c r="G85" s="267">
        <v>720</v>
      </c>
      <c r="H85" s="267">
        <v>720</v>
      </c>
      <c r="I85" s="267">
        <v>720</v>
      </c>
      <c r="J85" s="267">
        <v>720</v>
      </c>
      <c r="K85" s="267">
        <v>720</v>
      </c>
      <c r="L85" s="267">
        <v>720</v>
      </c>
      <c r="M85" s="268">
        <v>720</v>
      </c>
      <c r="N85" s="266">
        <v>720</v>
      </c>
      <c r="O85" s="267">
        <v>720</v>
      </c>
      <c r="P85" s="267">
        <v>720</v>
      </c>
      <c r="Q85" s="267">
        <v>720</v>
      </c>
      <c r="R85" s="389">
        <v>720</v>
      </c>
      <c r="S85" s="268">
        <v>720</v>
      </c>
      <c r="T85" s="269">
        <v>720</v>
      </c>
      <c r="U85" s="267">
        <v>720</v>
      </c>
      <c r="V85" s="267">
        <v>720</v>
      </c>
      <c r="W85" s="267">
        <v>720</v>
      </c>
      <c r="X85" s="267">
        <v>720</v>
      </c>
      <c r="Y85" s="267">
        <v>720</v>
      </c>
      <c r="Z85" s="270">
        <v>720</v>
      </c>
    </row>
    <row r="86" spans="1:29" s="407" customFormat="1" x14ac:dyDescent="0.2">
      <c r="A86" s="271" t="s">
        <v>6</v>
      </c>
      <c r="B86" s="272">
        <v>648.76923076923072</v>
      </c>
      <c r="C86" s="273">
        <v>681.81818181818187</v>
      </c>
      <c r="D86" s="273">
        <v>701.0204081632653</v>
      </c>
      <c r="E86" s="273">
        <v>715.49019607843138</v>
      </c>
      <c r="F86" s="273">
        <v>697.14285714285711</v>
      </c>
      <c r="G86" s="273">
        <v>718.07692307692309</v>
      </c>
      <c r="H86" s="273">
        <v>730.98039215686276</v>
      </c>
      <c r="I86" s="273">
        <v>732.5</v>
      </c>
      <c r="J86" s="273">
        <v>726.13636363636363</v>
      </c>
      <c r="K86" s="273">
        <v>765.55555555555554</v>
      </c>
      <c r="L86" s="273">
        <v>755.76923076923072</v>
      </c>
      <c r="M86" s="274">
        <v>785.5</v>
      </c>
      <c r="N86" s="272">
        <v>671.90476190476193</v>
      </c>
      <c r="O86" s="273">
        <v>717.11864406779659</v>
      </c>
      <c r="P86" s="273">
        <v>737.30769230769226</v>
      </c>
      <c r="Q86" s="273">
        <v>756.2</v>
      </c>
      <c r="R86" s="330">
        <v>766.36363636363637</v>
      </c>
      <c r="S86" s="274">
        <v>832.4</v>
      </c>
      <c r="T86" s="275">
        <v>639.25925925925924</v>
      </c>
      <c r="U86" s="275">
        <v>668.15789473684208</v>
      </c>
      <c r="V86" s="275">
        <v>709.62962962962968</v>
      </c>
      <c r="W86" s="275">
        <v>728.5</v>
      </c>
      <c r="X86" s="275">
        <v>750.90909090909088</v>
      </c>
      <c r="Y86" s="273">
        <v>798.33333333333337</v>
      </c>
      <c r="Z86" s="276">
        <v>721.78109452736317</v>
      </c>
    </row>
    <row r="87" spans="1:29" s="407" customFormat="1" x14ac:dyDescent="0.2">
      <c r="A87" s="255" t="s">
        <v>7</v>
      </c>
      <c r="B87" s="277">
        <v>92.307692307692307</v>
      </c>
      <c r="C87" s="278">
        <v>95.454545454545453</v>
      </c>
      <c r="D87" s="278">
        <v>93.877551020408163</v>
      </c>
      <c r="E87" s="278">
        <v>98.039215686274517</v>
      </c>
      <c r="F87" s="278">
        <v>79.591836734693871</v>
      </c>
      <c r="G87" s="278">
        <v>96.15384615384616</v>
      </c>
      <c r="H87" s="278">
        <v>96.078431372549019</v>
      </c>
      <c r="I87" s="278">
        <v>100</v>
      </c>
      <c r="J87" s="278">
        <v>93.181818181818187</v>
      </c>
      <c r="K87" s="278">
        <v>96.296296296296291</v>
      </c>
      <c r="L87" s="278">
        <v>100</v>
      </c>
      <c r="M87" s="279">
        <v>100</v>
      </c>
      <c r="N87" s="277">
        <v>100</v>
      </c>
      <c r="O87" s="278">
        <v>98.305084745762713</v>
      </c>
      <c r="P87" s="278">
        <v>94.230769230769226</v>
      </c>
      <c r="Q87" s="278">
        <v>100</v>
      </c>
      <c r="R87" s="333">
        <v>100</v>
      </c>
      <c r="S87" s="279">
        <v>96</v>
      </c>
      <c r="T87" s="280">
        <v>85.18518518518519</v>
      </c>
      <c r="U87" s="280">
        <v>100</v>
      </c>
      <c r="V87" s="280">
        <v>100</v>
      </c>
      <c r="W87" s="280">
        <v>100</v>
      </c>
      <c r="X87" s="280">
        <v>93.939393939393938</v>
      </c>
      <c r="Y87" s="278">
        <v>100</v>
      </c>
      <c r="Z87" s="281">
        <v>84.975124378109456</v>
      </c>
    </row>
    <row r="88" spans="1:29" s="407" customFormat="1" x14ac:dyDescent="0.2">
      <c r="A88" s="255" t="s">
        <v>8</v>
      </c>
      <c r="B88" s="282">
        <v>5.5903634247616019E-2</v>
      </c>
      <c r="C88" s="283">
        <v>4.5018514709691752E-2</v>
      </c>
      <c r="D88" s="283">
        <v>4.7986389832056532E-2</v>
      </c>
      <c r="E88" s="283">
        <v>4.6914210188056797E-2</v>
      </c>
      <c r="F88" s="283">
        <v>7.7436244375783544E-2</v>
      </c>
      <c r="G88" s="283">
        <v>5.260800360848672E-2</v>
      </c>
      <c r="H88" s="283">
        <v>4.5352453948090565E-2</v>
      </c>
      <c r="I88" s="283">
        <v>4.2590694171243365E-2</v>
      </c>
      <c r="J88" s="283">
        <v>5.0703259327338795E-2</v>
      </c>
      <c r="K88" s="283">
        <v>5.1926106879530295E-2</v>
      </c>
      <c r="L88" s="283">
        <v>4.7020807813925224E-2</v>
      </c>
      <c r="M88" s="284">
        <v>3.7436832469847518E-2</v>
      </c>
      <c r="N88" s="282">
        <v>4.2992915345437782E-2</v>
      </c>
      <c r="O88" s="283">
        <v>4.4841909333904417E-2</v>
      </c>
      <c r="P88" s="283">
        <v>4.977028853338647E-2</v>
      </c>
      <c r="Q88" s="283">
        <v>3.6922245057807265E-2</v>
      </c>
      <c r="R88" s="336">
        <v>5.2176566874517154E-2</v>
      </c>
      <c r="S88" s="284">
        <v>4.9156028265427858E-2</v>
      </c>
      <c r="T88" s="285">
        <v>6.5394906417253248E-2</v>
      </c>
      <c r="U88" s="285">
        <v>2.8697473386289293E-2</v>
      </c>
      <c r="V88" s="285">
        <v>4.505176156484697E-2</v>
      </c>
      <c r="W88" s="285">
        <v>4.3575948330404873E-2</v>
      </c>
      <c r="X88" s="285">
        <v>5.2594975583922579E-2</v>
      </c>
      <c r="Y88" s="283">
        <v>5.0060871850863865E-2</v>
      </c>
      <c r="Z88" s="286">
        <v>7.4974719500813081E-2</v>
      </c>
    </row>
    <row r="89" spans="1:29" s="407" customFormat="1" x14ac:dyDescent="0.2">
      <c r="A89" s="271" t="s">
        <v>1</v>
      </c>
      <c r="B89" s="287">
        <f>B86/B85*100-100</f>
        <v>-9.8931623931623989</v>
      </c>
      <c r="C89" s="288">
        <f t="shared" ref="C89:E89" si="35">C86/C85*100-100</f>
        <v>-5.3030303030302974</v>
      </c>
      <c r="D89" s="288">
        <f t="shared" si="35"/>
        <v>-2.636054421768705</v>
      </c>
      <c r="E89" s="288">
        <f t="shared" si="35"/>
        <v>-0.6263616557734224</v>
      </c>
      <c r="F89" s="288">
        <f>F86/F85*100-100</f>
        <v>-3.1746031746031775</v>
      </c>
      <c r="G89" s="288">
        <f t="shared" ref="G89:M89" si="36">G86/G85*100-100</f>
        <v>-0.26709401709400993</v>
      </c>
      <c r="H89" s="288">
        <f t="shared" si="36"/>
        <v>1.5250544662309409</v>
      </c>
      <c r="I89" s="288">
        <f t="shared" si="36"/>
        <v>1.7361111111111143</v>
      </c>
      <c r="J89" s="288">
        <f t="shared" si="36"/>
        <v>0.85227272727273373</v>
      </c>
      <c r="K89" s="288">
        <f t="shared" si="36"/>
        <v>6.3271604938271508</v>
      </c>
      <c r="L89" s="288">
        <f t="shared" si="36"/>
        <v>4.9679487179487012</v>
      </c>
      <c r="M89" s="289">
        <f t="shared" si="36"/>
        <v>9.0972222222222285</v>
      </c>
      <c r="N89" s="287">
        <f>N86/N85*100-100</f>
        <v>-6.6798941798941769</v>
      </c>
      <c r="O89" s="288">
        <f t="shared" ref="O89:Z89" si="37">O86/O85*100-100</f>
        <v>-0.40018832391713488</v>
      </c>
      <c r="P89" s="288">
        <f t="shared" si="37"/>
        <v>2.4038461538461462</v>
      </c>
      <c r="Q89" s="288">
        <f t="shared" si="37"/>
        <v>5.0277777777777857</v>
      </c>
      <c r="R89" s="288">
        <f t="shared" si="37"/>
        <v>6.4393939393939377</v>
      </c>
      <c r="S89" s="289">
        <f t="shared" si="37"/>
        <v>15.611111111111114</v>
      </c>
      <c r="T89" s="290">
        <f t="shared" si="37"/>
        <v>-11.21399176954732</v>
      </c>
      <c r="U89" s="288">
        <f t="shared" si="37"/>
        <v>-7.2002923976608173</v>
      </c>
      <c r="V89" s="288">
        <f t="shared" si="37"/>
        <v>-1.4403292181069958</v>
      </c>
      <c r="W89" s="288">
        <f t="shared" si="37"/>
        <v>1.1805555555555571</v>
      </c>
      <c r="X89" s="288">
        <f t="shared" si="37"/>
        <v>4.292929292929287</v>
      </c>
      <c r="Y89" s="288">
        <f t="shared" si="37"/>
        <v>10.879629629629633</v>
      </c>
      <c r="Z89" s="291">
        <f t="shared" si="37"/>
        <v>0.24737423991155083</v>
      </c>
    </row>
    <row r="90" spans="1:29" s="407" customFormat="1" ht="13.5" thickBot="1" x14ac:dyDescent="0.25">
      <c r="A90" s="292" t="s">
        <v>27</v>
      </c>
      <c r="B90" s="293">
        <f>B86-B72</f>
        <v>119.12010796221318</v>
      </c>
      <c r="C90" s="294">
        <f t="shared" ref="C90:Z90" si="38">C86-C72</f>
        <v>110.01818181818192</v>
      </c>
      <c r="D90" s="294">
        <f t="shared" si="38"/>
        <v>126.62040816326532</v>
      </c>
      <c r="E90" s="294">
        <f t="shared" si="38"/>
        <v>120.58823529411768</v>
      </c>
      <c r="F90" s="294">
        <f t="shared" si="38"/>
        <v>101.52882205513777</v>
      </c>
      <c r="G90" s="294">
        <f t="shared" si="38"/>
        <v>92.982583454281553</v>
      </c>
      <c r="H90" s="294">
        <f t="shared" si="38"/>
        <v>100.98039215686276</v>
      </c>
      <c r="I90" s="294">
        <f t="shared" si="38"/>
        <v>90.277777777777828</v>
      </c>
      <c r="J90" s="294">
        <f t="shared" si="38"/>
        <v>79.469696969696997</v>
      </c>
      <c r="K90" s="294">
        <f t="shared" si="38"/>
        <v>92.536687631027235</v>
      </c>
      <c r="L90" s="294">
        <f t="shared" si="38"/>
        <v>53.35543766578246</v>
      </c>
      <c r="M90" s="295">
        <f t="shared" si="38"/>
        <v>30.282608695652129</v>
      </c>
      <c r="N90" s="293">
        <f t="shared" si="38"/>
        <v>109.04761904761904</v>
      </c>
      <c r="O90" s="294">
        <f t="shared" si="38"/>
        <v>123.67036820572764</v>
      </c>
      <c r="P90" s="294">
        <f t="shared" si="38"/>
        <v>116.1212516297262</v>
      </c>
      <c r="Q90" s="294">
        <f t="shared" si="38"/>
        <v>91.914285714285711</v>
      </c>
      <c r="R90" s="294">
        <f t="shared" si="38"/>
        <v>91.202346041055762</v>
      </c>
      <c r="S90" s="295">
        <f t="shared" si="38"/>
        <v>110.31666666666661</v>
      </c>
      <c r="T90" s="296">
        <f t="shared" si="38"/>
        <v>118.49002849002852</v>
      </c>
      <c r="U90" s="297">
        <f t="shared" si="38"/>
        <v>94.82456140350871</v>
      </c>
      <c r="V90" s="297">
        <f t="shared" si="38"/>
        <v>94.808201058201121</v>
      </c>
      <c r="W90" s="297">
        <f t="shared" si="38"/>
        <v>96.961538461538453</v>
      </c>
      <c r="X90" s="297">
        <f t="shared" si="38"/>
        <v>89.593301435406715</v>
      </c>
      <c r="Y90" s="297">
        <f t="shared" si="38"/>
        <v>100.83333333333337</v>
      </c>
      <c r="Z90" s="298">
        <f t="shared" si="38"/>
        <v>100.12260581293731</v>
      </c>
    </row>
    <row r="91" spans="1:29" s="407" customFormat="1" x14ac:dyDescent="0.2">
      <c r="A91" s="299" t="s">
        <v>51</v>
      </c>
      <c r="B91" s="300">
        <v>705</v>
      </c>
      <c r="C91" s="301">
        <v>584</v>
      </c>
      <c r="D91" s="301">
        <v>584</v>
      </c>
      <c r="E91" s="301">
        <v>648</v>
      </c>
      <c r="F91" s="301">
        <v>648</v>
      </c>
      <c r="G91" s="301">
        <v>641</v>
      </c>
      <c r="H91" s="301">
        <v>641</v>
      </c>
      <c r="I91" s="301">
        <v>514</v>
      </c>
      <c r="J91" s="301">
        <v>514</v>
      </c>
      <c r="K91" s="301">
        <v>657</v>
      </c>
      <c r="L91" s="301">
        <v>319</v>
      </c>
      <c r="M91" s="302">
        <v>252</v>
      </c>
      <c r="N91" s="300">
        <v>271</v>
      </c>
      <c r="O91" s="301">
        <v>764</v>
      </c>
      <c r="P91" s="301">
        <v>631</v>
      </c>
      <c r="Q91" s="301">
        <v>561</v>
      </c>
      <c r="R91" s="301">
        <v>372</v>
      </c>
      <c r="S91" s="302">
        <v>307</v>
      </c>
      <c r="T91" s="303">
        <v>339</v>
      </c>
      <c r="U91" s="303">
        <v>484</v>
      </c>
      <c r="V91" s="303">
        <v>766</v>
      </c>
      <c r="W91" s="303">
        <v>522</v>
      </c>
      <c r="X91" s="303">
        <v>435</v>
      </c>
      <c r="Y91" s="301">
        <v>298</v>
      </c>
      <c r="Z91" s="304">
        <f>SUM(B91:Y91)</f>
        <v>12457</v>
      </c>
      <c r="AA91" s="228" t="s">
        <v>56</v>
      </c>
      <c r="AB91" s="305">
        <f>Z77-Z91</f>
        <v>18</v>
      </c>
      <c r="AC91" s="306">
        <f>AB91/Z77</f>
        <v>1.4428857715430862E-3</v>
      </c>
    </row>
    <row r="92" spans="1:29" s="407" customFormat="1" x14ac:dyDescent="0.2">
      <c r="A92" s="307" t="s">
        <v>28</v>
      </c>
      <c r="B92" s="246">
        <v>46.5</v>
      </c>
      <c r="C92" s="244">
        <v>45.5</v>
      </c>
      <c r="D92" s="244">
        <v>45.5</v>
      </c>
      <c r="E92" s="244">
        <v>45</v>
      </c>
      <c r="F92" s="244">
        <v>45.5</v>
      </c>
      <c r="G92" s="244">
        <v>44</v>
      </c>
      <c r="H92" s="244">
        <v>44</v>
      </c>
      <c r="I92" s="244">
        <v>43.5</v>
      </c>
      <c r="J92" s="244">
        <v>44</v>
      </c>
      <c r="K92" s="244">
        <v>43.5</v>
      </c>
      <c r="L92" s="244">
        <v>44</v>
      </c>
      <c r="M92" s="247">
        <v>43.5</v>
      </c>
      <c r="N92" s="246">
        <v>46</v>
      </c>
      <c r="O92" s="244">
        <v>45</v>
      </c>
      <c r="P92" s="244">
        <v>44</v>
      </c>
      <c r="Q92" s="244">
        <v>43.5</v>
      </c>
      <c r="R92" s="244">
        <v>43.5</v>
      </c>
      <c r="S92" s="247">
        <v>43</v>
      </c>
      <c r="T92" s="248">
        <v>47</v>
      </c>
      <c r="U92" s="248">
        <v>46</v>
      </c>
      <c r="V92" s="248">
        <v>45</v>
      </c>
      <c r="W92" s="248">
        <v>44</v>
      </c>
      <c r="X92" s="248">
        <v>43.5</v>
      </c>
      <c r="Y92" s="244">
        <v>43.5</v>
      </c>
      <c r="Z92" s="237"/>
      <c r="AA92" s="228" t="s">
        <v>57</v>
      </c>
      <c r="AB92" s="228">
        <v>43.02</v>
      </c>
      <c r="AC92" s="228"/>
    </row>
    <row r="93" spans="1:29" s="407" customFormat="1" ht="13.5" thickBot="1" x14ac:dyDescent="0.25">
      <c r="A93" s="308" t="s">
        <v>26</v>
      </c>
      <c r="B93" s="249">
        <f>B92-B78</f>
        <v>1.5</v>
      </c>
      <c r="C93" s="245">
        <f t="shared" ref="C93:Y93" si="39">C92-C78</f>
        <v>1.5</v>
      </c>
      <c r="D93" s="245">
        <f t="shared" si="39"/>
        <v>1.5</v>
      </c>
      <c r="E93" s="245">
        <f t="shared" si="39"/>
        <v>1.5</v>
      </c>
      <c r="F93" s="245">
        <f t="shared" si="39"/>
        <v>2</v>
      </c>
      <c r="G93" s="245">
        <f t="shared" si="39"/>
        <v>1.5</v>
      </c>
      <c r="H93" s="245">
        <f t="shared" si="39"/>
        <v>1.5</v>
      </c>
      <c r="I93" s="245">
        <f t="shared" si="39"/>
        <v>1.5</v>
      </c>
      <c r="J93" s="245">
        <f t="shared" si="39"/>
        <v>2</v>
      </c>
      <c r="K93" s="245">
        <f t="shared" si="39"/>
        <v>1.5</v>
      </c>
      <c r="L93" s="245">
        <f t="shared" si="39"/>
        <v>2</v>
      </c>
      <c r="M93" s="250">
        <f t="shared" si="39"/>
        <v>2</v>
      </c>
      <c r="N93" s="249">
        <f t="shared" si="39"/>
        <v>1.5</v>
      </c>
      <c r="O93" s="245">
        <f t="shared" si="39"/>
        <v>1.5</v>
      </c>
      <c r="P93" s="245">
        <f t="shared" si="39"/>
        <v>1.5</v>
      </c>
      <c r="Q93" s="245">
        <f t="shared" si="39"/>
        <v>1.5</v>
      </c>
      <c r="R93" s="245">
        <f t="shared" si="39"/>
        <v>1.5</v>
      </c>
      <c r="S93" s="250">
        <f t="shared" si="39"/>
        <v>1.5</v>
      </c>
      <c r="T93" s="251">
        <f t="shared" si="39"/>
        <v>2</v>
      </c>
      <c r="U93" s="245">
        <f t="shared" si="39"/>
        <v>2</v>
      </c>
      <c r="V93" s="245">
        <f t="shared" si="39"/>
        <v>2</v>
      </c>
      <c r="W93" s="245">
        <f t="shared" si="39"/>
        <v>1.5</v>
      </c>
      <c r="X93" s="245">
        <f t="shared" si="39"/>
        <v>1.5</v>
      </c>
      <c r="Y93" s="245">
        <f t="shared" si="39"/>
        <v>1.5</v>
      </c>
      <c r="Z93" s="238"/>
      <c r="AA93" s="228" t="s">
        <v>26</v>
      </c>
      <c r="AB93" s="228">
        <f>AB92-AB78</f>
        <v>2</v>
      </c>
      <c r="AC93" s="228"/>
    </row>
    <row r="94" spans="1:29" x14ac:dyDescent="0.2">
      <c r="E94" s="241" t="s">
        <v>75</v>
      </c>
      <c r="F94" s="241" t="s">
        <v>75</v>
      </c>
      <c r="I94" s="241">
        <v>43.5</v>
      </c>
    </row>
    <row r="95" spans="1:29" ht="13.5" thickBot="1" x14ac:dyDescent="0.25"/>
    <row r="96" spans="1:29" s="411" customFormat="1" ht="13.5" thickBot="1" x14ac:dyDescent="0.25">
      <c r="A96" s="254" t="s">
        <v>88</v>
      </c>
      <c r="B96" s="597" t="s">
        <v>53</v>
      </c>
      <c r="C96" s="598"/>
      <c r="D96" s="599"/>
      <c r="E96" s="598" t="s">
        <v>68</v>
      </c>
      <c r="F96" s="598"/>
      <c r="G96" s="598"/>
      <c r="H96" s="598"/>
      <c r="I96" s="598"/>
      <c r="J96" s="598"/>
      <c r="K96" s="598"/>
      <c r="L96" s="598"/>
      <c r="M96" s="599"/>
      <c r="N96" s="597" t="s">
        <v>63</v>
      </c>
      <c r="O96" s="598"/>
      <c r="P96" s="598"/>
      <c r="Q96" s="598"/>
      <c r="R96" s="598"/>
      <c r="S96" s="599"/>
      <c r="T96" s="597" t="s">
        <v>64</v>
      </c>
      <c r="U96" s="598"/>
      <c r="V96" s="598"/>
      <c r="W96" s="598"/>
      <c r="X96" s="598"/>
      <c r="Y96" s="599"/>
      <c r="Z96" s="316" t="s">
        <v>55</v>
      </c>
    </row>
    <row r="97" spans="1:34" s="411" customFormat="1" x14ac:dyDescent="0.2">
      <c r="A97" s="255" t="s">
        <v>54</v>
      </c>
      <c r="B97" s="349">
        <v>1</v>
      </c>
      <c r="C97" s="260">
        <v>2</v>
      </c>
      <c r="D97" s="350">
        <v>3</v>
      </c>
      <c r="E97" s="259">
        <v>4</v>
      </c>
      <c r="F97" s="260">
        <v>5</v>
      </c>
      <c r="G97" s="260">
        <v>6</v>
      </c>
      <c r="H97" s="260">
        <v>7</v>
      </c>
      <c r="I97" s="260">
        <v>8</v>
      </c>
      <c r="J97" s="260">
        <v>9</v>
      </c>
      <c r="K97" s="260">
        <v>10</v>
      </c>
      <c r="L97" s="260">
        <v>11</v>
      </c>
      <c r="M97" s="350">
        <v>12</v>
      </c>
      <c r="N97" s="349">
        <v>1</v>
      </c>
      <c r="O97" s="260">
        <v>2</v>
      </c>
      <c r="P97" s="260">
        <v>3</v>
      </c>
      <c r="Q97" s="260">
        <v>4</v>
      </c>
      <c r="R97" s="403">
        <v>56</v>
      </c>
      <c r="S97" s="350">
        <v>5</v>
      </c>
      <c r="T97" s="259">
        <v>1</v>
      </c>
      <c r="U97" s="259">
        <v>2</v>
      </c>
      <c r="V97" s="259">
        <v>3</v>
      </c>
      <c r="W97" s="259">
        <v>4</v>
      </c>
      <c r="X97" s="259">
        <v>5</v>
      </c>
      <c r="Y97" s="260">
        <v>6</v>
      </c>
      <c r="Z97" s="315"/>
    </row>
    <row r="98" spans="1:34" s="411" customFormat="1" x14ac:dyDescent="0.2">
      <c r="A98" s="255" t="s">
        <v>2</v>
      </c>
      <c r="B98" s="261">
        <v>1</v>
      </c>
      <c r="C98" s="370">
        <v>2</v>
      </c>
      <c r="D98" s="414">
        <v>2</v>
      </c>
      <c r="E98" s="412">
        <v>3</v>
      </c>
      <c r="F98" s="262">
        <v>3</v>
      </c>
      <c r="G98" s="351">
        <v>4</v>
      </c>
      <c r="H98" s="351">
        <v>4</v>
      </c>
      <c r="I98" s="374">
        <v>5</v>
      </c>
      <c r="J98" s="374">
        <v>5</v>
      </c>
      <c r="K98" s="373">
        <v>6</v>
      </c>
      <c r="L98" s="264">
        <v>7</v>
      </c>
      <c r="M98" s="371">
        <v>8</v>
      </c>
      <c r="N98" s="261">
        <v>1</v>
      </c>
      <c r="O98" s="370">
        <v>2</v>
      </c>
      <c r="P98" s="262">
        <v>3</v>
      </c>
      <c r="Q98" s="351">
        <v>4</v>
      </c>
      <c r="R98" s="374">
        <v>5</v>
      </c>
      <c r="S98" s="404">
        <v>6</v>
      </c>
      <c r="T98" s="261">
        <v>1</v>
      </c>
      <c r="U98" s="370">
        <v>2</v>
      </c>
      <c r="V98" s="262">
        <v>3</v>
      </c>
      <c r="W98" s="351">
        <v>4</v>
      </c>
      <c r="X98" s="374">
        <v>5</v>
      </c>
      <c r="Y98" s="404">
        <v>6</v>
      </c>
      <c r="Z98" s="227" t="s">
        <v>0</v>
      </c>
    </row>
    <row r="99" spans="1:34" s="411" customFormat="1" x14ac:dyDescent="0.2">
      <c r="A99" s="265" t="s">
        <v>3</v>
      </c>
      <c r="B99" s="266">
        <v>810</v>
      </c>
      <c r="C99" s="267">
        <v>810</v>
      </c>
      <c r="D99" s="268">
        <v>810</v>
      </c>
      <c r="E99" s="269">
        <v>810</v>
      </c>
      <c r="F99" s="267">
        <v>810</v>
      </c>
      <c r="G99" s="267">
        <v>810</v>
      </c>
      <c r="H99" s="267">
        <v>810</v>
      </c>
      <c r="I99" s="267">
        <v>810</v>
      </c>
      <c r="J99" s="267">
        <v>810</v>
      </c>
      <c r="K99" s="267">
        <v>810</v>
      </c>
      <c r="L99" s="267">
        <v>810</v>
      </c>
      <c r="M99" s="268">
        <v>810</v>
      </c>
      <c r="N99" s="266">
        <v>810</v>
      </c>
      <c r="O99" s="267">
        <v>810</v>
      </c>
      <c r="P99" s="267">
        <v>810</v>
      </c>
      <c r="Q99" s="267">
        <v>810</v>
      </c>
      <c r="R99" s="389">
        <v>810</v>
      </c>
      <c r="S99" s="268">
        <v>810</v>
      </c>
      <c r="T99" s="269">
        <v>810</v>
      </c>
      <c r="U99" s="267">
        <v>810</v>
      </c>
      <c r="V99" s="267">
        <v>810</v>
      </c>
      <c r="W99" s="267">
        <v>810</v>
      </c>
      <c r="X99" s="267">
        <v>810</v>
      </c>
      <c r="Y99" s="267">
        <v>810</v>
      </c>
      <c r="Z99" s="270">
        <v>810</v>
      </c>
    </row>
    <row r="100" spans="1:34" s="411" customFormat="1" x14ac:dyDescent="0.2">
      <c r="A100" s="271" t="s">
        <v>6</v>
      </c>
      <c r="B100" s="272">
        <v>771.56862745098044</v>
      </c>
      <c r="C100" s="273">
        <v>786.04651162790697</v>
      </c>
      <c r="D100" s="274">
        <v>804.18604651162786</v>
      </c>
      <c r="E100" s="275">
        <v>803.46938775510205</v>
      </c>
      <c r="F100" s="273">
        <v>801.39534883720933</v>
      </c>
      <c r="G100" s="273">
        <v>820.6</v>
      </c>
      <c r="H100" s="273">
        <v>811.63265306122446</v>
      </c>
      <c r="I100" s="273">
        <v>800.52631578947364</v>
      </c>
      <c r="J100" s="273">
        <v>811.31578947368416</v>
      </c>
      <c r="K100" s="273">
        <v>820.40816326530614</v>
      </c>
      <c r="L100" s="273">
        <v>856.08695652173913</v>
      </c>
      <c r="M100" s="274">
        <v>856.66666666666663</v>
      </c>
      <c r="N100" s="272">
        <v>794.61538461538464</v>
      </c>
      <c r="O100" s="273">
        <v>807.93650793650795</v>
      </c>
      <c r="P100" s="273">
        <v>815.10204081632651</v>
      </c>
      <c r="Q100" s="273">
        <v>830.46511627906978</v>
      </c>
      <c r="R100" s="330">
        <v>814.375</v>
      </c>
      <c r="S100" s="274">
        <v>868.4</v>
      </c>
      <c r="T100" s="275">
        <v>750.68965517241384</v>
      </c>
      <c r="U100" s="275">
        <v>768.68421052631584</v>
      </c>
      <c r="V100" s="275">
        <v>805</v>
      </c>
      <c r="W100" s="275">
        <v>822</v>
      </c>
      <c r="X100" s="275">
        <v>852.5</v>
      </c>
      <c r="Y100" s="273">
        <v>859.13043478260875</v>
      </c>
      <c r="Z100" s="276">
        <v>810.33264033264038</v>
      </c>
    </row>
    <row r="101" spans="1:34" s="411" customFormat="1" x14ac:dyDescent="0.2">
      <c r="A101" s="255" t="s">
        <v>7</v>
      </c>
      <c r="B101" s="277">
        <v>92.156862745098039</v>
      </c>
      <c r="C101" s="278">
        <v>90.697674418604649</v>
      </c>
      <c r="D101" s="279">
        <v>95.348837209302332</v>
      </c>
      <c r="E101" s="280">
        <v>87.755102040816325</v>
      </c>
      <c r="F101" s="278">
        <v>90.697674418604649</v>
      </c>
      <c r="G101" s="278">
        <v>96</v>
      </c>
      <c r="H101" s="278">
        <v>85.714285714285708</v>
      </c>
      <c r="I101" s="278">
        <v>78.94736842105263</v>
      </c>
      <c r="J101" s="278">
        <v>94.736842105263165</v>
      </c>
      <c r="K101" s="278">
        <v>89.795918367346943</v>
      </c>
      <c r="L101" s="278">
        <v>100</v>
      </c>
      <c r="M101" s="279">
        <v>100</v>
      </c>
      <c r="N101" s="277">
        <v>100</v>
      </c>
      <c r="O101" s="278">
        <v>96.825396825396822</v>
      </c>
      <c r="P101" s="278">
        <v>100</v>
      </c>
      <c r="Q101" s="278">
        <v>100</v>
      </c>
      <c r="R101" s="333">
        <v>100</v>
      </c>
      <c r="S101" s="279">
        <v>100</v>
      </c>
      <c r="T101" s="280">
        <v>86.206896551724142</v>
      </c>
      <c r="U101" s="280">
        <v>94.736842105263165</v>
      </c>
      <c r="V101" s="280">
        <v>100</v>
      </c>
      <c r="W101" s="280">
        <v>100</v>
      </c>
      <c r="X101" s="280">
        <v>96.875</v>
      </c>
      <c r="Y101" s="278">
        <v>100</v>
      </c>
      <c r="Z101" s="281">
        <v>91.995841995842</v>
      </c>
    </row>
    <row r="102" spans="1:34" s="411" customFormat="1" x14ac:dyDescent="0.2">
      <c r="A102" s="255" t="s">
        <v>8</v>
      </c>
      <c r="B102" s="282">
        <v>6.3149033937741988E-2</v>
      </c>
      <c r="C102" s="283">
        <v>6.0680466160250558E-2</v>
      </c>
      <c r="D102" s="284">
        <v>4.9756544161951188E-2</v>
      </c>
      <c r="E102" s="285">
        <v>6.23849240722422E-2</v>
      </c>
      <c r="F102" s="283">
        <v>6.0689587689964936E-2</v>
      </c>
      <c r="G102" s="283">
        <v>5.5866009413059629E-2</v>
      </c>
      <c r="H102" s="283">
        <v>5.7486034372739567E-2</v>
      </c>
      <c r="I102" s="283">
        <v>6.3044419869946855E-2</v>
      </c>
      <c r="J102" s="283">
        <v>4.5785255314606928E-2</v>
      </c>
      <c r="K102" s="283">
        <v>6.2150236641195171E-2</v>
      </c>
      <c r="L102" s="283">
        <v>3.7376068040577526E-2</v>
      </c>
      <c r="M102" s="284">
        <v>4.9524988565594771E-2</v>
      </c>
      <c r="N102" s="282">
        <v>3.6143571544229487E-2</v>
      </c>
      <c r="O102" s="283">
        <v>4.7716002586364076E-2</v>
      </c>
      <c r="P102" s="283">
        <v>4.4485192417652489E-2</v>
      </c>
      <c r="Q102" s="283">
        <v>4.391441228543904E-2</v>
      </c>
      <c r="R102" s="336">
        <v>3.7211904596778686E-2</v>
      </c>
      <c r="S102" s="284">
        <v>3.7090413890736793E-2</v>
      </c>
      <c r="T102" s="285">
        <v>7.5349830632064269E-2</v>
      </c>
      <c r="U102" s="285">
        <v>4.905628390667003E-2</v>
      </c>
      <c r="V102" s="285">
        <v>3.9542058495461274E-2</v>
      </c>
      <c r="W102" s="285">
        <v>4.0731554848620941E-2</v>
      </c>
      <c r="X102" s="285">
        <v>4.6088661717013812E-2</v>
      </c>
      <c r="Y102" s="283">
        <v>3.8053180560946399E-2</v>
      </c>
      <c r="Z102" s="286">
        <v>6.0234644698323514E-2</v>
      </c>
    </row>
    <row r="103" spans="1:34" s="411" customFormat="1" x14ac:dyDescent="0.2">
      <c r="A103" s="271" t="s">
        <v>1</v>
      </c>
      <c r="B103" s="287">
        <f>B100/B99*100-100</f>
        <v>-4.7446138949406844</v>
      </c>
      <c r="C103" s="288">
        <f t="shared" ref="C103:E103" si="40">C100/C99*100-100</f>
        <v>-2.9572207866781497</v>
      </c>
      <c r="D103" s="289">
        <f t="shared" si="40"/>
        <v>-0.71777203560149871</v>
      </c>
      <c r="E103" s="290">
        <f t="shared" si="40"/>
        <v>-0.80624842529604734</v>
      </c>
      <c r="F103" s="288">
        <f>F100/F99*100-100</f>
        <v>-1.0623026126902033</v>
      </c>
      <c r="G103" s="288">
        <f t="shared" ref="G103:M103" si="41">G100/G99*100-100</f>
        <v>1.308641975308646</v>
      </c>
      <c r="H103" s="288">
        <f t="shared" si="41"/>
        <v>0.20156210632400473</v>
      </c>
      <c r="I103" s="288">
        <f t="shared" si="41"/>
        <v>-1.1695906432748586</v>
      </c>
      <c r="J103" s="288">
        <f t="shared" si="41"/>
        <v>0.16244314489928513</v>
      </c>
      <c r="K103" s="288">
        <f t="shared" si="41"/>
        <v>1.2849584278155817</v>
      </c>
      <c r="L103" s="288">
        <f t="shared" si="41"/>
        <v>5.6897477187332299</v>
      </c>
      <c r="M103" s="289">
        <f t="shared" si="41"/>
        <v>5.7613168724279831</v>
      </c>
      <c r="N103" s="287">
        <f>N100/N99*100-100</f>
        <v>-1.8993352326685624</v>
      </c>
      <c r="O103" s="288">
        <f t="shared" ref="O103:Z103" si="42">O100/O99*100-100</f>
        <v>-0.25475210660395931</v>
      </c>
      <c r="P103" s="288">
        <f t="shared" si="42"/>
        <v>0.62988158226254143</v>
      </c>
      <c r="Q103" s="288">
        <f t="shared" si="42"/>
        <v>2.5265575653172618</v>
      </c>
      <c r="R103" s="288">
        <f t="shared" si="42"/>
        <v>0.54012345679012697</v>
      </c>
      <c r="S103" s="289">
        <f t="shared" si="42"/>
        <v>7.2098765432098872</v>
      </c>
      <c r="T103" s="290">
        <f t="shared" si="42"/>
        <v>-7.3222647935291576</v>
      </c>
      <c r="U103" s="288">
        <f t="shared" si="42"/>
        <v>-5.1007147498375502</v>
      </c>
      <c r="V103" s="288">
        <f t="shared" si="42"/>
        <v>-0.61728395061729202</v>
      </c>
      <c r="W103" s="288">
        <f t="shared" si="42"/>
        <v>1.481481481481481</v>
      </c>
      <c r="X103" s="288">
        <f t="shared" si="42"/>
        <v>5.2469135802469111</v>
      </c>
      <c r="Y103" s="288">
        <f t="shared" si="42"/>
        <v>6.0654857756307052</v>
      </c>
      <c r="Z103" s="291">
        <f t="shared" si="42"/>
        <v>4.1066707733378394E-2</v>
      </c>
    </row>
    <row r="104" spans="1:34" s="411" customFormat="1" ht="13.5" thickBot="1" x14ac:dyDescent="0.25">
      <c r="A104" s="292" t="s">
        <v>27</v>
      </c>
      <c r="B104" s="293">
        <f>B100-B86</f>
        <v>122.79939668174973</v>
      </c>
      <c r="C104" s="294">
        <f t="shared" ref="C104:Z104" si="43">C100-C86</f>
        <v>104.2283298097251</v>
      </c>
      <c r="D104" s="295">
        <f t="shared" si="43"/>
        <v>103.16563834836256</v>
      </c>
      <c r="E104" s="413">
        <f t="shared" si="43"/>
        <v>87.979191676670666</v>
      </c>
      <c r="F104" s="294">
        <f t="shared" si="43"/>
        <v>104.25249169435222</v>
      </c>
      <c r="G104" s="294">
        <f t="shared" si="43"/>
        <v>102.52307692307693</v>
      </c>
      <c r="H104" s="294">
        <f t="shared" si="43"/>
        <v>80.652260904361697</v>
      </c>
      <c r="I104" s="294">
        <f t="shared" si="43"/>
        <v>68.026315789473642</v>
      </c>
      <c r="J104" s="294">
        <f t="shared" si="43"/>
        <v>85.179425837320537</v>
      </c>
      <c r="K104" s="294">
        <f t="shared" si="43"/>
        <v>54.8526077097506</v>
      </c>
      <c r="L104" s="294">
        <f t="shared" si="43"/>
        <v>100.31772575250841</v>
      </c>
      <c r="M104" s="295">
        <f t="shared" si="43"/>
        <v>71.166666666666629</v>
      </c>
      <c r="N104" s="293">
        <f t="shared" si="43"/>
        <v>122.71062271062272</v>
      </c>
      <c r="O104" s="294">
        <f t="shared" si="43"/>
        <v>90.817863868711356</v>
      </c>
      <c r="P104" s="294">
        <f t="shared" si="43"/>
        <v>77.794348508634243</v>
      </c>
      <c r="Q104" s="294">
        <f t="shared" si="43"/>
        <v>74.26511627906973</v>
      </c>
      <c r="R104" s="294">
        <f t="shared" si="43"/>
        <v>48.011363636363626</v>
      </c>
      <c r="S104" s="295">
        <f t="shared" si="43"/>
        <v>36</v>
      </c>
      <c r="T104" s="296">
        <f t="shared" si="43"/>
        <v>111.4303959131546</v>
      </c>
      <c r="U104" s="297">
        <f t="shared" si="43"/>
        <v>100.52631578947376</v>
      </c>
      <c r="V104" s="297">
        <f t="shared" si="43"/>
        <v>95.370370370370324</v>
      </c>
      <c r="W104" s="297">
        <f t="shared" si="43"/>
        <v>93.5</v>
      </c>
      <c r="X104" s="297">
        <f t="shared" si="43"/>
        <v>101.59090909090912</v>
      </c>
      <c r="Y104" s="297">
        <f t="shared" si="43"/>
        <v>60.797101449275374</v>
      </c>
      <c r="Z104" s="298">
        <f t="shared" si="43"/>
        <v>88.551545805277215</v>
      </c>
    </row>
    <row r="105" spans="1:34" s="411" customFormat="1" x14ac:dyDescent="0.2">
      <c r="A105" s="299" t="s">
        <v>51</v>
      </c>
      <c r="B105" s="300">
        <v>704</v>
      </c>
      <c r="C105" s="301">
        <v>584</v>
      </c>
      <c r="D105" s="302">
        <v>583</v>
      </c>
      <c r="E105" s="303">
        <v>647</v>
      </c>
      <c r="F105" s="301">
        <v>648</v>
      </c>
      <c r="G105" s="301">
        <v>640</v>
      </c>
      <c r="H105" s="301">
        <v>641</v>
      </c>
      <c r="I105" s="301">
        <v>514</v>
      </c>
      <c r="J105" s="301">
        <v>514</v>
      </c>
      <c r="K105" s="301">
        <v>657</v>
      </c>
      <c r="L105" s="301">
        <v>319</v>
      </c>
      <c r="M105" s="302">
        <v>252</v>
      </c>
      <c r="N105" s="300">
        <v>271</v>
      </c>
      <c r="O105" s="301">
        <v>764</v>
      </c>
      <c r="P105" s="301">
        <v>631</v>
      </c>
      <c r="Q105" s="301">
        <v>561</v>
      </c>
      <c r="R105" s="301">
        <v>372</v>
      </c>
      <c r="S105" s="302">
        <v>307</v>
      </c>
      <c r="T105" s="303">
        <v>339</v>
      </c>
      <c r="U105" s="303">
        <v>484</v>
      </c>
      <c r="V105" s="303">
        <v>766</v>
      </c>
      <c r="W105" s="303">
        <v>522</v>
      </c>
      <c r="X105" s="303">
        <v>435</v>
      </c>
      <c r="Y105" s="301">
        <v>298</v>
      </c>
      <c r="Z105" s="304">
        <f>SUM(B105:Y105)</f>
        <v>12453</v>
      </c>
      <c r="AA105" s="228" t="s">
        <v>56</v>
      </c>
      <c r="AB105" s="305">
        <f>Z91-Z105</f>
        <v>4</v>
      </c>
      <c r="AC105" s="306">
        <f>AB105/Z91</f>
        <v>3.2110459982339246E-4</v>
      </c>
    </row>
    <row r="106" spans="1:34" s="411" customFormat="1" x14ac:dyDescent="0.2">
      <c r="A106" s="307" t="s">
        <v>28</v>
      </c>
      <c r="B106" s="246">
        <v>47.5</v>
      </c>
      <c r="C106" s="244">
        <v>47</v>
      </c>
      <c r="D106" s="247">
        <v>47</v>
      </c>
      <c r="E106" s="248">
        <v>46.5</v>
      </c>
      <c r="F106" s="244">
        <v>46.5</v>
      </c>
      <c r="G106" s="244">
        <v>45</v>
      </c>
      <c r="H106" s="244">
        <v>45.5</v>
      </c>
      <c r="I106" s="244">
        <v>45</v>
      </c>
      <c r="J106" s="244">
        <v>45.5</v>
      </c>
      <c r="K106" s="244">
        <v>45</v>
      </c>
      <c r="L106" s="244">
        <v>45</v>
      </c>
      <c r="M106" s="247">
        <v>45</v>
      </c>
      <c r="N106" s="246">
        <v>47</v>
      </c>
      <c r="O106" s="244">
        <v>46.5</v>
      </c>
      <c r="P106" s="244">
        <v>45.5</v>
      </c>
      <c r="Q106" s="244">
        <v>45</v>
      </c>
      <c r="R106" s="244">
        <v>45</v>
      </c>
      <c r="S106" s="247">
        <v>44.5</v>
      </c>
      <c r="T106" s="248">
        <v>48.5</v>
      </c>
      <c r="U106" s="248">
        <v>47.5</v>
      </c>
      <c r="V106" s="248">
        <v>46.5</v>
      </c>
      <c r="W106" s="248">
        <v>45.5</v>
      </c>
      <c r="X106" s="248">
        <v>45</v>
      </c>
      <c r="Y106" s="244">
        <v>45</v>
      </c>
      <c r="Z106" s="237"/>
      <c r="AA106" s="228" t="s">
        <v>57</v>
      </c>
      <c r="AB106" s="228">
        <v>44.6</v>
      </c>
      <c r="AC106" s="228"/>
    </row>
    <row r="107" spans="1:34" s="411" customFormat="1" ht="13.5" thickBot="1" x14ac:dyDescent="0.25">
      <c r="A107" s="308" t="s">
        <v>26</v>
      </c>
      <c r="B107" s="249">
        <f>B106-B92</f>
        <v>1</v>
      </c>
      <c r="C107" s="245">
        <f t="shared" ref="C107:Y107" si="44">C106-C92</f>
        <v>1.5</v>
      </c>
      <c r="D107" s="250">
        <f t="shared" si="44"/>
        <v>1.5</v>
      </c>
      <c r="E107" s="251">
        <f t="shared" si="44"/>
        <v>1.5</v>
      </c>
      <c r="F107" s="245">
        <f t="shared" si="44"/>
        <v>1</v>
      </c>
      <c r="G107" s="245">
        <f t="shared" si="44"/>
        <v>1</v>
      </c>
      <c r="H107" s="245">
        <f t="shared" si="44"/>
        <v>1.5</v>
      </c>
      <c r="I107" s="245">
        <f t="shared" si="44"/>
        <v>1.5</v>
      </c>
      <c r="J107" s="245">
        <f t="shared" si="44"/>
        <v>1.5</v>
      </c>
      <c r="K107" s="245">
        <f t="shared" si="44"/>
        <v>1.5</v>
      </c>
      <c r="L107" s="245">
        <f t="shared" si="44"/>
        <v>1</v>
      </c>
      <c r="M107" s="250">
        <f t="shared" si="44"/>
        <v>1.5</v>
      </c>
      <c r="N107" s="249">
        <f t="shared" si="44"/>
        <v>1</v>
      </c>
      <c r="O107" s="245">
        <f t="shared" si="44"/>
        <v>1.5</v>
      </c>
      <c r="P107" s="245">
        <f t="shared" si="44"/>
        <v>1.5</v>
      </c>
      <c r="Q107" s="245">
        <f t="shared" si="44"/>
        <v>1.5</v>
      </c>
      <c r="R107" s="245">
        <f t="shared" si="44"/>
        <v>1.5</v>
      </c>
      <c r="S107" s="250">
        <f t="shared" si="44"/>
        <v>1.5</v>
      </c>
      <c r="T107" s="251">
        <f t="shared" si="44"/>
        <v>1.5</v>
      </c>
      <c r="U107" s="245">
        <f t="shared" si="44"/>
        <v>1.5</v>
      </c>
      <c r="V107" s="245">
        <f t="shared" si="44"/>
        <v>1.5</v>
      </c>
      <c r="W107" s="245">
        <f t="shared" si="44"/>
        <v>1.5</v>
      </c>
      <c r="X107" s="245">
        <f t="shared" si="44"/>
        <v>1.5</v>
      </c>
      <c r="Y107" s="245">
        <f t="shared" si="44"/>
        <v>1.5</v>
      </c>
      <c r="Z107" s="238"/>
      <c r="AA107" s="228" t="s">
        <v>26</v>
      </c>
      <c r="AB107" s="228">
        <f>AB106-AB92</f>
        <v>1.5799999999999983</v>
      </c>
      <c r="AC107" s="228"/>
    </row>
    <row r="108" spans="1:34" x14ac:dyDescent="0.2">
      <c r="H108" s="241" t="s">
        <v>75</v>
      </c>
      <c r="I108" s="241" t="s">
        <v>75</v>
      </c>
      <c r="L108" s="241">
        <v>45</v>
      </c>
    </row>
    <row r="109" spans="1:34" ht="13.5" thickBot="1" x14ac:dyDescent="0.25"/>
    <row r="110" spans="1:34" s="417" customFormat="1" ht="13.5" thickBot="1" x14ac:dyDescent="0.25">
      <c r="A110" s="254" t="s">
        <v>90</v>
      </c>
      <c r="B110" s="597" t="s">
        <v>53</v>
      </c>
      <c r="C110" s="598"/>
      <c r="D110" s="599"/>
      <c r="E110" s="598" t="s">
        <v>68</v>
      </c>
      <c r="F110" s="598"/>
      <c r="G110" s="598"/>
      <c r="H110" s="598"/>
      <c r="I110" s="598"/>
      <c r="J110" s="598"/>
      <c r="K110" s="598"/>
      <c r="L110" s="598"/>
      <c r="M110" s="599"/>
      <c r="N110" s="597" t="s">
        <v>63</v>
      </c>
      <c r="O110" s="598"/>
      <c r="P110" s="598"/>
      <c r="Q110" s="598"/>
      <c r="R110" s="598"/>
      <c r="S110" s="599"/>
      <c r="T110" s="597" t="s">
        <v>64</v>
      </c>
      <c r="U110" s="598"/>
      <c r="V110" s="598"/>
      <c r="W110" s="598"/>
      <c r="X110" s="598"/>
      <c r="Y110" s="599"/>
      <c r="Z110" s="316" t="s">
        <v>55</v>
      </c>
      <c r="AD110" s="417" t="s">
        <v>65</v>
      </c>
      <c r="AE110" s="417" t="s">
        <v>91</v>
      </c>
      <c r="AF110" s="417" t="s">
        <v>92</v>
      </c>
      <c r="AG110" s="419" t="s">
        <v>92</v>
      </c>
      <c r="AH110" s="418" t="s">
        <v>93</v>
      </c>
    </row>
    <row r="111" spans="1:34" s="417" customFormat="1" x14ac:dyDescent="0.2">
      <c r="A111" s="255" t="s">
        <v>54</v>
      </c>
      <c r="B111" s="349">
        <v>1</v>
      </c>
      <c r="C111" s="260">
        <v>2</v>
      </c>
      <c r="D111" s="350">
        <v>3</v>
      </c>
      <c r="E111" s="259">
        <v>4</v>
      </c>
      <c r="F111" s="260">
        <v>5</v>
      </c>
      <c r="G111" s="260">
        <v>6</v>
      </c>
      <c r="H111" s="260">
        <v>7</v>
      </c>
      <c r="I111" s="260">
        <v>8</v>
      </c>
      <c r="J111" s="260">
        <v>9</v>
      </c>
      <c r="K111" s="260">
        <v>10</v>
      </c>
      <c r="L111" s="260">
        <v>11</v>
      </c>
      <c r="M111" s="350">
        <v>12</v>
      </c>
      <c r="N111" s="349">
        <v>1</v>
      </c>
      <c r="O111" s="260">
        <v>2</v>
      </c>
      <c r="P111" s="260">
        <v>3</v>
      </c>
      <c r="Q111" s="260">
        <v>4</v>
      </c>
      <c r="R111" s="403">
        <v>56</v>
      </c>
      <c r="S111" s="350">
        <v>5</v>
      </c>
      <c r="T111" s="259">
        <v>1</v>
      </c>
      <c r="U111" s="259">
        <v>2</v>
      </c>
      <c r="V111" s="259">
        <v>3</v>
      </c>
      <c r="W111" s="259">
        <v>4</v>
      </c>
      <c r="X111" s="259">
        <v>5</v>
      </c>
      <c r="Y111" s="260">
        <v>6</v>
      </c>
      <c r="Z111" s="315"/>
      <c r="AD111" s="417">
        <v>1</v>
      </c>
      <c r="AE111" s="417">
        <v>49</v>
      </c>
      <c r="AF111" s="417">
        <v>50</v>
      </c>
      <c r="AG111" s="421">
        <v>50.5</v>
      </c>
    </row>
    <row r="112" spans="1:34" s="417" customFormat="1" x14ac:dyDescent="0.2">
      <c r="A112" s="255" t="s">
        <v>2</v>
      </c>
      <c r="B112" s="261">
        <v>1</v>
      </c>
      <c r="C112" s="370">
        <v>2</v>
      </c>
      <c r="D112" s="414">
        <v>2</v>
      </c>
      <c r="E112" s="412">
        <v>3</v>
      </c>
      <c r="F112" s="262">
        <v>3</v>
      </c>
      <c r="G112" s="351">
        <v>4</v>
      </c>
      <c r="H112" s="351">
        <v>4</v>
      </c>
      <c r="I112" s="374">
        <v>5</v>
      </c>
      <c r="J112" s="374">
        <v>5</v>
      </c>
      <c r="K112" s="373">
        <v>6</v>
      </c>
      <c r="L112" s="264">
        <v>7</v>
      </c>
      <c r="M112" s="371">
        <v>8</v>
      </c>
      <c r="N112" s="261">
        <v>1</v>
      </c>
      <c r="O112" s="370">
        <v>2</v>
      </c>
      <c r="P112" s="262">
        <v>3</v>
      </c>
      <c r="Q112" s="351">
        <v>4</v>
      </c>
      <c r="R112" s="374">
        <v>5</v>
      </c>
      <c r="S112" s="404">
        <v>6</v>
      </c>
      <c r="T112" s="261">
        <v>1</v>
      </c>
      <c r="U112" s="370">
        <v>2</v>
      </c>
      <c r="V112" s="262">
        <v>3</v>
      </c>
      <c r="W112" s="351">
        <v>4</v>
      </c>
      <c r="X112" s="374">
        <v>5</v>
      </c>
      <c r="Y112" s="404">
        <v>6</v>
      </c>
      <c r="Z112" s="227" t="s">
        <v>0</v>
      </c>
      <c r="AD112" s="417">
        <v>2</v>
      </c>
      <c r="AE112" s="417">
        <v>48.5</v>
      </c>
      <c r="AF112" s="417">
        <v>49</v>
      </c>
      <c r="AG112" s="421">
        <v>49.5</v>
      </c>
    </row>
    <row r="113" spans="1:33" s="417" customFormat="1" x14ac:dyDescent="0.2">
      <c r="A113" s="265" t="s">
        <v>3</v>
      </c>
      <c r="B113" s="266">
        <v>900</v>
      </c>
      <c r="C113" s="267">
        <v>900</v>
      </c>
      <c r="D113" s="268">
        <v>900</v>
      </c>
      <c r="E113" s="269">
        <v>900</v>
      </c>
      <c r="F113" s="267">
        <v>900</v>
      </c>
      <c r="G113" s="267">
        <v>900</v>
      </c>
      <c r="H113" s="267">
        <v>900</v>
      </c>
      <c r="I113" s="267">
        <v>900</v>
      </c>
      <c r="J113" s="267">
        <v>900</v>
      </c>
      <c r="K113" s="267">
        <v>900</v>
      </c>
      <c r="L113" s="267">
        <v>900</v>
      </c>
      <c r="M113" s="268">
        <v>900</v>
      </c>
      <c r="N113" s="266">
        <v>900</v>
      </c>
      <c r="O113" s="267">
        <v>900</v>
      </c>
      <c r="P113" s="267">
        <v>900</v>
      </c>
      <c r="Q113" s="267">
        <v>900</v>
      </c>
      <c r="R113" s="389">
        <v>900</v>
      </c>
      <c r="S113" s="268">
        <v>900</v>
      </c>
      <c r="T113" s="269">
        <v>900</v>
      </c>
      <c r="U113" s="267">
        <v>900</v>
      </c>
      <c r="V113" s="267">
        <v>900</v>
      </c>
      <c r="W113" s="267">
        <v>900</v>
      </c>
      <c r="X113" s="267">
        <v>900</v>
      </c>
      <c r="Y113" s="267">
        <v>900</v>
      </c>
      <c r="Z113" s="270">
        <v>900</v>
      </c>
      <c r="AD113" s="417">
        <v>3</v>
      </c>
      <c r="AE113" s="417">
        <v>48</v>
      </c>
      <c r="AF113" s="417">
        <v>48</v>
      </c>
      <c r="AG113" s="421">
        <v>48.5</v>
      </c>
    </row>
    <row r="114" spans="1:33" s="417" customFormat="1" x14ac:dyDescent="0.2">
      <c r="A114" s="271" t="s">
        <v>6</v>
      </c>
      <c r="B114" s="272">
        <v>818.88888888888891</v>
      </c>
      <c r="C114" s="273">
        <v>832.17391304347825</v>
      </c>
      <c r="D114" s="274">
        <v>868.04347826086962</v>
      </c>
      <c r="E114" s="275">
        <v>858.16326530612241</v>
      </c>
      <c r="F114" s="273">
        <v>849.2</v>
      </c>
      <c r="G114" s="273">
        <v>906.04166666666663</v>
      </c>
      <c r="H114" s="273">
        <v>884.6</v>
      </c>
      <c r="I114" s="273">
        <v>908.83720930232562</v>
      </c>
      <c r="J114" s="273">
        <v>902.14285714285711</v>
      </c>
      <c r="K114" s="273">
        <v>899.42307692307691</v>
      </c>
      <c r="L114" s="273">
        <v>926</v>
      </c>
      <c r="M114" s="274">
        <v>943.33333333333337</v>
      </c>
      <c r="N114" s="272">
        <v>840</v>
      </c>
      <c r="O114" s="273">
        <v>860.51724137931035</v>
      </c>
      <c r="P114" s="273">
        <v>866.59574468085111</v>
      </c>
      <c r="Q114" s="273">
        <v>895.23809523809518</v>
      </c>
      <c r="R114" s="330">
        <v>888.88888888888891</v>
      </c>
      <c r="S114" s="274">
        <v>965.2</v>
      </c>
      <c r="T114" s="275">
        <v>841.53846153846155</v>
      </c>
      <c r="U114" s="275">
        <v>875.1351351351351</v>
      </c>
      <c r="V114" s="275">
        <v>902.98507462686564</v>
      </c>
      <c r="W114" s="275">
        <v>911.8604651162791</v>
      </c>
      <c r="X114" s="275">
        <v>940.9375</v>
      </c>
      <c r="Y114" s="273">
        <v>918.63636363636363</v>
      </c>
      <c r="Z114" s="276">
        <v>883.59342915811089</v>
      </c>
      <c r="AD114" s="417">
        <v>4</v>
      </c>
      <c r="AE114" s="417">
        <v>47.5</v>
      </c>
      <c r="AF114" s="417">
        <v>47.5</v>
      </c>
    </row>
    <row r="115" spans="1:33" s="417" customFormat="1" x14ac:dyDescent="0.2">
      <c r="A115" s="255" t="s">
        <v>7</v>
      </c>
      <c r="B115" s="277">
        <v>94.444444444444443</v>
      </c>
      <c r="C115" s="278">
        <v>89.130434782608702</v>
      </c>
      <c r="D115" s="279">
        <v>73.913043478260875</v>
      </c>
      <c r="E115" s="280">
        <v>97.959183673469383</v>
      </c>
      <c r="F115" s="278">
        <v>86</v>
      </c>
      <c r="G115" s="278">
        <v>83.333333333333329</v>
      </c>
      <c r="H115" s="278">
        <v>84</v>
      </c>
      <c r="I115" s="278">
        <v>93.023255813953483</v>
      </c>
      <c r="J115" s="278">
        <v>80.952380952380949</v>
      </c>
      <c r="K115" s="278">
        <v>86.538461538461533</v>
      </c>
      <c r="L115" s="278">
        <v>86.666666666666671</v>
      </c>
      <c r="M115" s="279">
        <v>94.444444444444443</v>
      </c>
      <c r="N115" s="277">
        <v>65</v>
      </c>
      <c r="O115" s="278">
        <v>87.931034482758619</v>
      </c>
      <c r="P115" s="278">
        <v>97.872340425531917</v>
      </c>
      <c r="Q115" s="278">
        <v>97.61904761904762</v>
      </c>
      <c r="R115" s="333">
        <v>92.592592592592595</v>
      </c>
      <c r="S115" s="279">
        <v>88</v>
      </c>
      <c r="T115" s="280">
        <v>69.230769230769226</v>
      </c>
      <c r="U115" s="280">
        <v>75.675675675675677</v>
      </c>
      <c r="V115" s="280">
        <v>82.089552238805965</v>
      </c>
      <c r="W115" s="280">
        <v>100</v>
      </c>
      <c r="X115" s="280">
        <v>90.625</v>
      </c>
      <c r="Y115" s="278">
        <v>86.36363636363636</v>
      </c>
      <c r="Z115" s="281">
        <v>80.698151950718682</v>
      </c>
      <c r="AD115" s="417">
        <v>5</v>
      </c>
      <c r="AE115" s="417">
        <v>47</v>
      </c>
      <c r="AF115" s="417">
        <v>47</v>
      </c>
    </row>
    <row r="116" spans="1:33" s="417" customFormat="1" x14ac:dyDescent="0.2">
      <c r="A116" s="255" t="s">
        <v>8</v>
      </c>
      <c r="B116" s="282">
        <v>5.7837561698635916E-2</v>
      </c>
      <c r="C116" s="283">
        <v>6.7602340996783236E-2</v>
      </c>
      <c r="D116" s="284">
        <v>7.590923920916659E-2</v>
      </c>
      <c r="E116" s="285">
        <v>4.7124019929711929E-2</v>
      </c>
      <c r="F116" s="283">
        <v>6.217081294133632E-2</v>
      </c>
      <c r="G116" s="283">
        <v>6.2910190412785977E-2</v>
      </c>
      <c r="H116" s="283">
        <v>6.7608736817944423E-2</v>
      </c>
      <c r="I116" s="283">
        <v>6.3150309595478404E-2</v>
      </c>
      <c r="J116" s="283">
        <v>7.1368790092319445E-2</v>
      </c>
      <c r="K116" s="283">
        <v>6.3023139571147274E-2</v>
      </c>
      <c r="L116" s="283">
        <v>5.9254365280208068E-2</v>
      </c>
      <c r="M116" s="284">
        <v>5.0716254750555904E-2</v>
      </c>
      <c r="N116" s="282">
        <v>9.3738188976331085E-2</v>
      </c>
      <c r="O116" s="283">
        <v>6.267062037769433E-2</v>
      </c>
      <c r="P116" s="283">
        <v>4.7861776754343707E-2</v>
      </c>
      <c r="Q116" s="283">
        <v>5.0265253850755219E-2</v>
      </c>
      <c r="R116" s="336">
        <v>5.3238848597617683E-2</v>
      </c>
      <c r="S116" s="284">
        <v>6.3740187085720282E-2</v>
      </c>
      <c r="T116" s="285">
        <v>9.4243045109922846E-2</v>
      </c>
      <c r="U116" s="285">
        <v>8.2426492857336414E-2</v>
      </c>
      <c r="V116" s="285">
        <v>8.0679783786162557E-2</v>
      </c>
      <c r="W116" s="285">
        <v>4.6180711623117009E-2</v>
      </c>
      <c r="X116" s="285">
        <v>6.3841391226886077E-2</v>
      </c>
      <c r="Y116" s="283">
        <v>7.7412800776231069E-2</v>
      </c>
      <c r="Z116" s="286">
        <v>7.6120438327453993E-2</v>
      </c>
      <c r="AD116" s="417">
        <v>6</v>
      </c>
      <c r="AE116" s="417">
        <v>46</v>
      </c>
      <c r="AF116" s="417">
        <v>46.5</v>
      </c>
    </row>
    <row r="117" spans="1:33" s="417" customFormat="1" x14ac:dyDescent="0.2">
      <c r="A117" s="271" t="s">
        <v>1</v>
      </c>
      <c r="B117" s="287">
        <f>B114/B113*100-100</f>
        <v>-9.0123456790123413</v>
      </c>
      <c r="C117" s="288">
        <f t="shared" ref="C117:E117" si="45">C114/C113*100-100</f>
        <v>-7.536231884057969</v>
      </c>
      <c r="D117" s="289">
        <f t="shared" si="45"/>
        <v>-3.5507246376811565</v>
      </c>
      <c r="E117" s="290">
        <f t="shared" si="45"/>
        <v>-4.6485260770975145</v>
      </c>
      <c r="F117" s="288">
        <f>F114/F113*100-100</f>
        <v>-5.6444444444444457</v>
      </c>
      <c r="G117" s="288">
        <f t="shared" ref="G117:M117" si="46">G114/G113*100-100</f>
        <v>0.67129629629630472</v>
      </c>
      <c r="H117" s="288">
        <f t="shared" si="46"/>
        <v>-1.7111111111111086</v>
      </c>
      <c r="I117" s="288">
        <f t="shared" si="46"/>
        <v>0.98191214470284649</v>
      </c>
      <c r="J117" s="288">
        <f t="shared" si="46"/>
        <v>0.2380952380952408</v>
      </c>
      <c r="K117" s="288">
        <f t="shared" si="46"/>
        <v>-6.4102564102569204E-2</v>
      </c>
      <c r="L117" s="288">
        <f t="shared" si="46"/>
        <v>2.8888888888888999</v>
      </c>
      <c r="M117" s="289">
        <f t="shared" si="46"/>
        <v>4.8148148148148238</v>
      </c>
      <c r="N117" s="287">
        <f>N114/N113*100-100</f>
        <v>-6.6666666666666714</v>
      </c>
      <c r="O117" s="288">
        <f t="shared" ref="O117:Z117" si="47">O114/O113*100-100</f>
        <v>-4.3869731800766232</v>
      </c>
      <c r="P117" s="288">
        <f t="shared" si="47"/>
        <v>-3.7115839243498812</v>
      </c>
      <c r="Q117" s="288">
        <f t="shared" si="47"/>
        <v>-0.52910052910053196</v>
      </c>
      <c r="R117" s="288">
        <f t="shared" si="47"/>
        <v>-1.2345679012345556</v>
      </c>
      <c r="S117" s="289">
        <f t="shared" si="47"/>
        <v>7.2444444444444542</v>
      </c>
      <c r="T117" s="290">
        <f t="shared" si="47"/>
        <v>-6.4957264957265011</v>
      </c>
      <c r="U117" s="288">
        <f t="shared" si="47"/>
        <v>-2.762762762762776</v>
      </c>
      <c r="V117" s="288">
        <f t="shared" si="47"/>
        <v>0.33167495854063134</v>
      </c>
      <c r="W117" s="288">
        <f t="shared" si="47"/>
        <v>1.3178294573643399</v>
      </c>
      <c r="X117" s="288">
        <f t="shared" si="47"/>
        <v>4.5486111111111143</v>
      </c>
      <c r="Y117" s="288">
        <f t="shared" si="47"/>
        <v>2.0707070707070727</v>
      </c>
      <c r="Z117" s="291">
        <f t="shared" si="47"/>
        <v>-1.8229523157654626</v>
      </c>
    </row>
    <row r="118" spans="1:33" s="417" customFormat="1" ht="13.5" thickBot="1" x14ac:dyDescent="0.25">
      <c r="A118" s="292" t="s">
        <v>27</v>
      </c>
      <c r="B118" s="293">
        <f>B114-B100</f>
        <v>47.320261437908471</v>
      </c>
      <c r="C118" s="294">
        <f t="shared" ref="C118:Z118" si="48">C114-C100</f>
        <v>46.127401415571285</v>
      </c>
      <c r="D118" s="295">
        <f t="shared" si="48"/>
        <v>63.857431749241755</v>
      </c>
      <c r="E118" s="413">
        <f t="shared" si="48"/>
        <v>54.693877551020364</v>
      </c>
      <c r="F118" s="294">
        <f t="shared" si="48"/>
        <v>47.804651162790719</v>
      </c>
      <c r="G118" s="294">
        <f t="shared" si="48"/>
        <v>85.441666666666606</v>
      </c>
      <c r="H118" s="294">
        <f t="shared" si="48"/>
        <v>72.967346938775563</v>
      </c>
      <c r="I118" s="294">
        <f t="shared" si="48"/>
        <v>108.31089351285198</v>
      </c>
      <c r="J118" s="294">
        <f t="shared" si="48"/>
        <v>90.827067669172948</v>
      </c>
      <c r="K118" s="294">
        <f t="shared" si="48"/>
        <v>79.014913657770762</v>
      </c>
      <c r="L118" s="294">
        <f t="shared" si="48"/>
        <v>69.913043478260875</v>
      </c>
      <c r="M118" s="295">
        <f t="shared" si="48"/>
        <v>86.666666666666742</v>
      </c>
      <c r="N118" s="293">
        <f t="shared" si="48"/>
        <v>45.384615384615358</v>
      </c>
      <c r="O118" s="294">
        <f t="shared" si="48"/>
        <v>52.580733442802398</v>
      </c>
      <c r="P118" s="294">
        <f t="shared" si="48"/>
        <v>51.493703864524605</v>
      </c>
      <c r="Q118" s="294">
        <f t="shared" si="48"/>
        <v>64.772978959025409</v>
      </c>
      <c r="R118" s="294">
        <f t="shared" si="48"/>
        <v>74.513888888888914</v>
      </c>
      <c r="S118" s="295">
        <f t="shared" si="48"/>
        <v>96.800000000000068</v>
      </c>
      <c r="T118" s="296">
        <f t="shared" si="48"/>
        <v>90.848806366047711</v>
      </c>
      <c r="U118" s="297">
        <f t="shared" si="48"/>
        <v>106.45092460881926</v>
      </c>
      <c r="V118" s="297">
        <f t="shared" si="48"/>
        <v>97.985074626865639</v>
      </c>
      <c r="W118" s="297">
        <f t="shared" si="48"/>
        <v>89.860465116279101</v>
      </c>
      <c r="X118" s="297">
        <f t="shared" si="48"/>
        <v>88.4375</v>
      </c>
      <c r="Y118" s="297">
        <f t="shared" si="48"/>
        <v>59.505928853754881</v>
      </c>
      <c r="Z118" s="298">
        <f t="shared" si="48"/>
        <v>73.260788825470513</v>
      </c>
    </row>
    <row r="119" spans="1:33" s="417" customFormat="1" x14ac:dyDescent="0.2">
      <c r="A119" s="299" t="s">
        <v>51</v>
      </c>
      <c r="B119" s="300">
        <v>704</v>
      </c>
      <c r="C119" s="301">
        <v>582</v>
      </c>
      <c r="D119" s="302">
        <v>581</v>
      </c>
      <c r="E119" s="303">
        <v>647</v>
      </c>
      <c r="F119" s="301">
        <v>647</v>
      </c>
      <c r="G119" s="301">
        <v>640</v>
      </c>
      <c r="H119" s="301">
        <v>641</v>
      </c>
      <c r="I119" s="301">
        <v>513</v>
      </c>
      <c r="J119" s="301">
        <v>513</v>
      </c>
      <c r="K119" s="301">
        <v>656</v>
      </c>
      <c r="L119" s="301">
        <v>319</v>
      </c>
      <c r="M119" s="302">
        <v>252</v>
      </c>
      <c r="N119" s="300">
        <v>269</v>
      </c>
      <c r="O119" s="301">
        <v>764</v>
      </c>
      <c r="P119" s="301">
        <v>631</v>
      </c>
      <c r="Q119" s="301">
        <v>561</v>
      </c>
      <c r="R119" s="301">
        <v>372</v>
      </c>
      <c r="S119" s="302">
        <v>307</v>
      </c>
      <c r="T119" s="303">
        <v>338</v>
      </c>
      <c r="U119" s="303">
        <v>484</v>
      </c>
      <c r="V119" s="303">
        <v>766</v>
      </c>
      <c r="W119" s="303">
        <v>522</v>
      </c>
      <c r="X119" s="303">
        <v>435</v>
      </c>
      <c r="Y119" s="301">
        <v>298</v>
      </c>
      <c r="Z119" s="304">
        <f>SUM(B119:Y119)</f>
        <v>12442</v>
      </c>
      <c r="AA119" s="228" t="s">
        <v>56</v>
      </c>
      <c r="AB119" s="305">
        <f>Z105-Z119</f>
        <v>11</v>
      </c>
      <c r="AC119" s="306">
        <f>AB119/Z105</f>
        <v>8.8332128804304185E-4</v>
      </c>
    </row>
    <row r="120" spans="1:33" s="417" customFormat="1" x14ac:dyDescent="0.2">
      <c r="A120" s="307" t="s">
        <v>28</v>
      </c>
      <c r="B120" s="246">
        <v>49.5</v>
      </c>
      <c r="C120" s="244">
        <v>49</v>
      </c>
      <c r="D120" s="247">
        <v>49</v>
      </c>
      <c r="E120" s="248">
        <v>48.5</v>
      </c>
      <c r="F120" s="244">
        <v>48.5</v>
      </c>
      <c r="G120" s="244">
        <v>46.5</v>
      </c>
      <c r="H120" s="244">
        <v>47.5</v>
      </c>
      <c r="I120" s="244">
        <v>46.5</v>
      </c>
      <c r="J120" s="244">
        <v>47</v>
      </c>
      <c r="K120" s="244">
        <v>47</v>
      </c>
      <c r="L120" s="244">
        <v>46.5</v>
      </c>
      <c r="M120" s="247">
        <v>46.5</v>
      </c>
      <c r="N120" s="246">
        <v>49</v>
      </c>
      <c r="O120" s="244">
        <v>48.5</v>
      </c>
      <c r="P120" s="244">
        <v>48</v>
      </c>
      <c r="Q120" s="244">
        <v>47.5</v>
      </c>
      <c r="R120" s="244">
        <v>47</v>
      </c>
      <c r="S120" s="247">
        <v>46</v>
      </c>
      <c r="T120" s="248">
        <v>50.5</v>
      </c>
      <c r="U120" s="248">
        <v>49.5</v>
      </c>
      <c r="V120" s="248">
        <v>48.5</v>
      </c>
      <c r="W120" s="248">
        <v>47.5</v>
      </c>
      <c r="X120" s="248">
        <v>47</v>
      </c>
      <c r="Y120" s="244">
        <v>46.5</v>
      </c>
      <c r="Z120" s="237"/>
      <c r="AA120" s="228" t="s">
        <v>57</v>
      </c>
      <c r="AB120" s="228">
        <v>46.03</v>
      </c>
      <c r="AC120" s="228"/>
    </row>
    <row r="121" spans="1:33" s="417" customFormat="1" ht="13.5" thickBot="1" x14ac:dyDescent="0.25">
      <c r="A121" s="308" t="s">
        <v>26</v>
      </c>
      <c r="B121" s="249">
        <f>B120-B106</f>
        <v>2</v>
      </c>
      <c r="C121" s="245">
        <f t="shared" ref="C121:Y121" si="49">C120-C106</f>
        <v>2</v>
      </c>
      <c r="D121" s="250">
        <f t="shared" si="49"/>
        <v>2</v>
      </c>
      <c r="E121" s="251">
        <f t="shared" si="49"/>
        <v>2</v>
      </c>
      <c r="F121" s="245">
        <f t="shared" si="49"/>
        <v>2</v>
      </c>
      <c r="G121" s="245">
        <f t="shared" si="49"/>
        <v>1.5</v>
      </c>
      <c r="H121" s="245">
        <f t="shared" si="49"/>
        <v>2</v>
      </c>
      <c r="I121" s="245">
        <f t="shared" si="49"/>
        <v>1.5</v>
      </c>
      <c r="J121" s="245">
        <f t="shared" si="49"/>
        <v>1.5</v>
      </c>
      <c r="K121" s="245">
        <f t="shared" si="49"/>
        <v>2</v>
      </c>
      <c r="L121" s="245">
        <f t="shared" si="49"/>
        <v>1.5</v>
      </c>
      <c r="M121" s="250">
        <f t="shared" si="49"/>
        <v>1.5</v>
      </c>
      <c r="N121" s="249">
        <f t="shared" si="49"/>
        <v>2</v>
      </c>
      <c r="O121" s="245">
        <f t="shared" si="49"/>
        <v>2</v>
      </c>
      <c r="P121" s="245">
        <f t="shared" si="49"/>
        <v>2.5</v>
      </c>
      <c r="Q121" s="245">
        <f t="shared" si="49"/>
        <v>2.5</v>
      </c>
      <c r="R121" s="245">
        <f t="shared" si="49"/>
        <v>2</v>
      </c>
      <c r="S121" s="250">
        <f t="shared" si="49"/>
        <v>1.5</v>
      </c>
      <c r="T121" s="251">
        <f t="shared" si="49"/>
        <v>2</v>
      </c>
      <c r="U121" s="245">
        <f t="shared" si="49"/>
        <v>2</v>
      </c>
      <c r="V121" s="245">
        <f t="shared" si="49"/>
        <v>2</v>
      </c>
      <c r="W121" s="245">
        <f t="shared" si="49"/>
        <v>2</v>
      </c>
      <c r="X121" s="245">
        <f t="shared" si="49"/>
        <v>2</v>
      </c>
      <c r="Y121" s="245">
        <f t="shared" si="49"/>
        <v>1.5</v>
      </c>
      <c r="Z121" s="238"/>
      <c r="AA121" s="228" t="s">
        <v>26</v>
      </c>
      <c r="AB121" s="228">
        <f>AB120-AB106</f>
        <v>1.4299999999999997</v>
      </c>
      <c r="AC121" s="228"/>
    </row>
    <row r="123" spans="1:33" s="423" customFormat="1" x14ac:dyDescent="0.2">
      <c r="A123" s="423" t="s">
        <v>95</v>
      </c>
      <c r="B123" s="423">
        <v>49.1</v>
      </c>
      <c r="C123" s="423">
        <v>49.1</v>
      </c>
      <c r="D123" s="423">
        <v>49.1</v>
      </c>
      <c r="E123" s="423">
        <v>49.1</v>
      </c>
      <c r="F123" s="423">
        <v>47.2</v>
      </c>
      <c r="G123" s="423">
        <v>47.2</v>
      </c>
      <c r="H123" s="423">
        <v>47.2</v>
      </c>
      <c r="I123" s="423">
        <v>47.2</v>
      </c>
      <c r="J123" s="423">
        <v>47.2</v>
      </c>
      <c r="K123" s="423">
        <v>47.2</v>
      </c>
      <c r="L123" s="423">
        <v>47.2</v>
      </c>
      <c r="M123" s="423">
        <v>47.7</v>
      </c>
      <c r="N123" s="423">
        <v>47.7</v>
      </c>
      <c r="O123" s="423">
        <v>47.7</v>
      </c>
      <c r="P123" s="423">
        <v>47.7</v>
      </c>
      <c r="Q123" s="423">
        <v>47.7</v>
      </c>
      <c r="R123" s="423">
        <v>47.7</v>
      </c>
      <c r="S123" s="423">
        <v>48.2</v>
      </c>
      <c r="T123" s="423">
        <v>48.2</v>
      </c>
      <c r="U123" s="423">
        <v>48.2</v>
      </c>
      <c r="V123" s="423">
        <v>48.2</v>
      </c>
      <c r="W123" s="423">
        <v>48.2</v>
      </c>
      <c r="X123" s="423">
        <v>48.2</v>
      </c>
    </row>
    <row r="124" spans="1:33" ht="13.5" thickBot="1" x14ac:dyDescent="0.25">
      <c r="A124" s="241" t="s">
        <v>59</v>
      </c>
      <c r="B124" s="243">
        <v>883.59342915811089</v>
      </c>
      <c r="C124" s="243">
        <v>883.59342915811089</v>
      </c>
      <c r="D124" s="243">
        <v>883.59342915811089</v>
      </c>
      <c r="E124" s="243">
        <v>883.59342915811089</v>
      </c>
      <c r="F124" s="243">
        <v>883.59342915811089</v>
      </c>
      <c r="G124" s="243">
        <v>883.59342915811089</v>
      </c>
      <c r="H124" s="243">
        <v>883.59342915811089</v>
      </c>
      <c r="I124" s="243">
        <v>883.59342915811089</v>
      </c>
      <c r="J124" s="243">
        <v>883.59342915811089</v>
      </c>
      <c r="K124" s="243">
        <v>883.59342915811089</v>
      </c>
      <c r="L124" s="243">
        <v>883.59342915811089</v>
      </c>
      <c r="M124" s="243">
        <v>883.59342915811089</v>
      </c>
      <c r="N124" s="243">
        <v>883.59342915811089</v>
      </c>
      <c r="O124" s="243">
        <v>883.59342915811089</v>
      </c>
      <c r="P124" s="243">
        <v>883.59342915811089</v>
      </c>
      <c r="Q124" s="243">
        <v>883.59342915811089</v>
      </c>
      <c r="R124" s="243">
        <v>883.59342915811089</v>
      </c>
      <c r="S124" s="243">
        <v>883.59342915811089</v>
      </c>
      <c r="T124" s="243">
        <v>883.59342915811089</v>
      </c>
      <c r="U124" s="243">
        <v>883.59342915811089</v>
      </c>
      <c r="V124" s="243">
        <v>883.59342915811089</v>
      </c>
      <c r="W124" s="243">
        <v>883.59342915811089</v>
      </c>
      <c r="X124" s="243">
        <v>883.59342915811089</v>
      </c>
      <c r="Y124" s="420"/>
    </row>
    <row r="125" spans="1:33" s="423" customFormat="1" ht="13.5" thickBot="1" x14ac:dyDescent="0.25">
      <c r="A125" s="254" t="s">
        <v>94</v>
      </c>
      <c r="B125" s="597" t="s">
        <v>53</v>
      </c>
      <c r="C125" s="598"/>
      <c r="D125" s="598"/>
      <c r="E125" s="599"/>
      <c r="F125" s="597" t="s">
        <v>68</v>
      </c>
      <c r="G125" s="598"/>
      <c r="H125" s="598"/>
      <c r="I125" s="598"/>
      <c r="J125" s="598"/>
      <c r="K125" s="598"/>
      <c r="L125" s="599"/>
      <c r="M125" s="597" t="s">
        <v>63</v>
      </c>
      <c r="N125" s="598"/>
      <c r="O125" s="598"/>
      <c r="P125" s="598"/>
      <c r="Q125" s="598"/>
      <c r="R125" s="599"/>
      <c r="S125" s="597" t="s">
        <v>64</v>
      </c>
      <c r="T125" s="598"/>
      <c r="U125" s="598"/>
      <c r="V125" s="598"/>
      <c r="W125" s="598"/>
      <c r="X125" s="599"/>
      <c r="Y125" s="316" t="s">
        <v>55</v>
      </c>
    </row>
    <row r="126" spans="1:33" s="423" customFormat="1" x14ac:dyDescent="0.2">
      <c r="A126" s="255" t="s">
        <v>54</v>
      </c>
      <c r="B126" s="349">
        <v>1</v>
      </c>
      <c r="C126" s="260">
        <v>2</v>
      </c>
      <c r="D126" s="403">
        <v>3</v>
      </c>
      <c r="E126" s="350">
        <v>4</v>
      </c>
      <c r="F126" s="259">
        <v>5</v>
      </c>
      <c r="G126" s="260">
        <v>6</v>
      </c>
      <c r="H126" s="260">
        <v>7</v>
      </c>
      <c r="I126" s="260">
        <v>8</v>
      </c>
      <c r="J126" s="260">
        <v>9</v>
      </c>
      <c r="K126" s="260">
        <v>10</v>
      </c>
      <c r="L126" s="260">
        <v>11</v>
      </c>
      <c r="M126" s="349">
        <v>1</v>
      </c>
      <c r="N126" s="260">
        <v>2</v>
      </c>
      <c r="O126" s="260">
        <v>3</v>
      </c>
      <c r="P126" s="260">
        <v>4</v>
      </c>
      <c r="Q126" s="403">
        <v>5</v>
      </c>
      <c r="R126" s="350">
        <v>6</v>
      </c>
      <c r="S126" s="259">
        <v>1</v>
      </c>
      <c r="T126" s="259">
        <v>2</v>
      </c>
      <c r="U126" s="259">
        <v>3</v>
      </c>
      <c r="V126" s="259">
        <v>4</v>
      </c>
      <c r="W126" s="259">
        <v>5</v>
      </c>
      <c r="X126" s="260">
        <v>6</v>
      </c>
      <c r="Y126" s="315"/>
    </row>
    <row r="127" spans="1:33" s="423" customFormat="1" x14ac:dyDescent="0.2">
      <c r="A127" s="255" t="s">
        <v>2</v>
      </c>
      <c r="B127" s="261">
        <v>1</v>
      </c>
      <c r="C127" s="370">
        <v>2</v>
      </c>
      <c r="D127" s="262">
        <v>3</v>
      </c>
      <c r="E127" s="377">
        <v>4</v>
      </c>
      <c r="F127" s="261">
        <v>1</v>
      </c>
      <c r="G127" s="370">
        <v>2</v>
      </c>
      <c r="H127" s="262">
        <v>3</v>
      </c>
      <c r="I127" s="351">
        <v>4</v>
      </c>
      <c r="J127" s="374">
        <v>5</v>
      </c>
      <c r="K127" s="373">
        <v>6</v>
      </c>
      <c r="L127" s="425">
        <v>7</v>
      </c>
      <c r="M127" s="261">
        <v>1</v>
      </c>
      <c r="N127" s="370">
        <v>2</v>
      </c>
      <c r="O127" s="262">
        <v>3</v>
      </c>
      <c r="P127" s="351">
        <v>4</v>
      </c>
      <c r="Q127" s="374">
        <v>5</v>
      </c>
      <c r="R127" s="404">
        <v>6</v>
      </c>
      <c r="S127" s="261">
        <v>1</v>
      </c>
      <c r="T127" s="370">
        <v>2</v>
      </c>
      <c r="U127" s="262">
        <v>3</v>
      </c>
      <c r="V127" s="351">
        <v>4</v>
      </c>
      <c r="W127" s="374">
        <v>5</v>
      </c>
      <c r="X127" s="404">
        <v>6</v>
      </c>
      <c r="Y127" s="227" t="s">
        <v>0</v>
      </c>
    </row>
    <row r="128" spans="1:33" s="423" customFormat="1" x14ac:dyDescent="0.2">
      <c r="A128" s="265" t="s">
        <v>3</v>
      </c>
      <c r="B128" s="266">
        <v>990</v>
      </c>
      <c r="C128" s="267">
        <v>990</v>
      </c>
      <c r="D128" s="389">
        <v>990</v>
      </c>
      <c r="E128" s="268">
        <v>990</v>
      </c>
      <c r="F128" s="269">
        <v>990</v>
      </c>
      <c r="G128" s="267">
        <v>990</v>
      </c>
      <c r="H128" s="267">
        <v>990</v>
      </c>
      <c r="I128" s="267">
        <v>990</v>
      </c>
      <c r="J128" s="267">
        <v>990</v>
      </c>
      <c r="K128" s="267">
        <v>990</v>
      </c>
      <c r="L128" s="267">
        <v>990</v>
      </c>
      <c r="M128" s="266">
        <v>990</v>
      </c>
      <c r="N128" s="267">
        <v>990</v>
      </c>
      <c r="O128" s="267">
        <v>990</v>
      </c>
      <c r="P128" s="267">
        <v>990</v>
      </c>
      <c r="Q128" s="389">
        <v>990</v>
      </c>
      <c r="R128" s="268">
        <v>990</v>
      </c>
      <c r="S128" s="269">
        <v>990</v>
      </c>
      <c r="T128" s="267">
        <v>990</v>
      </c>
      <c r="U128" s="267">
        <v>990</v>
      </c>
      <c r="V128" s="267">
        <v>990</v>
      </c>
      <c r="W128" s="267">
        <v>990</v>
      </c>
      <c r="X128" s="267">
        <v>990</v>
      </c>
      <c r="Y128" s="270">
        <v>990</v>
      </c>
    </row>
    <row r="129" spans="1:28" s="423" customFormat="1" x14ac:dyDescent="0.2">
      <c r="A129" s="271" t="s">
        <v>6</v>
      </c>
      <c r="B129" s="272">
        <v>801.304347826087</v>
      </c>
      <c r="C129" s="273">
        <v>873.40425531914889</v>
      </c>
      <c r="D129" s="330">
        <v>935.55555555555554</v>
      </c>
      <c r="E129" s="274">
        <v>1027.5675675675675</v>
      </c>
      <c r="F129" s="275">
        <v>801.36363636363637</v>
      </c>
      <c r="G129" s="273">
        <v>870</v>
      </c>
      <c r="H129" s="273">
        <v>905.07042253521126</v>
      </c>
      <c r="I129" s="273">
        <v>924.53125</v>
      </c>
      <c r="J129" s="273">
        <v>953.89830508474574</v>
      </c>
      <c r="K129" s="273">
        <v>986.969696969697</v>
      </c>
      <c r="L129" s="273">
        <v>1028.2758620689656</v>
      </c>
      <c r="M129" s="272">
        <v>915.66666666666663</v>
      </c>
      <c r="N129" s="273">
        <v>966.44444444444446</v>
      </c>
      <c r="O129" s="273">
        <v>983.125</v>
      </c>
      <c r="P129" s="273">
        <v>998.91891891891896</v>
      </c>
      <c r="Q129" s="330">
        <v>1001.6129032258065</v>
      </c>
      <c r="R129" s="274">
        <v>1078.1081081081081</v>
      </c>
      <c r="S129" s="275">
        <v>901.5625</v>
      </c>
      <c r="T129" s="275">
        <v>925.17241379310349</v>
      </c>
      <c r="U129" s="275">
        <v>989.49152542372883</v>
      </c>
      <c r="V129" s="275">
        <v>997.90697674418607</v>
      </c>
      <c r="W129" s="275">
        <v>1033.125</v>
      </c>
      <c r="X129" s="273">
        <v>1095.5555555555557</v>
      </c>
      <c r="Y129" s="276">
        <v>955.6864654333009</v>
      </c>
    </row>
    <row r="130" spans="1:28" s="423" customFormat="1" x14ac:dyDescent="0.2">
      <c r="A130" s="255" t="s">
        <v>7</v>
      </c>
      <c r="B130" s="277">
        <v>82.608695652173907</v>
      </c>
      <c r="C130" s="278">
        <v>100</v>
      </c>
      <c r="D130" s="333">
        <v>100</v>
      </c>
      <c r="E130" s="279">
        <v>100</v>
      </c>
      <c r="F130" s="280">
        <v>90.909090909090907</v>
      </c>
      <c r="G130" s="278">
        <v>96.428571428571431</v>
      </c>
      <c r="H130" s="278">
        <v>100</v>
      </c>
      <c r="I130" s="278">
        <v>100</v>
      </c>
      <c r="J130" s="278">
        <v>100</v>
      </c>
      <c r="K130" s="278">
        <v>100</v>
      </c>
      <c r="L130" s="278">
        <v>100</v>
      </c>
      <c r="M130" s="277">
        <v>100</v>
      </c>
      <c r="N130" s="278">
        <v>95.555555555555557</v>
      </c>
      <c r="O130" s="278">
        <v>100</v>
      </c>
      <c r="P130" s="278">
        <v>100</v>
      </c>
      <c r="Q130" s="333">
        <v>100</v>
      </c>
      <c r="R130" s="279">
        <v>100</v>
      </c>
      <c r="S130" s="280">
        <v>100</v>
      </c>
      <c r="T130" s="280">
        <v>100</v>
      </c>
      <c r="U130" s="280">
        <v>98.305084745762713</v>
      </c>
      <c r="V130" s="280">
        <v>100</v>
      </c>
      <c r="W130" s="280">
        <v>96.875</v>
      </c>
      <c r="X130" s="278">
        <v>100</v>
      </c>
      <c r="Y130" s="281">
        <v>81.791626095423567</v>
      </c>
    </row>
    <row r="131" spans="1:28" s="423" customFormat="1" x14ac:dyDescent="0.2">
      <c r="A131" s="255" t="s">
        <v>8</v>
      </c>
      <c r="B131" s="282">
        <v>6.5759120597039825E-2</v>
      </c>
      <c r="C131" s="283">
        <v>3.091005490974269E-2</v>
      </c>
      <c r="D131" s="336">
        <v>3.543095935908934E-2</v>
      </c>
      <c r="E131" s="284">
        <v>3.3893811067694603E-2</v>
      </c>
      <c r="F131" s="285">
        <v>5.5334720719630998E-2</v>
      </c>
      <c r="G131" s="283">
        <v>4.5822812027506814E-2</v>
      </c>
      <c r="H131" s="283">
        <v>4.1252515470354502E-2</v>
      </c>
      <c r="I131" s="283">
        <v>2.9493596380674673E-2</v>
      </c>
      <c r="J131" s="283">
        <v>2.618278430365889E-2</v>
      </c>
      <c r="K131" s="283">
        <v>3.1252378704569504E-2</v>
      </c>
      <c r="L131" s="283">
        <v>3.3791769989700203E-2</v>
      </c>
      <c r="M131" s="282">
        <v>4.3564026439556695E-2</v>
      </c>
      <c r="N131" s="283">
        <v>4.8979474997894228E-2</v>
      </c>
      <c r="O131" s="283">
        <v>3.8461976288184513E-2</v>
      </c>
      <c r="P131" s="283">
        <v>4.089885405257411E-2</v>
      </c>
      <c r="Q131" s="336">
        <v>4.5014892649677896E-2</v>
      </c>
      <c r="R131" s="284">
        <v>3.1682220662780695E-2</v>
      </c>
      <c r="S131" s="285">
        <v>3.4977764903115667E-2</v>
      </c>
      <c r="T131" s="285">
        <v>3.0850081172829006E-2</v>
      </c>
      <c r="U131" s="285">
        <v>3.1047743064955387E-2</v>
      </c>
      <c r="V131" s="285">
        <v>3.5614112267233808E-2</v>
      </c>
      <c r="W131" s="285">
        <v>3.2774132052223924E-2</v>
      </c>
      <c r="X131" s="283">
        <v>4.7059260682028918E-2</v>
      </c>
      <c r="Y131" s="286">
        <v>7.6940500675891546E-2</v>
      </c>
    </row>
    <row r="132" spans="1:28" s="423" customFormat="1" x14ac:dyDescent="0.2">
      <c r="A132" s="271" t="s">
        <v>1</v>
      </c>
      <c r="B132" s="287">
        <f>B129/B128*100-100</f>
        <v>-19.060166886253839</v>
      </c>
      <c r="C132" s="288">
        <f t="shared" ref="C132:F132" si="50">C129/C128*100-100</f>
        <v>-11.777347947560727</v>
      </c>
      <c r="D132" s="288">
        <f t="shared" ref="D132" si="51">D129/D128*100-100</f>
        <v>-5.4994388327721566</v>
      </c>
      <c r="E132" s="289">
        <f t="shared" si="50"/>
        <v>3.7947037947037927</v>
      </c>
      <c r="F132" s="290">
        <f t="shared" si="50"/>
        <v>-19.054178145087235</v>
      </c>
      <c r="G132" s="288">
        <f>G129/G128*100-100</f>
        <v>-12.121212121212125</v>
      </c>
      <c r="H132" s="288">
        <f t="shared" ref="H132:L132" si="52">H129/H128*100-100</f>
        <v>-8.5787451984635084</v>
      </c>
      <c r="I132" s="288">
        <f t="shared" si="52"/>
        <v>-6.6130050505050519</v>
      </c>
      <c r="J132" s="288">
        <f t="shared" si="52"/>
        <v>-3.6466358500256746</v>
      </c>
      <c r="K132" s="288">
        <f t="shared" si="52"/>
        <v>-0.30609121518212135</v>
      </c>
      <c r="L132" s="288">
        <f t="shared" si="52"/>
        <v>3.866248693834919</v>
      </c>
      <c r="M132" s="287">
        <f>M129/M128*100-100</f>
        <v>-7.5084175084175087</v>
      </c>
      <c r="N132" s="288">
        <f t="shared" ref="N132:Y132" si="53">N129/N128*100-100</f>
        <v>-2.3793490460157045</v>
      </c>
      <c r="O132" s="288">
        <f t="shared" si="53"/>
        <v>-0.69444444444444287</v>
      </c>
      <c r="P132" s="288">
        <f t="shared" si="53"/>
        <v>0.90090090090090769</v>
      </c>
      <c r="Q132" s="288">
        <f t="shared" si="53"/>
        <v>1.1730205278592365</v>
      </c>
      <c r="R132" s="289">
        <f t="shared" si="53"/>
        <v>8.8998088998089031</v>
      </c>
      <c r="S132" s="290">
        <f t="shared" si="53"/>
        <v>-8.9330808080808026</v>
      </c>
      <c r="T132" s="288">
        <f t="shared" si="53"/>
        <v>-6.5482410309996482</v>
      </c>
      <c r="U132" s="288">
        <f t="shared" si="53"/>
        <v>-5.1361068310214364E-2</v>
      </c>
      <c r="V132" s="288">
        <f t="shared" si="53"/>
        <v>0.79868451961475273</v>
      </c>
      <c r="W132" s="288">
        <f t="shared" si="53"/>
        <v>4.3560606060605949</v>
      </c>
      <c r="X132" s="288">
        <f t="shared" si="53"/>
        <v>10.662177328843995</v>
      </c>
      <c r="Y132" s="291">
        <f t="shared" si="53"/>
        <v>-3.4660135925958713</v>
      </c>
    </row>
    <row r="133" spans="1:28" s="423" customFormat="1" ht="13.5" thickBot="1" x14ac:dyDescent="0.25">
      <c r="A133" s="292" t="s">
        <v>27</v>
      </c>
      <c r="B133" s="293">
        <f>B129-B124</f>
        <v>-82.289081332023898</v>
      </c>
      <c r="C133" s="294">
        <f t="shared" ref="C133:Y133" si="54">C129-C124</f>
        <v>-10.189173838962006</v>
      </c>
      <c r="D133" s="294">
        <f t="shared" si="54"/>
        <v>51.962126397444649</v>
      </c>
      <c r="E133" s="295">
        <f t="shared" si="54"/>
        <v>143.9741384094566</v>
      </c>
      <c r="F133" s="413">
        <f t="shared" si="54"/>
        <v>-82.22979279447452</v>
      </c>
      <c r="G133" s="294">
        <f t="shared" si="54"/>
        <v>-13.593429158110894</v>
      </c>
      <c r="H133" s="294">
        <f t="shared" si="54"/>
        <v>21.476993377100371</v>
      </c>
      <c r="I133" s="294">
        <f t="shared" si="54"/>
        <v>40.937820841889106</v>
      </c>
      <c r="J133" s="294">
        <f t="shared" si="54"/>
        <v>70.30487592663485</v>
      </c>
      <c r="K133" s="294">
        <f t="shared" si="54"/>
        <v>103.3762678115861</v>
      </c>
      <c r="L133" s="294">
        <f t="shared" si="54"/>
        <v>144.68243291085469</v>
      </c>
      <c r="M133" s="293">
        <f t="shared" si="54"/>
        <v>32.073237508555735</v>
      </c>
      <c r="N133" s="294">
        <f t="shared" si="54"/>
        <v>82.851015286333563</v>
      </c>
      <c r="O133" s="294">
        <f t="shared" si="54"/>
        <v>99.531570841889106</v>
      </c>
      <c r="P133" s="294">
        <f t="shared" si="54"/>
        <v>115.32548976080807</v>
      </c>
      <c r="Q133" s="294">
        <f t="shared" si="54"/>
        <v>118.01947406769557</v>
      </c>
      <c r="R133" s="295">
        <f t="shared" si="54"/>
        <v>194.51467894999723</v>
      </c>
      <c r="S133" s="296">
        <f t="shared" si="54"/>
        <v>17.969070841889106</v>
      </c>
      <c r="T133" s="297">
        <f t="shared" si="54"/>
        <v>41.578984634992594</v>
      </c>
      <c r="U133" s="297">
        <f t="shared" si="54"/>
        <v>105.89809626561794</v>
      </c>
      <c r="V133" s="297">
        <f t="shared" si="54"/>
        <v>114.31354758607517</v>
      </c>
      <c r="W133" s="297">
        <f t="shared" si="54"/>
        <v>149.53157084188911</v>
      </c>
      <c r="X133" s="297">
        <f t="shared" si="54"/>
        <v>211.96212639744476</v>
      </c>
      <c r="Y133" s="298">
        <f t="shared" si="54"/>
        <v>955.6864654333009</v>
      </c>
    </row>
    <row r="134" spans="1:28" s="423" customFormat="1" x14ac:dyDescent="0.2">
      <c r="A134" s="299" t="s">
        <v>51</v>
      </c>
      <c r="B134" s="300">
        <v>296</v>
      </c>
      <c r="C134" s="301">
        <v>535</v>
      </c>
      <c r="D134" s="390">
        <v>666</v>
      </c>
      <c r="E134" s="302">
        <v>361</v>
      </c>
      <c r="F134" s="303">
        <v>301</v>
      </c>
      <c r="G134" s="301">
        <v>645</v>
      </c>
      <c r="H134" s="301">
        <v>811</v>
      </c>
      <c r="I134" s="301">
        <v>751</v>
      </c>
      <c r="J134" s="301">
        <v>733</v>
      </c>
      <c r="K134" s="301">
        <v>821</v>
      </c>
      <c r="L134" s="301">
        <v>760</v>
      </c>
      <c r="M134" s="300">
        <v>384</v>
      </c>
      <c r="N134" s="301">
        <v>567</v>
      </c>
      <c r="O134" s="301">
        <v>557</v>
      </c>
      <c r="P134" s="301">
        <v>586</v>
      </c>
      <c r="Q134" s="301">
        <v>421</v>
      </c>
      <c r="R134" s="302">
        <v>388</v>
      </c>
      <c r="S134" s="303">
        <v>380</v>
      </c>
      <c r="T134" s="303">
        <v>702</v>
      </c>
      <c r="U134" s="303">
        <v>729</v>
      </c>
      <c r="V134" s="303">
        <v>507</v>
      </c>
      <c r="W134" s="303">
        <v>324</v>
      </c>
      <c r="X134" s="301">
        <v>199</v>
      </c>
      <c r="Y134" s="304">
        <f>SUM(B134:X134)</f>
        <v>12424</v>
      </c>
      <c r="Z134" s="228" t="s">
        <v>56</v>
      </c>
      <c r="AA134" s="305">
        <f>Z119-Y134</f>
        <v>18</v>
      </c>
      <c r="AB134" s="306">
        <f>AA134/Z119</f>
        <v>1.4467127471467609E-3</v>
      </c>
    </row>
    <row r="135" spans="1:28" s="423" customFormat="1" x14ac:dyDescent="0.2">
      <c r="A135" s="307" t="s">
        <v>28</v>
      </c>
      <c r="B135" s="246">
        <v>54</v>
      </c>
      <c r="C135" s="244">
        <v>53</v>
      </c>
      <c r="D135" s="424">
        <v>52</v>
      </c>
      <c r="E135" s="247">
        <v>50.5</v>
      </c>
      <c r="F135" s="248">
        <v>52.5</v>
      </c>
      <c r="G135" s="244">
        <v>51.5</v>
      </c>
      <c r="H135" s="244">
        <v>50.5</v>
      </c>
      <c r="I135" s="244">
        <v>50</v>
      </c>
      <c r="J135" s="244">
        <v>50</v>
      </c>
      <c r="K135" s="244">
        <v>49.5</v>
      </c>
      <c r="L135" s="244">
        <v>49</v>
      </c>
      <c r="M135" s="246">
        <v>51.5</v>
      </c>
      <c r="N135" s="244">
        <v>50.5</v>
      </c>
      <c r="O135" s="244">
        <v>49.5</v>
      </c>
      <c r="P135" s="244">
        <v>49.5</v>
      </c>
      <c r="Q135" s="244">
        <v>49.5</v>
      </c>
      <c r="R135" s="247">
        <v>49</v>
      </c>
      <c r="S135" s="248">
        <v>52</v>
      </c>
      <c r="T135" s="248">
        <v>51.5</v>
      </c>
      <c r="U135" s="248">
        <v>50.5</v>
      </c>
      <c r="V135" s="248">
        <v>50.5</v>
      </c>
      <c r="W135" s="248">
        <v>50</v>
      </c>
      <c r="X135" s="244">
        <v>49.5</v>
      </c>
      <c r="Y135" s="237"/>
      <c r="Z135" s="228" t="s">
        <v>57</v>
      </c>
      <c r="AA135" s="228">
        <v>48.02</v>
      </c>
      <c r="AB135" s="228"/>
    </row>
    <row r="136" spans="1:28" s="423" customFormat="1" ht="13.5" thickBot="1" x14ac:dyDescent="0.25">
      <c r="A136" s="308" t="s">
        <v>26</v>
      </c>
      <c r="B136" s="249">
        <f>B135-B123</f>
        <v>4.8999999999999986</v>
      </c>
      <c r="C136" s="245">
        <f t="shared" ref="C136:X136" si="55">C135-C123</f>
        <v>3.8999999999999986</v>
      </c>
      <c r="D136" s="245">
        <f t="shared" si="55"/>
        <v>2.8999999999999986</v>
      </c>
      <c r="E136" s="250">
        <f t="shared" si="55"/>
        <v>1.3999999999999986</v>
      </c>
      <c r="F136" s="251">
        <f t="shared" si="55"/>
        <v>5.2999999999999972</v>
      </c>
      <c r="G136" s="245">
        <f t="shared" si="55"/>
        <v>4.2999999999999972</v>
      </c>
      <c r="H136" s="245">
        <f t="shared" si="55"/>
        <v>3.2999999999999972</v>
      </c>
      <c r="I136" s="245">
        <f t="shared" si="55"/>
        <v>2.7999999999999972</v>
      </c>
      <c r="J136" s="245">
        <f t="shared" si="55"/>
        <v>2.7999999999999972</v>
      </c>
      <c r="K136" s="245">
        <f t="shared" si="55"/>
        <v>2.2999999999999972</v>
      </c>
      <c r="L136" s="245">
        <f t="shared" si="55"/>
        <v>1.7999999999999972</v>
      </c>
      <c r="M136" s="249">
        <f t="shared" si="55"/>
        <v>3.7999999999999972</v>
      </c>
      <c r="N136" s="245">
        <f t="shared" si="55"/>
        <v>2.7999999999999972</v>
      </c>
      <c r="O136" s="245">
        <f t="shared" si="55"/>
        <v>1.7999999999999972</v>
      </c>
      <c r="P136" s="245">
        <f t="shared" si="55"/>
        <v>1.7999999999999972</v>
      </c>
      <c r="Q136" s="245">
        <f t="shared" si="55"/>
        <v>1.7999999999999972</v>
      </c>
      <c r="R136" s="250">
        <f t="shared" si="55"/>
        <v>1.2999999999999972</v>
      </c>
      <c r="S136" s="251">
        <f t="shared" si="55"/>
        <v>3.7999999999999972</v>
      </c>
      <c r="T136" s="245">
        <f t="shared" si="55"/>
        <v>3.2999999999999972</v>
      </c>
      <c r="U136" s="245">
        <f t="shared" si="55"/>
        <v>2.2999999999999972</v>
      </c>
      <c r="V136" s="245">
        <f t="shared" si="55"/>
        <v>2.2999999999999972</v>
      </c>
      <c r="W136" s="245">
        <f t="shared" si="55"/>
        <v>1.7999999999999972</v>
      </c>
      <c r="X136" s="245">
        <f t="shared" si="55"/>
        <v>1.2999999999999972</v>
      </c>
      <c r="Y136" s="238"/>
      <c r="Z136" s="228" t="s">
        <v>26</v>
      </c>
      <c r="AA136" s="228">
        <f>AA135-AB120</f>
        <v>1.990000000000002</v>
      </c>
      <c r="AB136" s="228"/>
    </row>
    <row r="137" spans="1:28" x14ac:dyDescent="0.2">
      <c r="D137" s="241">
        <v>52</v>
      </c>
      <c r="E137" s="241">
        <v>50.5</v>
      </c>
      <c r="J137" s="241">
        <v>50</v>
      </c>
      <c r="K137" s="241">
        <v>49.5</v>
      </c>
      <c r="L137" s="241">
        <v>49</v>
      </c>
      <c r="N137" s="241">
        <v>50.5</v>
      </c>
      <c r="Q137" s="241">
        <v>49.5</v>
      </c>
      <c r="R137" s="241">
        <v>49</v>
      </c>
      <c r="T137" s="241">
        <v>51.5</v>
      </c>
      <c r="U137" s="241">
        <v>50.5</v>
      </c>
      <c r="V137" s="241">
        <v>50.5</v>
      </c>
      <c r="W137" s="241">
        <v>50</v>
      </c>
      <c r="X137" s="241">
        <v>49.5</v>
      </c>
    </row>
    <row r="138" spans="1:28" ht="13.5" thickBot="1" x14ac:dyDescent="0.25"/>
    <row r="139" spans="1:28" s="430" customFormat="1" ht="13.5" thickBot="1" x14ac:dyDescent="0.25">
      <c r="A139" s="254" t="s">
        <v>96</v>
      </c>
      <c r="B139" s="597" t="s">
        <v>53</v>
      </c>
      <c r="C139" s="598"/>
      <c r="D139" s="598"/>
      <c r="E139" s="599"/>
      <c r="F139" s="597" t="s">
        <v>68</v>
      </c>
      <c r="G139" s="598"/>
      <c r="H139" s="598"/>
      <c r="I139" s="598"/>
      <c r="J139" s="598"/>
      <c r="K139" s="598"/>
      <c r="L139" s="599"/>
      <c r="M139" s="597" t="s">
        <v>63</v>
      </c>
      <c r="N139" s="598"/>
      <c r="O139" s="598"/>
      <c r="P139" s="598"/>
      <c r="Q139" s="598"/>
      <c r="R139" s="599"/>
      <c r="S139" s="597" t="s">
        <v>64</v>
      </c>
      <c r="T139" s="598"/>
      <c r="U139" s="598"/>
      <c r="V139" s="598"/>
      <c r="W139" s="598"/>
      <c r="X139" s="599"/>
      <c r="Y139" s="316" t="s">
        <v>55</v>
      </c>
    </row>
    <row r="140" spans="1:28" s="430" customFormat="1" x14ac:dyDescent="0.2">
      <c r="A140" s="255" t="s">
        <v>54</v>
      </c>
      <c r="B140" s="349">
        <v>1</v>
      </c>
      <c r="C140" s="260">
        <v>2</v>
      </c>
      <c r="D140" s="403">
        <v>3</v>
      </c>
      <c r="E140" s="350">
        <v>4</v>
      </c>
      <c r="F140" s="259">
        <v>5</v>
      </c>
      <c r="G140" s="260">
        <v>6</v>
      </c>
      <c r="H140" s="260">
        <v>7</v>
      </c>
      <c r="I140" s="260">
        <v>8</v>
      </c>
      <c r="J140" s="260">
        <v>9</v>
      </c>
      <c r="K140" s="260">
        <v>10</v>
      </c>
      <c r="L140" s="260">
        <v>11</v>
      </c>
      <c r="M140" s="349">
        <v>1</v>
      </c>
      <c r="N140" s="260">
        <v>2</v>
      </c>
      <c r="O140" s="260">
        <v>3</v>
      </c>
      <c r="P140" s="260">
        <v>4</v>
      </c>
      <c r="Q140" s="403">
        <v>5</v>
      </c>
      <c r="R140" s="350">
        <v>6</v>
      </c>
      <c r="S140" s="259">
        <v>1</v>
      </c>
      <c r="T140" s="259">
        <v>2</v>
      </c>
      <c r="U140" s="259">
        <v>3</v>
      </c>
      <c r="V140" s="259">
        <v>4</v>
      </c>
      <c r="W140" s="259">
        <v>5</v>
      </c>
      <c r="X140" s="260">
        <v>6</v>
      </c>
      <c r="Y140" s="315"/>
    </row>
    <row r="141" spans="1:28" s="430" customFormat="1" x14ac:dyDescent="0.2">
      <c r="A141" s="255" t="s">
        <v>2</v>
      </c>
      <c r="B141" s="261">
        <v>1</v>
      </c>
      <c r="C141" s="370">
        <v>2</v>
      </c>
      <c r="D141" s="262">
        <v>3</v>
      </c>
      <c r="E141" s="377">
        <v>4</v>
      </c>
      <c r="F141" s="261">
        <v>1</v>
      </c>
      <c r="G141" s="370">
        <v>2</v>
      </c>
      <c r="H141" s="262">
        <v>3</v>
      </c>
      <c r="I141" s="351">
        <v>4</v>
      </c>
      <c r="J141" s="374">
        <v>5</v>
      </c>
      <c r="K141" s="373">
        <v>6</v>
      </c>
      <c r="L141" s="425">
        <v>7</v>
      </c>
      <c r="M141" s="261">
        <v>1</v>
      </c>
      <c r="N141" s="370">
        <v>2</v>
      </c>
      <c r="O141" s="262">
        <v>3</v>
      </c>
      <c r="P141" s="351">
        <v>4</v>
      </c>
      <c r="Q141" s="374">
        <v>5</v>
      </c>
      <c r="R141" s="404">
        <v>6</v>
      </c>
      <c r="S141" s="261">
        <v>1</v>
      </c>
      <c r="T141" s="370">
        <v>2</v>
      </c>
      <c r="U141" s="262">
        <v>3</v>
      </c>
      <c r="V141" s="351">
        <v>4</v>
      </c>
      <c r="W141" s="374">
        <v>5</v>
      </c>
      <c r="X141" s="404">
        <v>6</v>
      </c>
      <c r="Y141" s="227" t="s">
        <v>0</v>
      </c>
    </row>
    <row r="142" spans="1:28" s="430" customFormat="1" x14ac:dyDescent="0.2">
      <c r="A142" s="265" t="s">
        <v>3</v>
      </c>
      <c r="B142" s="266">
        <v>1080</v>
      </c>
      <c r="C142" s="267">
        <v>1080</v>
      </c>
      <c r="D142" s="389">
        <v>1080</v>
      </c>
      <c r="E142" s="268">
        <v>1080</v>
      </c>
      <c r="F142" s="269">
        <v>1080</v>
      </c>
      <c r="G142" s="267">
        <v>1080</v>
      </c>
      <c r="H142" s="267">
        <v>1080</v>
      </c>
      <c r="I142" s="267">
        <v>1080</v>
      </c>
      <c r="J142" s="267">
        <v>1080</v>
      </c>
      <c r="K142" s="267">
        <v>1080</v>
      </c>
      <c r="L142" s="267">
        <v>1080</v>
      </c>
      <c r="M142" s="266">
        <v>1080</v>
      </c>
      <c r="N142" s="267">
        <v>1080</v>
      </c>
      <c r="O142" s="267">
        <v>1080</v>
      </c>
      <c r="P142" s="267">
        <v>1080</v>
      </c>
      <c r="Q142" s="389">
        <v>1080</v>
      </c>
      <c r="R142" s="268">
        <v>1080</v>
      </c>
      <c r="S142" s="269">
        <v>1080</v>
      </c>
      <c r="T142" s="267">
        <v>1080</v>
      </c>
      <c r="U142" s="267">
        <v>1080</v>
      </c>
      <c r="V142" s="267">
        <v>1080</v>
      </c>
      <c r="W142" s="267">
        <v>1080</v>
      </c>
      <c r="X142" s="267">
        <v>1080</v>
      </c>
      <c r="Y142" s="270">
        <v>1080</v>
      </c>
    </row>
    <row r="143" spans="1:28" s="430" customFormat="1" x14ac:dyDescent="0.2">
      <c r="A143" s="271" t="s">
        <v>6</v>
      </c>
      <c r="B143" s="272">
        <v>922.17391304347825</v>
      </c>
      <c r="C143" s="273">
        <v>980.66666666666663</v>
      </c>
      <c r="D143" s="330">
        <v>1014.3137254901961</v>
      </c>
      <c r="E143" s="274">
        <v>1053.7931034482758</v>
      </c>
      <c r="F143" s="275">
        <v>948.63636363636363</v>
      </c>
      <c r="G143" s="273">
        <v>971.0204081632653</v>
      </c>
      <c r="H143" s="273">
        <v>988.28125</v>
      </c>
      <c r="I143" s="273">
        <v>1007.5</v>
      </c>
      <c r="J143" s="273">
        <v>1050.1694915254238</v>
      </c>
      <c r="K143" s="273">
        <v>1069.7058823529412</v>
      </c>
      <c r="L143" s="273">
        <v>1107.7586206896551</v>
      </c>
      <c r="M143" s="272">
        <v>1009.6666666666666</v>
      </c>
      <c r="N143" s="273">
        <v>1045.3333333333333</v>
      </c>
      <c r="O143" s="273">
        <v>1039.5238095238096</v>
      </c>
      <c r="P143" s="273">
        <v>1070.2127659574469</v>
      </c>
      <c r="Q143" s="330">
        <v>1061.081081081081</v>
      </c>
      <c r="R143" s="274">
        <v>1057.9310344827586</v>
      </c>
      <c r="S143" s="275">
        <v>970</v>
      </c>
      <c r="T143" s="275">
        <v>1011.8965517241379</v>
      </c>
      <c r="U143" s="275">
        <v>1073.1666666666667</v>
      </c>
      <c r="V143" s="275">
        <v>1073.2558139534883</v>
      </c>
      <c r="W143" s="275">
        <v>1098.4000000000001</v>
      </c>
      <c r="X143" s="273">
        <v>1133.3333333333333</v>
      </c>
      <c r="Y143" s="276">
        <v>1034.0826612903227</v>
      </c>
    </row>
    <row r="144" spans="1:28" s="430" customFormat="1" x14ac:dyDescent="0.2">
      <c r="A144" s="255" t="s">
        <v>7</v>
      </c>
      <c r="B144" s="277">
        <v>100</v>
      </c>
      <c r="C144" s="278">
        <v>95.555555555555557</v>
      </c>
      <c r="D144" s="333">
        <v>100</v>
      </c>
      <c r="E144" s="279">
        <v>96.551724137931032</v>
      </c>
      <c r="F144" s="280">
        <v>100</v>
      </c>
      <c r="G144" s="278">
        <v>97.959183673469383</v>
      </c>
      <c r="H144" s="278">
        <v>100</v>
      </c>
      <c r="I144" s="278">
        <v>100</v>
      </c>
      <c r="J144" s="278">
        <v>100</v>
      </c>
      <c r="K144" s="278">
        <v>100</v>
      </c>
      <c r="L144" s="278">
        <v>100</v>
      </c>
      <c r="M144" s="277">
        <v>100</v>
      </c>
      <c r="N144" s="278">
        <v>100</v>
      </c>
      <c r="O144" s="278">
        <v>100</v>
      </c>
      <c r="P144" s="278">
        <v>97.872340425531917</v>
      </c>
      <c r="Q144" s="333">
        <v>100</v>
      </c>
      <c r="R144" s="279">
        <v>100</v>
      </c>
      <c r="S144" s="280">
        <v>100</v>
      </c>
      <c r="T144" s="280">
        <v>98.275862068965523</v>
      </c>
      <c r="U144" s="280">
        <v>100</v>
      </c>
      <c r="V144" s="280">
        <v>100</v>
      </c>
      <c r="W144" s="280">
        <v>100</v>
      </c>
      <c r="X144" s="278">
        <v>100</v>
      </c>
      <c r="Y144" s="281">
        <v>88.407258064516128</v>
      </c>
    </row>
    <row r="145" spans="1:28" s="430" customFormat="1" x14ac:dyDescent="0.2">
      <c r="A145" s="255" t="s">
        <v>8</v>
      </c>
      <c r="B145" s="282">
        <v>4.301553881360401E-2</v>
      </c>
      <c r="C145" s="283">
        <v>4.9835194583579212E-2</v>
      </c>
      <c r="D145" s="336">
        <v>4.6417289449828425E-2</v>
      </c>
      <c r="E145" s="284">
        <v>4.4188722053389834E-2</v>
      </c>
      <c r="F145" s="285">
        <v>3.641906021209295E-2</v>
      </c>
      <c r="G145" s="283">
        <v>3.9871859072298232E-2</v>
      </c>
      <c r="H145" s="283">
        <v>3.3490554975560569E-2</v>
      </c>
      <c r="I145" s="283">
        <v>4.0126455654581214E-2</v>
      </c>
      <c r="J145" s="283">
        <v>3.7458118074585905E-2</v>
      </c>
      <c r="K145" s="283">
        <v>3.7666401027072346E-2</v>
      </c>
      <c r="L145" s="283">
        <v>3.1983962430345639E-2</v>
      </c>
      <c r="M145" s="282">
        <v>3.8654816404664442E-2</v>
      </c>
      <c r="N145" s="283">
        <v>4.3188783044227075E-2</v>
      </c>
      <c r="O145" s="283">
        <v>4.5797066822821454E-2</v>
      </c>
      <c r="P145" s="283">
        <v>4.5551574621952577E-2</v>
      </c>
      <c r="Q145" s="336">
        <v>3.6122461337211198E-2</v>
      </c>
      <c r="R145" s="284">
        <v>4.0055474214336653E-2</v>
      </c>
      <c r="S145" s="285">
        <v>3.7022442550871185E-2</v>
      </c>
      <c r="T145" s="285">
        <v>4.3715084718581126E-2</v>
      </c>
      <c r="U145" s="285">
        <v>4.6792286997600012E-2</v>
      </c>
      <c r="V145" s="285">
        <v>3.1370680079486422E-2</v>
      </c>
      <c r="W145" s="285">
        <v>4.9039527017820099E-2</v>
      </c>
      <c r="X145" s="283">
        <v>4.1218465979657698E-2</v>
      </c>
      <c r="Y145" s="286">
        <v>6.0327364747196396E-2</v>
      </c>
    </row>
    <row r="146" spans="1:28" s="430" customFormat="1" x14ac:dyDescent="0.2">
      <c r="A146" s="271" t="s">
        <v>1</v>
      </c>
      <c r="B146" s="287">
        <f>B143/B142*100-100</f>
        <v>-14.613526570048307</v>
      </c>
      <c r="C146" s="288">
        <f t="shared" ref="C146:F146" si="56">C143/C142*100-100</f>
        <v>-9.1975308641975317</v>
      </c>
      <c r="D146" s="288">
        <f t="shared" si="56"/>
        <v>-6.0820624546114743</v>
      </c>
      <c r="E146" s="289">
        <f t="shared" si="56"/>
        <v>-2.4265644955300161</v>
      </c>
      <c r="F146" s="290">
        <f t="shared" si="56"/>
        <v>-12.163299663299668</v>
      </c>
      <c r="G146" s="288">
        <f>G143/G142*100-100</f>
        <v>-10.090702947845813</v>
      </c>
      <c r="H146" s="288">
        <f t="shared" ref="H146:L146" si="57">H143/H142*100-100</f>
        <v>-8.4924768518518476</v>
      </c>
      <c r="I146" s="288">
        <f t="shared" si="57"/>
        <v>-6.7129629629629619</v>
      </c>
      <c r="J146" s="288">
        <f t="shared" si="57"/>
        <v>-2.7620841180163183</v>
      </c>
      <c r="K146" s="288">
        <f t="shared" si="57"/>
        <v>-0.95315904139432917</v>
      </c>
      <c r="L146" s="288">
        <f t="shared" si="57"/>
        <v>2.5702426564495369</v>
      </c>
      <c r="M146" s="287">
        <f>M143/M142*100-100</f>
        <v>-6.5123456790123555</v>
      </c>
      <c r="N146" s="288">
        <f t="shared" ref="N146:Y146" si="58">N143/N142*100-100</f>
        <v>-3.2098765432098872</v>
      </c>
      <c r="O146" s="288">
        <f t="shared" si="58"/>
        <v>-3.7477954144620753</v>
      </c>
      <c r="P146" s="288">
        <f t="shared" si="58"/>
        <v>-0.90622537431048045</v>
      </c>
      <c r="Q146" s="288">
        <f t="shared" si="58"/>
        <v>-1.7517517517517547</v>
      </c>
      <c r="R146" s="289">
        <f t="shared" si="58"/>
        <v>-2.0434227330779038</v>
      </c>
      <c r="S146" s="290">
        <f t="shared" si="58"/>
        <v>-10.18518518518519</v>
      </c>
      <c r="T146" s="288">
        <f t="shared" si="58"/>
        <v>-6.3058748403576033</v>
      </c>
      <c r="U146" s="288">
        <f t="shared" si="58"/>
        <v>-0.63271604938270798</v>
      </c>
      <c r="V146" s="288">
        <f t="shared" si="58"/>
        <v>-0.62446167097330374</v>
      </c>
      <c r="W146" s="288">
        <f t="shared" si="58"/>
        <v>1.7037037037037237</v>
      </c>
      <c r="X146" s="288">
        <f t="shared" si="58"/>
        <v>4.9382716049382651</v>
      </c>
      <c r="Y146" s="291">
        <f t="shared" si="58"/>
        <v>-4.2516054360812348</v>
      </c>
    </row>
    <row r="147" spans="1:28" s="430" customFormat="1" ht="13.5" thickBot="1" x14ac:dyDescent="0.25">
      <c r="A147" s="292" t="s">
        <v>27</v>
      </c>
      <c r="B147" s="293">
        <f>B143-B129</f>
        <v>120.86956521739125</v>
      </c>
      <c r="C147" s="294">
        <f t="shared" ref="C147:Y147" si="59">C143-C129</f>
        <v>107.26241134751774</v>
      </c>
      <c r="D147" s="294">
        <f t="shared" si="59"/>
        <v>78.758169934640591</v>
      </c>
      <c r="E147" s="295">
        <f t="shared" si="59"/>
        <v>26.225535880708321</v>
      </c>
      <c r="F147" s="413">
        <f t="shared" si="59"/>
        <v>147.27272727272725</v>
      </c>
      <c r="G147" s="294">
        <f t="shared" si="59"/>
        <v>101.0204081632653</v>
      </c>
      <c r="H147" s="294">
        <f t="shared" si="59"/>
        <v>83.210827464788736</v>
      </c>
      <c r="I147" s="294">
        <f t="shared" si="59"/>
        <v>82.96875</v>
      </c>
      <c r="J147" s="294">
        <f t="shared" si="59"/>
        <v>96.271186440678093</v>
      </c>
      <c r="K147" s="294">
        <f t="shared" si="59"/>
        <v>82.736185383244219</v>
      </c>
      <c r="L147" s="294">
        <f t="shared" si="59"/>
        <v>79.482758620689538</v>
      </c>
      <c r="M147" s="293">
        <f t="shared" si="59"/>
        <v>94</v>
      </c>
      <c r="N147" s="294">
        <f t="shared" si="59"/>
        <v>78.8888888888888</v>
      </c>
      <c r="O147" s="294">
        <f t="shared" si="59"/>
        <v>56.398809523809632</v>
      </c>
      <c r="P147" s="294">
        <f t="shared" si="59"/>
        <v>71.293847038527929</v>
      </c>
      <c r="Q147" s="294">
        <f t="shared" si="59"/>
        <v>59.468177855274575</v>
      </c>
      <c r="R147" s="295">
        <f t="shared" si="59"/>
        <v>-20.177073625349522</v>
      </c>
      <c r="S147" s="296">
        <f t="shared" si="59"/>
        <v>68.4375</v>
      </c>
      <c r="T147" s="297">
        <f t="shared" si="59"/>
        <v>86.72413793103442</v>
      </c>
      <c r="U147" s="297">
        <f t="shared" si="59"/>
        <v>83.675141242937912</v>
      </c>
      <c r="V147" s="297">
        <f t="shared" si="59"/>
        <v>75.348837209302246</v>
      </c>
      <c r="W147" s="297">
        <f t="shared" si="59"/>
        <v>65.275000000000091</v>
      </c>
      <c r="X147" s="297">
        <f t="shared" si="59"/>
        <v>37.777777777777601</v>
      </c>
      <c r="Y147" s="298">
        <f t="shared" si="59"/>
        <v>78.39619585702178</v>
      </c>
    </row>
    <row r="148" spans="1:28" s="430" customFormat="1" x14ac:dyDescent="0.2">
      <c r="A148" s="299" t="s">
        <v>51</v>
      </c>
      <c r="B148" s="300">
        <v>296</v>
      </c>
      <c r="C148" s="301">
        <v>535</v>
      </c>
      <c r="D148" s="390">
        <v>664</v>
      </c>
      <c r="E148" s="302">
        <v>361</v>
      </c>
      <c r="F148" s="303">
        <v>301</v>
      </c>
      <c r="G148" s="301">
        <v>644</v>
      </c>
      <c r="H148" s="301">
        <v>811</v>
      </c>
      <c r="I148" s="301">
        <v>750</v>
      </c>
      <c r="J148" s="301">
        <v>733</v>
      </c>
      <c r="K148" s="301">
        <v>821</v>
      </c>
      <c r="L148" s="301">
        <v>760</v>
      </c>
      <c r="M148" s="300">
        <v>384</v>
      </c>
      <c r="N148" s="301">
        <v>566</v>
      </c>
      <c r="O148" s="301">
        <v>557</v>
      </c>
      <c r="P148" s="301">
        <v>586</v>
      </c>
      <c r="Q148" s="301">
        <v>421</v>
      </c>
      <c r="R148" s="302">
        <v>388</v>
      </c>
      <c r="S148" s="303">
        <v>379</v>
      </c>
      <c r="T148" s="303">
        <v>701</v>
      </c>
      <c r="U148" s="303">
        <v>728</v>
      </c>
      <c r="V148" s="303">
        <v>507</v>
      </c>
      <c r="W148" s="303">
        <v>324</v>
      </c>
      <c r="X148" s="301">
        <v>199</v>
      </c>
      <c r="Y148" s="304">
        <f>SUM(B148:X148)</f>
        <v>12416</v>
      </c>
      <c r="Z148" s="228" t="s">
        <v>56</v>
      </c>
      <c r="AA148" s="305">
        <f>Y134-Y148</f>
        <v>8</v>
      </c>
      <c r="AB148" s="306">
        <f>AA148/Y134</f>
        <v>6.43915003219575E-4</v>
      </c>
    </row>
    <row r="149" spans="1:28" s="430" customFormat="1" x14ac:dyDescent="0.2">
      <c r="A149" s="307" t="s">
        <v>28</v>
      </c>
      <c r="B149" s="246">
        <v>56.5</v>
      </c>
      <c r="C149" s="244">
        <v>55.5</v>
      </c>
      <c r="D149" s="424">
        <v>55</v>
      </c>
      <c r="E149" s="247">
        <v>53.5</v>
      </c>
      <c r="F149" s="248">
        <v>55</v>
      </c>
      <c r="G149" s="244">
        <v>54</v>
      </c>
      <c r="H149" s="244">
        <v>53</v>
      </c>
      <c r="I149" s="244">
        <v>52.5</v>
      </c>
      <c r="J149" s="244">
        <v>52.5</v>
      </c>
      <c r="K149" s="244">
        <v>52</v>
      </c>
      <c r="L149" s="244">
        <v>51.5</v>
      </c>
      <c r="M149" s="246">
        <v>54</v>
      </c>
      <c r="N149" s="244">
        <v>53</v>
      </c>
      <c r="O149" s="244">
        <v>52.5</v>
      </c>
      <c r="P149" s="244">
        <v>52</v>
      </c>
      <c r="Q149" s="244">
        <v>52</v>
      </c>
      <c r="R149" s="247">
        <v>52</v>
      </c>
      <c r="S149" s="248">
        <v>54.5</v>
      </c>
      <c r="T149" s="248">
        <v>54</v>
      </c>
      <c r="U149" s="248">
        <v>53</v>
      </c>
      <c r="V149" s="248">
        <v>53</v>
      </c>
      <c r="W149" s="248">
        <v>52.5</v>
      </c>
      <c r="X149" s="244">
        <v>52.5</v>
      </c>
      <c r="Y149" s="237"/>
      <c r="Z149" s="228" t="s">
        <v>57</v>
      </c>
      <c r="AA149" s="228">
        <v>50.62</v>
      </c>
      <c r="AB149" s="228"/>
    </row>
    <row r="150" spans="1:28" s="430" customFormat="1" ht="13.5" thickBot="1" x14ac:dyDescent="0.25">
      <c r="A150" s="308" t="s">
        <v>26</v>
      </c>
      <c r="B150" s="249">
        <f>B149-B135</f>
        <v>2.5</v>
      </c>
      <c r="C150" s="245">
        <f t="shared" ref="C150:X150" si="60">C149-C135</f>
        <v>2.5</v>
      </c>
      <c r="D150" s="245">
        <f t="shared" si="60"/>
        <v>3</v>
      </c>
      <c r="E150" s="250">
        <f t="shared" si="60"/>
        <v>3</v>
      </c>
      <c r="F150" s="251">
        <f t="shared" si="60"/>
        <v>2.5</v>
      </c>
      <c r="G150" s="245">
        <f t="shared" si="60"/>
        <v>2.5</v>
      </c>
      <c r="H150" s="245">
        <f t="shared" si="60"/>
        <v>2.5</v>
      </c>
      <c r="I150" s="245">
        <f t="shared" si="60"/>
        <v>2.5</v>
      </c>
      <c r="J150" s="245">
        <f t="shared" si="60"/>
        <v>2.5</v>
      </c>
      <c r="K150" s="245">
        <f t="shared" si="60"/>
        <v>2.5</v>
      </c>
      <c r="L150" s="245">
        <f t="shared" si="60"/>
        <v>2.5</v>
      </c>
      <c r="M150" s="249">
        <f t="shared" si="60"/>
        <v>2.5</v>
      </c>
      <c r="N150" s="245">
        <f t="shared" si="60"/>
        <v>2.5</v>
      </c>
      <c r="O150" s="245">
        <f t="shared" si="60"/>
        <v>3</v>
      </c>
      <c r="P150" s="245">
        <f t="shared" si="60"/>
        <v>2.5</v>
      </c>
      <c r="Q150" s="245">
        <f t="shared" si="60"/>
        <v>2.5</v>
      </c>
      <c r="R150" s="250">
        <f t="shared" si="60"/>
        <v>3</v>
      </c>
      <c r="S150" s="251">
        <f t="shared" si="60"/>
        <v>2.5</v>
      </c>
      <c r="T150" s="245">
        <f t="shared" si="60"/>
        <v>2.5</v>
      </c>
      <c r="U150" s="245">
        <f t="shared" si="60"/>
        <v>2.5</v>
      </c>
      <c r="V150" s="245">
        <f t="shared" si="60"/>
        <v>2.5</v>
      </c>
      <c r="W150" s="245">
        <f t="shared" si="60"/>
        <v>2.5</v>
      </c>
      <c r="X150" s="245">
        <f t="shared" si="60"/>
        <v>3</v>
      </c>
      <c r="Y150" s="238"/>
      <c r="Z150" s="228" t="s">
        <v>26</v>
      </c>
      <c r="AA150" s="431">
        <f>AA149-AA135</f>
        <v>2.5999999999999943</v>
      </c>
      <c r="AB150" s="228"/>
    </row>
    <row r="151" spans="1:28" x14ac:dyDescent="0.2">
      <c r="D151" s="241">
        <v>55</v>
      </c>
      <c r="E151" s="241">
        <v>53.5</v>
      </c>
      <c r="O151" s="241">
        <v>52.5</v>
      </c>
      <c r="R151" s="241">
        <v>52</v>
      </c>
      <c r="X151" s="241">
        <v>52.5</v>
      </c>
    </row>
    <row r="152" spans="1:28" ht="13.5" thickBot="1" x14ac:dyDescent="0.25"/>
    <row r="153" spans="1:28" s="433" customFormat="1" ht="13.5" thickBot="1" x14ac:dyDescent="0.25">
      <c r="A153" s="254" t="s">
        <v>97</v>
      </c>
      <c r="B153" s="597" t="s">
        <v>53</v>
      </c>
      <c r="C153" s="598"/>
      <c r="D153" s="598"/>
      <c r="E153" s="599"/>
      <c r="F153" s="597" t="s">
        <v>68</v>
      </c>
      <c r="G153" s="598"/>
      <c r="H153" s="598"/>
      <c r="I153" s="598"/>
      <c r="J153" s="598"/>
      <c r="K153" s="598"/>
      <c r="L153" s="599"/>
      <c r="M153" s="597" t="s">
        <v>63</v>
      </c>
      <c r="N153" s="598"/>
      <c r="O153" s="598"/>
      <c r="P153" s="598"/>
      <c r="Q153" s="598"/>
      <c r="R153" s="599"/>
      <c r="S153" s="597" t="s">
        <v>64</v>
      </c>
      <c r="T153" s="598"/>
      <c r="U153" s="598"/>
      <c r="V153" s="598"/>
      <c r="W153" s="598"/>
      <c r="X153" s="599"/>
      <c r="Y153" s="316" t="s">
        <v>55</v>
      </c>
    </row>
    <row r="154" spans="1:28" s="433" customFormat="1" x14ac:dyDescent="0.2">
      <c r="A154" s="255" t="s">
        <v>54</v>
      </c>
      <c r="B154" s="349">
        <v>1</v>
      </c>
      <c r="C154" s="260">
        <v>2</v>
      </c>
      <c r="D154" s="403">
        <v>3</v>
      </c>
      <c r="E154" s="350">
        <v>4</v>
      </c>
      <c r="F154" s="259">
        <v>5</v>
      </c>
      <c r="G154" s="260">
        <v>6</v>
      </c>
      <c r="H154" s="260">
        <v>7</v>
      </c>
      <c r="I154" s="260">
        <v>8</v>
      </c>
      <c r="J154" s="260">
        <v>9</v>
      </c>
      <c r="K154" s="260">
        <v>10</v>
      </c>
      <c r="L154" s="260">
        <v>11</v>
      </c>
      <c r="M154" s="349">
        <v>1</v>
      </c>
      <c r="N154" s="260">
        <v>2</v>
      </c>
      <c r="O154" s="260">
        <v>3</v>
      </c>
      <c r="P154" s="260">
        <v>4</v>
      </c>
      <c r="Q154" s="403">
        <v>5</v>
      </c>
      <c r="R154" s="350">
        <v>6</v>
      </c>
      <c r="S154" s="259">
        <v>1</v>
      </c>
      <c r="T154" s="259">
        <v>2</v>
      </c>
      <c r="U154" s="259">
        <v>3</v>
      </c>
      <c r="V154" s="259">
        <v>4</v>
      </c>
      <c r="W154" s="259">
        <v>5</v>
      </c>
      <c r="X154" s="260">
        <v>6</v>
      </c>
      <c r="Y154" s="315"/>
    </row>
    <row r="155" spans="1:28" s="433" customFormat="1" x14ac:dyDescent="0.2">
      <c r="A155" s="255" t="s">
        <v>2</v>
      </c>
      <c r="B155" s="261">
        <v>1</v>
      </c>
      <c r="C155" s="370">
        <v>2</v>
      </c>
      <c r="D155" s="262">
        <v>3</v>
      </c>
      <c r="E155" s="377">
        <v>4</v>
      </c>
      <c r="F155" s="261">
        <v>1</v>
      </c>
      <c r="G155" s="370">
        <v>2</v>
      </c>
      <c r="H155" s="262">
        <v>3</v>
      </c>
      <c r="I155" s="351">
        <v>4</v>
      </c>
      <c r="J155" s="374">
        <v>5</v>
      </c>
      <c r="K155" s="373">
        <v>6</v>
      </c>
      <c r="L155" s="425">
        <v>7</v>
      </c>
      <c r="M155" s="261">
        <v>1</v>
      </c>
      <c r="N155" s="370">
        <v>2</v>
      </c>
      <c r="O155" s="262">
        <v>3</v>
      </c>
      <c r="P155" s="351">
        <v>4</v>
      </c>
      <c r="Q155" s="374">
        <v>5</v>
      </c>
      <c r="R155" s="404">
        <v>6</v>
      </c>
      <c r="S155" s="261">
        <v>1</v>
      </c>
      <c r="T155" s="370">
        <v>2</v>
      </c>
      <c r="U155" s="262">
        <v>3</v>
      </c>
      <c r="V155" s="351">
        <v>4</v>
      </c>
      <c r="W155" s="374">
        <v>5</v>
      </c>
      <c r="X155" s="404">
        <v>6</v>
      </c>
      <c r="Y155" s="227" t="s">
        <v>0</v>
      </c>
    </row>
    <row r="156" spans="1:28" s="433" customFormat="1" x14ac:dyDescent="0.2">
      <c r="A156" s="265" t="s">
        <v>3</v>
      </c>
      <c r="B156" s="266">
        <v>1170</v>
      </c>
      <c r="C156" s="267">
        <v>1170</v>
      </c>
      <c r="D156" s="389">
        <v>1170</v>
      </c>
      <c r="E156" s="268">
        <v>1170</v>
      </c>
      <c r="F156" s="269">
        <v>1170</v>
      </c>
      <c r="G156" s="267">
        <v>1170</v>
      </c>
      <c r="H156" s="267">
        <v>1170</v>
      </c>
      <c r="I156" s="267">
        <v>1170</v>
      </c>
      <c r="J156" s="267">
        <v>1170</v>
      </c>
      <c r="K156" s="267">
        <v>1170</v>
      </c>
      <c r="L156" s="267">
        <v>1170</v>
      </c>
      <c r="M156" s="266">
        <v>1170</v>
      </c>
      <c r="N156" s="267">
        <v>1170</v>
      </c>
      <c r="O156" s="267">
        <v>1170</v>
      </c>
      <c r="P156" s="267">
        <v>1170</v>
      </c>
      <c r="Q156" s="389">
        <v>1170</v>
      </c>
      <c r="R156" s="268">
        <v>1170</v>
      </c>
      <c r="S156" s="269">
        <v>1170</v>
      </c>
      <c r="T156" s="267">
        <v>1170</v>
      </c>
      <c r="U156" s="267">
        <v>1170</v>
      </c>
      <c r="V156" s="267">
        <v>1170</v>
      </c>
      <c r="W156" s="267">
        <v>1170</v>
      </c>
      <c r="X156" s="267">
        <v>1170</v>
      </c>
      <c r="Y156" s="270">
        <v>1170</v>
      </c>
    </row>
    <row r="157" spans="1:28" s="433" customFormat="1" x14ac:dyDescent="0.2">
      <c r="A157" s="271" t="s">
        <v>6</v>
      </c>
      <c r="B157" s="272">
        <v>1067.037037037037</v>
      </c>
      <c r="C157" s="273">
        <v>1085.1162790697674</v>
      </c>
      <c r="D157" s="330">
        <v>1163.75</v>
      </c>
      <c r="E157" s="274">
        <v>1209.6428571428571</v>
      </c>
      <c r="F157" s="275">
        <v>1083.3333333333333</v>
      </c>
      <c r="G157" s="273">
        <v>1100.5263157894738</v>
      </c>
      <c r="H157" s="273">
        <v>1118.6666666666667</v>
      </c>
      <c r="I157" s="273">
        <v>1135.6896551724137</v>
      </c>
      <c r="J157" s="273">
        <v>1169.6296296296296</v>
      </c>
      <c r="K157" s="273">
        <v>1191.8181818181818</v>
      </c>
      <c r="L157" s="273">
        <v>1236.9565217391305</v>
      </c>
      <c r="M157" s="272">
        <v>1115.9375</v>
      </c>
      <c r="N157" s="273">
        <v>1168.7931034482758</v>
      </c>
      <c r="O157" s="273">
        <v>1175.4000000000001</v>
      </c>
      <c r="P157" s="273">
        <v>1207.391304347826</v>
      </c>
      <c r="Q157" s="330">
        <v>1202.3529411764705</v>
      </c>
      <c r="R157" s="274">
        <v>1258</v>
      </c>
      <c r="S157" s="275">
        <v>1118.2142857142858</v>
      </c>
      <c r="T157" s="275">
        <v>1172.9824561403509</v>
      </c>
      <c r="U157" s="275">
        <v>1192.542372881356</v>
      </c>
      <c r="V157" s="275">
        <v>1212.2222222222222</v>
      </c>
      <c r="W157" s="275">
        <v>1245.9375</v>
      </c>
      <c r="X157" s="273">
        <v>1260</v>
      </c>
      <c r="Y157" s="276">
        <v>1170.6406406406406</v>
      </c>
    </row>
    <row r="158" spans="1:28" s="433" customFormat="1" x14ac:dyDescent="0.2">
      <c r="A158" s="255" t="s">
        <v>7</v>
      </c>
      <c r="B158" s="277">
        <v>100</v>
      </c>
      <c r="C158" s="278">
        <v>97.674418604651166</v>
      </c>
      <c r="D158" s="333">
        <v>100</v>
      </c>
      <c r="E158" s="279">
        <v>100</v>
      </c>
      <c r="F158" s="280">
        <v>95.238095238095241</v>
      </c>
      <c r="G158" s="278">
        <v>100</v>
      </c>
      <c r="H158" s="278">
        <v>100</v>
      </c>
      <c r="I158" s="278">
        <v>100</v>
      </c>
      <c r="J158" s="278">
        <v>100</v>
      </c>
      <c r="K158" s="278">
        <v>100</v>
      </c>
      <c r="L158" s="278">
        <v>95.652173913043484</v>
      </c>
      <c r="M158" s="277">
        <v>100</v>
      </c>
      <c r="N158" s="278">
        <v>100</v>
      </c>
      <c r="O158" s="278">
        <v>100</v>
      </c>
      <c r="P158" s="278">
        <v>100</v>
      </c>
      <c r="Q158" s="333">
        <v>100</v>
      </c>
      <c r="R158" s="279">
        <v>100</v>
      </c>
      <c r="S158" s="280">
        <v>100</v>
      </c>
      <c r="T158" s="280">
        <v>100</v>
      </c>
      <c r="U158" s="280">
        <v>100</v>
      </c>
      <c r="V158" s="280">
        <v>100</v>
      </c>
      <c r="W158" s="280">
        <v>100</v>
      </c>
      <c r="X158" s="278">
        <v>93.75</v>
      </c>
      <c r="Y158" s="281">
        <v>90.790790790790794</v>
      </c>
    </row>
    <row r="159" spans="1:28" s="433" customFormat="1" x14ac:dyDescent="0.2">
      <c r="A159" s="255" t="s">
        <v>8</v>
      </c>
      <c r="B159" s="282">
        <v>4.7500966038336603E-2</v>
      </c>
      <c r="C159" s="283">
        <v>4.4988055768201717E-2</v>
      </c>
      <c r="D159" s="336">
        <v>3.1161645516522039E-2</v>
      </c>
      <c r="E159" s="284">
        <v>5.1365260114783928E-2</v>
      </c>
      <c r="F159" s="285">
        <v>5.4523215835906157E-2</v>
      </c>
      <c r="G159" s="283">
        <v>4.4852698566020387E-2</v>
      </c>
      <c r="H159" s="283">
        <v>3.5662370203520352E-2</v>
      </c>
      <c r="I159" s="283">
        <v>3.8070262310347859E-2</v>
      </c>
      <c r="J159" s="283">
        <v>3.9039987352559202E-2</v>
      </c>
      <c r="K159" s="283">
        <v>3.9514964332884678E-2</v>
      </c>
      <c r="L159" s="283">
        <v>4.8804090797416669E-2</v>
      </c>
      <c r="M159" s="282">
        <v>4.0502386136689286E-2</v>
      </c>
      <c r="N159" s="283">
        <v>4.0101398975493072E-2</v>
      </c>
      <c r="O159" s="283">
        <v>3.0352971985660327E-2</v>
      </c>
      <c r="P159" s="283">
        <v>3.9511118809430458E-2</v>
      </c>
      <c r="Q159" s="336">
        <v>3.4825275492283515E-2</v>
      </c>
      <c r="R159" s="284">
        <v>3.1423353641491458E-2</v>
      </c>
      <c r="S159" s="285">
        <v>3.397380670522062E-2</v>
      </c>
      <c r="T159" s="285">
        <v>3.9985973299191284E-2</v>
      </c>
      <c r="U159" s="285">
        <v>3.4817730243295597E-2</v>
      </c>
      <c r="V159" s="285">
        <v>4.2131259606806998E-2</v>
      </c>
      <c r="W159" s="285">
        <v>4.4319114938989684E-2</v>
      </c>
      <c r="X159" s="283">
        <v>5.6329641137215836E-2</v>
      </c>
      <c r="Y159" s="286">
        <v>5.8785426468262139E-2</v>
      </c>
    </row>
    <row r="160" spans="1:28" s="433" customFormat="1" x14ac:dyDescent="0.2">
      <c r="A160" s="271" t="s">
        <v>1</v>
      </c>
      <c r="B160" s="287">
        <f>B157/B156*100-100</f>
        <v>-8.8002532446977</v>
      </c>
      <c r="C160" s="288">
        <f t="shared" ref="C160:F160" si="61">C157/C156*100-100</f>
        <v>-7.2550188829258531</v>
      </c>
      <c r="D160" s="288">
        <f t="shared" si="61"/>
        <v>-0.53418803418803407</v>
      </c>
      <c r="E160" s="289">
        <f t="shared" si="61"/>
        <v>3.3882783882783798</v>
      </c>
      <c r="F160" s="290">
        <f t="shared" si="61"/>
        <v>-7.407407407407419</v>
      </c>
      <c r="G160" s="288">
        <f>G157/G156*100-100</f>
        <v>-5.9379217273954055</v>
      </c>
      <c r="H160" s="288">
        <f t="shared" ref="H160:L160" si="62">H157/H156*100-100</f>
        <v>-4.3874643874643766</v>
      </c>
      <c r="I160" s="288">
        <f t="shared" si="62"/>
        <v>-2.9325081049219079</v>
      </c>
      <c r="J160" s="288">
        <f t="shared" si="62"/>
        <v>-3.1655587211147918E-2</v>
      </c>
      <c r="K160" s="288">
        <f t="shared" si="62"/>
        <v>1.8648018648018621</v>
      </c>
      <c r="L160" s="288">
        <f t="shared" si="62"/>
        <v>5.7227796358231302</v>
      </c>
      <c r="M160" s="287">
        <f>M157/M156*100-100</f>
        <v>-4.6207264957264869</v>
      </c>
      <c r="N160" s="288">
        <f t="shared" ref="N160:Y160" si="63">N157/N156*100-100</f>
        <v>-0.10315355142941485</v>
      </c>
      <c r="O160" s="288">
        <f t="shared" si="63"/>
        <v>0.461538461538467</v>
      </c>
      <c r="P160" s="288">
        <f t="shared" si="63"/>
        <v>3.1958379784466757</v>
      </c>
      <c r="Q160" s="288">
        <f t="shared" si="63"/>
        <v>2.7652086475615789</v>
      </c>
      <c r="R160" s="289">
        <f t="shared" si="63"/>
        <v>7.5213675213675231</v>
      </c>
      <c r="S160" s="290">
        <f t="shared" si="63"/>
        <v>-4.4261294261294211</v>
      </c>
      <c r="T160" s="288">
        <f t="shared" si="63"/>
        <v>0.25491078122657029</v>
      </c>
      <c r="U160" s="288">
        <f t="shared" si="63"/>
        <v>1.9266985368680167</v>
      </c>
      <c r="V160" s="288">
        <f t="shared" si="63"/>
        <v>3.6087369420702657</v>
      </c>
      <c r="W160" s="288">
        <f t="shared" si="63"/>
        <v>6.4903846153846274</v>
      </c>
      <c r="X160" s="288">
        <f t="shared" si="63"/>
        <v>7.6923076923076934</v>
      </c>
      <c r="Y160" s="291">
        <f t="shared" si="63"/>
        <v>5.4755610311161718E-2</v>
      </c>
    </row>
    <row r="161" spans="1:28" s="433" customFormat="1" ht="13.5" thickBot="1" x14ac:dyDescent="0.25">
      <c r="A161" s="292" t="s">
        <v>27</v>
      </c>
      <c r="B161" s="293">
        <f>B157-B143</f>
        <v>144.8631239935587</v>
      </c>
      <c r="C161" s="294">
        <f t="shared" ref="C161:Y161" si="64">C157-C143</f>
        <v>104.44961240310079</v>
      </c>
      <c r="D161" s="294">
        <f t="shared" si="64"/>
        <v>149.43627450980387</v>
      </c>
      <c r="E161" s="295">
        <f t="shared" si="64"/>
        <v>155.8497536945813</v>
      </c>
      <c r="F161" s="413">
        <f t="shared" si="64"/>
        <v>134.69696969696963</v>
      </c>
      <c r="G161" s="294">
        <f t="shared" si="64"/>
        <v>129.50590762620845</v>
      </c>
      <c r="H161" s="294">
        <f t="shared" si="64"/>
        <v>130.38541666666674</v>
      </c>
      <c r="I161" s="294">
        <f t="shared" si="64"/>
        <v>128.18965517241372</v>
      </c>
      <c r="J161" s="294">
        <f t="shared" si="64"/>
        <v>119.46013810420573</v>
      </c>
      <c r="K161" s="294">
        <f t="shared" si="64"/>
        <v>122.11229946524054</v>
      </c>
      <c r="L161" s="294">
        <f t="shared" si="64"/>
        <v>129.19790104947538</v>
      </c>
      <c r="M161" s="293">
        <f t="shared" si="64"/>
        <v>106.27083333333337</v>
      </c>
      <c r="N161" s="294">
        <f t="shared" si="64"/>
        <v>123.45977011494256</v>
      </c>
      <c r="O161" s="294">
        <f t="shared" si="64"/>
        <v>135.87619047619046</v>
      </c>
      <c r="P161" s="294">
        <f t="shared" si="64"/>
        <v>137.17853839037912</v>
      </c>
      <c r="Q161" s="294">
        <f t="shared" si="64"/>
        <v>141.27186009538946</v>
      </c>
      <c r="R161" s="295">
        <f t="shared" si="64"/>
        <v>200.06896551724139</v>
      </c>
      <c r="S161" s="296">
        <f t="shared" si="64"/>
        <v>148.21428571428578</v>
      </c>
      <c r="T161" s="297">
        <f t="shared" si="64"/>
        <v>161.085904416213</v>
      </c>
      <c r="U161" s="297">
        <f t="shared" si="64"/>
        <v>119.37570621468922</v>
      </c>
      <c r="V161" s="297">
        <f t="shared" si="64"/>
        <v>138.96640826873386</v>
      </c>
      <c r="W161" s="297">
        <f t="shared" si="64"/>
        <v>147.53749999999991</v>
      </c>
      <c r="X161" s="297">
        <f t="shared" si="64"/>
        <v>126.66666666666674</v>
      </c>
      <c r="Y161" s="298">
        <f t="shared" si="64"/>
        <v>136.55797935031796</v>
      </c>
    </row>
    <row r="162" spans="1:28" s="433" customFormat="1" x14ac:dyDescent="0.2">
      <c r="A162" s="299" t="s">
        <v>51</v>
      </c>
      <c r="B162" s="300">
        <v>295</v>
      </c>
      <c r="C162" s="301">
        <v>535</v>
      </c>
      <c r="D162" s="390">
        <v>664</v>
      </c>
      <c r="E162" s="302">
        <v>361</v>
      </c>
      <c r="F162" s="303">
        <v>301</v>
      </c>
      <c r="G162" s="301">
        <v>642</v>
      </c>
      <c r="H162" s="301">
        <v>811</v>
      </c>
      <c r="I162" s="301">
        <v>750</v>
      </c>
      <c r="J162" s="301">
        <v>733</v>
      </c>
      <c r="K162" s="301">
        <v>820</v>
      </c>
      <c r="L162" s="301">
        <v>760</v>
      </c>
      <c r="M162" s="300">
        <v>383</v>
      </c>
      <c r="N162" s="301">
        <v>565</v>
      </c>
      <c r="O162" s="301">
        <v>557</v>
      </c>
      <c r="P162" s="301">
        <v>586</v>
      </c>
      <c r="Q162" s="301">
        <v>421</v>
      </c>
      <c r="R162" s="302">
        <v>388</v>
      </c>
      <c r="S162" s="303">
        <v>379</v>
      </c>
      <c r="T162" s="303">
        <v>701</v>
      </c>
      <c r="U162" s="303">
        <v>728</v>
      </c>
      <c r="V162" s="303">
        <v>507</v>
      </c>
      <c r="W162" s="303">
        <v>324</v>
      </c>
      <c r="X162" s="301">
        <v>199</v>
      </c>
      <c r="Y162" s="304">
        <f>SUM(B162:X162)</f>
        <v>12410</v>
      </c>
      <c r="Z162" s="228" t="s">
        <v>56</v>
      </c>
      <c r="AA162" s="305">
        <f>Y148-Y162</f>
        <v>6</v>
      </c>
      <c r="AB162" s="306">
        <f>AA162/Y148</f>
        <v>4.8324742268041239E-4</v>
      </c>
    </row>
    <row r="163" spans="1:28" s="433" customFormat="1" x14ac:dyDescent="0.2">
      <c r="A163" s="307" t="s">
        <v>28</v>
      </c>
      <c r="B163" s="246">
        <v>58.5</v>
      </c>
      <c r="C163" s="244">
        <v>58</v>
      </c>
      <c r="D163" s="424">
        <v>57</v>
      </c>
      <c r="E163" s="247">
        <v>55.5</v>
      </c>
      <c r="F163" s="248">
        <v>57</v>
      </c>
      <c r="G163" s="244">
        <v>56</v>
      </c>
      <c r="H163" s="244">
        <v>55</v>
      </c>
      <c r="I163" s="244">
        <v>54.5</v>
      </c>
      <c r="J163" s="244">
        <v>54.5</v>
      </c>
      <c r="K163" s="244">
        <v>54</v>
      </c>
      <c r="L163" s="244">
        <v>53.5</v>
      </c>
      <c r="M163" s="246">
        <v>56</v>
      </c>
      <c r="N163" s="244">
        <v>55</v>
      </c>
      <c r="O163" s="244">
        <v>54.5</v>
      </c>
      <c r="P163" s="244">
        <v>54</v>
      </c>
      <c r="Q163" s="244">
        <v>53.5</v>
      </c>
      <c r="R163" s="247">
        <v>53.5</v>
      </c>
      <c r="S163" s="248">
        <v>56.5</v>
      </c>
      <c r="T163" s="248">
        <v>56</v>
      </c>
      <c r="U163" s="248">
        <v>55</v>
      </c>
      <c r="V163" s="248">
        <v>55</v>
      </c>
      <c r="W163" s="248">
        <v>54</v>
      </c>
      <c r="X163" s="244">
        <v>54</v>
      </c>
      <c r="Y163" s="237"/>
      <c r="Z163" s="228" t="s">
        <v>57</v>
      </c>
      <c r="AA163" s="228">
        <v>53.2</v>
      </c>
      <c r="AB163" s="228"/>
    </row>
    <row r="164" spans="1:28" s="433" customFormat="1" ht="13.5" thickBot="1" x14ac:dyDescent="0.25">
      <c r="A164" s="308" t="s">
        <v>26</v>
      </c>
      <c r="B164" s="249">
        <f>B163-B149</f>
        <v>2</v>
      </c>
      <c r="C164" s="245">
        <f t="shared" ref="C164:X164" si="65">C163-C149</f>
        <v>2.5</v>
      </c>
      <c r="D164" s="245">
        <f t="shared" si="65"/>
        <v>2</v>
      </c>
      <c r="E164" s="250">
        <f t="shared" si="65"/>
        <v>2</v>
      </c>
      <c r="F164" s="251">
        <f t="shared" si="65"/>
        <v>2</v>
      </c>
      <c r="G164" s="245">
        <f t="shared" si="65"/>
        <v>2</v>
      </c>
      <c r="H164" s="245">
        <f t="shared" si="65"/>
        <v>2</v>
      </c>
      <c r="I164" s="245">
        <f t="shared" si="65"/>
        <v>2</v>
      </c>
      <c r="J164" s="245">
        <f t="shared" si="65"/>
        <v>2</v>
      </c>
      <c r="K164" s="245">
        <f t="shared" si="65"/>
        <v>2</v>
      </c>
      <c r="L164" s="245">
        <f t="shared" si="65"/>
        <v>2</v>
      </c>
      <c r="M164" s="249">
        <f t="shared" si="65"/>
        <v>2</v>
      </c>
      <c r="N164" s="245">
        <f t="shared" si="65"/>
        <v>2</v>
      </c>
      <c r="O164" s="245">
        <f t="shared" si="65"/>
        <v>2</v>
      </c>
      <c r="P164" s="245">
        <f t="shared" si="65"/>
        <v>2</v>
      </c>
      <c r="Q164" s="245">
        <f t="shared" si="65"/>
        <v>1.5</v>
      </c>
      <c r="R164" s="250">
        <f t="shared" si="65"/>
        <v>1.5</v>
      </c>
      <c r="S164" s="251">
        <f t="shared" si="65"/>
        <v>2</v>
      </c>
      <c r="T164" s="245">
        <f t="shared" si="65"/>
        <v>2</v>
      </c>
      <c r="U164" s="245">
        <f t="shared" si="65"/>
        <v>2</v>
      </c>
      <c r="V164" s="245">
        <f t="shared" si="65"/>
        <v>2</v>
      </c>
      <c r="W164" s="245">
        <f t="shared" si="65"/>
        <v>1.5</v>
      </c>
      <c r="X164" s="245">
        <f t="shared" si="65"/>
        <v>1.5</v>
      </c>
      <c r="Y164" s="238"/>
      <c r="Z164" s="228" t="s">
        <v>26</v>
      </c>
      <c r="AA164" s="431">
        <f>AA163-AA149</f>
        <v>2.5800000000000054</v>
      </c>
      <c r="AB164" s="228"/>
    </row>
    <row r="165" spans="1:28" x14ac:dyDescent="0.2">
      <c r="C165" s="241">
        <v>58</v>
      </c>
      <c r="Q165" s="241">
        <v>53.5</v>
      </c>
      <c r="R165" s="241">
        <v>53.5</v>
      </c>
      <c r="W165" s="241">
        <v>54</v>
      </c>
      <c r="X165" s="241">
        <v>54</v>
      </c>
    </row>
    <row r="166" spans="1:28" ht="13.5" thickBot="1" x14ac:dyDescent="0.25"/>
    <row r="167" spans="1:28" s="451" customFormat="1" ht="13.5" thickBot="1" x14ac:dyDescent="0.25">
      <c r="A167" s="254" t="s">
        <v>99</v>
      </c>
      <c r="B167" s="597" t="s">
        <v>53</v>
      </c>
      <c r="C167" s="598"/>
      <c r="D167" s="598"/>
      <c r="E167" s="599"/>
      <c r="F167" s="597" t="s">
        <v>68</v>
      </c>
      <c r="G167" s="598"/>
      <c r="H167" s="598"/>
      <c r="I167" s="598"/>
      <c r="J167" s="598"/>
      <c r="K167" s="598"/>
      <c r="L167" s="599"/>
      <c r="M167" s="597" t="s">
        <v>63</v>
      </c>
      <c r="N167" s="598"/>
      <c r="O167" s="598"/>
      <c r="P167" s="598"/>
      <c r="Q167" s="598"/>
      <c r="R167" s="599"/>
      <c r="S167" s="597" t="s">
        <v>64</v>
      </c>
      <c r="T167" s="598"/>
      <c r="U167" s="598"/>
      <c r="V167" s="598"/>
      <c r="W167" s="598"/>
      <c r="X167" s="599"/>
      <c r="Y167" s="316" t="s">
        <v>55</v>
      </c>
    </row>
    <row r="168" spans="1:28" s="451" customFormat="1" x14ac:dyDescent="0.2">
      <c r="A168" s="255" t="s">
        <v>54</v>
      </c>
      <c r="B168" s="349">
        <v>1</v>
      </c>
      <c r="C168" s="260">
        <v>2</v>
      </c>
      <c r="D168" s="403">
        <v>3</v>
      </c>
      <c r="E168" s="350">
        <v>4</v>
      </c>
      <c r="F168" s="259">
        <v>5</v>
      </c>
      <c r="G168" s="260">
        <v>6</v>
      </c>
      <c r="H168" s="260">
        <v>7</v>
      </c>
      <c r="I168" s="260">
        <v>8</v>
      </c>
      <c r="J168" s="260">
        <v>9</v>
      </c>
      <c r="K168" s="260">
        <v>10</v>
      </c>
      <c r="L168" s="260">
        <v>11</v>
      </c>
      <c r="M168" s="349">
        <v>1</v>
      </c>
      <c r="N168" s="260">
        <v>2</v>
      </c>
      <c r="O168" s="260">
        <v>3</v>
      </c>
      <c r="P168" s="260">
        <v>4</v>
      </c>
      <c r="Q168" s="403">
        <v>5</v>
      </c>
      <c r="R168" s="350">
        <v>6</v>
      </c>
      <c r="S168" s="259">
        <v>1</v>
      </c>
      <c r="T168" s="259">
        <v>2</v>
      </c>
      <c r="U168" s="259">
        <v>3</v>
      </c>
      <c r="V168" s="259">
        <v>4</v>
      </c>
      <c r="W168" s="259">
        <v>5</v>
      </c>
      <c r="X168" s="260">
        <v>6</v>
      </c>
      <c r="Y168" s="315"/>
    </row>
    <row r="169" spans="1:28" s="451" customFormat="1" x14ac:dyDescent="0.2">
      <c r="A169" s="255" t="s">
        <v>2</v>
      </c>
      <c r="B169" s="261">
        <v>1</v>
      </c>
      <c r="C169" s="370">
        <v>2</v>
      </c>
      <c r="D169" s="262">
        <v>3</v>
      </c>
      <c r="E169" s="377">
        <v>4</v>
      </c>
      <c r="F169" s="261">
        <v>1</v>
      </c>
      <c r="G169" s="370">
        <v>2</v>
      </c>
      <c r="H169" s="262">
        <v>3</v>
      </c>
      <c r="I169" s="351">
        <v>4</v>
      </c>
      <c r="J169" s="374">
        <v>5</v>
      </c>
      <c r="K169" s="373">
        <v>6</v>
      </c>
      <c r="L169" s="425">
        <v>7</v>
      </c>
      <c r="M169" s="261">
        <v>1</v>
      </c>
      <c r="N169" s="370">
        <v>2</v>
      </c>
      <c r="O169" s="262">
        <v>3</v>
      </c>
      <c r="P169" s="351">
        <v>4</v>
      </c>
      <c r="Q169" s="374">
        <v>5</v>
      </c>
      <c r="R169" s="404">
        <v>6</v>
      </c>
      <c r="S169" s="261">
        <v>1</v>
      </c>
      <c r="T169" s="370">
        <v>2</v>
      </c>
      <c r="U169" s="262">
        <v>3</v>
      </c>
      <c r="V169" s="351">
        <v>4</v>
      </c>
      <c r="W169" s="374">
        <v>5</v>
      </c>
      <c r="X169" s="404">
        <v>6</v>
      </c>
      <c r="Y169" s="227" t="s">
        <v>0</v>
      </c>
    </row>
    <row r="170" spans="1:28" s="451" customFormat="1" x14ac:dyDescent="0.2">
      <c r="A170" s="265" t="s">
        <v>3</v>
      </c>
      <c r="B170" s="266">
        <v>1270</v>
      </c>
      <c r="C170" s="267">
        <v>1270</v>
      </c>
      <c r="D170" s="389">
        <v>1270</v>
      </c>
      <c r="E170" s="268">
        <v>1270</v>
      </c>
      <c r="F170" s="269">
        <v>1270</v>
      </c>
      <c r="G170" s="267">
        <v>1270</v>
      </c>
      <c r="H170" s="267">
        <v>1270</v>
      </c>
      <c r="I170" s="267">
        <v>1270</v>
      </c>
      <c r="J170" s="267">
        <v>1270</v>
      </c>
      <c r="K170" s="267">
        <v>1270</v>
      </c>
      <c r="L170" s="267">
        <v>1270</v>
      </c>
      <c r="M170" s="266">
        <v>1270</v>
      </c>
      <c r="N170" s="267">
        <v>1270</v>
      </c>
      <c r="O170" s="267">
        <v>1270</v>
      </c>
      <c r="P170" s="267">
        <v>1270</v>
      </c>
      <c r="Q170" s="389">
        <v>1270</v>
      </c>
      <c r="R170" s="268">
        <v>1270</v>
      </c>
      <c r="S170" s="269">
        <v>1270</v>
      </c>
      <c r="T170" s="267">
        <v>1270</v>
      </c>
      <c r="U170" s="267">
        <v>1270</v>
      </c>
      <c r="V170" s="267">
        <v>1270</v>
      </c>
      <c r="W170" s="267">
        <v>1270</v>
      </c>
      <c r="X170" s="267">
        <v>1270</v>
      </c>
      <c r="Y170" s="270">
        <v>1270</v>
      </c>
    </row>
    <row r="171" spans="1:28" s="451" customFormat="1" x14ac:dyDescent="0.2">
      <c r="A171" s="271" t="s">
        <v>6</v>
      </c>
      <c r="B171" s="272">
        <v>1223.1818181818182</v>
      </c>
      <c r="C171" s="273">
        <v>1206.6666666666667</v>
      </c>
      <c r="D171" s="330">
        <v>1227.4074074074074</v>
      </c>
      <c r="E171" s="274">
        <v>1306.0714285714287</v>
      </c>
      <c r="F171" s="275">
        <v>1192.8571428571429</v>
      </c>
      <c r="G171" s="273">
        <v>1210.909090909091</v>
      </c>
      <c r="H171" s="273">
        <v>1203.1746031746031</v>
      </c>
      <c r="I171" s="273">
        <v>1230.6896551724137</v>
      </c>
      <c r="J171" s="273">
        <v>1260.7142857142858</v>
      </c>
      <c r="K171" s="273">
        <v>1310.9375</v>
      </c>
      <c r="L171" s="273">
        <v>1374.2028985507247</v>
      </c>
      <c r="M171" s="272">
        <v>1190.3125</v>
      </c>
      <c r="N171" s="273">
        <v>1246.5306122448981</v>
      </c>
      <c r="O171" s="273">
        <v>1272.608695652174</v>
      </c>
      <c r="P171" s="273">
        <v>1287.2727272727273</v>
      </c>
      <c r="Q171" s="330">
        <v>1292.5</v>
      </c>
      <c r="R171" s="274">
        <v>1320.3333333333333</v>
      </c>
      <c r="S171" s="275">
        <v>1215.5172413793102</v>
      </c>
      <c r="T171" s="275">
        <v>1253.3333333333333</v>
      </c>
      <c r="U171" s="275">
        <v>1272</v>
      </c>
      <c r="V171" s="275">
        <v>1294.8837209302326</v>
      </c>
      <c r="W171" s="275">
        <v>1316.8</v>
      </c>
      <c r="X171" s="273">
        <v>1326.1538461538462</v>
      </c>
      <c r="Y171" s="276">
        <v>1262.7008032128515</v>
      </c>
    </row>
    <row r="172" spans="1:28" s="451" customFormat="1" x14ac:dyDescent="0.2">
      <c r="A172" s="255" t="s">
        <v>7</v>
      </c>
      <c r="B172" s="277">
        <v>100</v>
      </c>
      <c r="C172" s="278">
        <v>100</v>
      </c>
      <c r="D172" s="333">
        <v>100</v>
      </c>
      <c r="E172" s="279">
        <v>100</v>
      </c>
      <c r="F172" s="280">
        <v>100</v>
      </c>
      <c r="G172" s="278">
        <v>100</v>
      </c>
      <c r="H172" s="278">
        <v>100</v>
      </c>
      <c r="I172" s="278">
        <v>100</v>
      </c>
      <c r="J172" s="278">
        <v>100</v>
      </c>
      <c r="K172" s="278">
        <v>100</v>
      </c>
      <c r="L172" s="278">
        <v>100</v>
      </c>
      <c r="M172" s="277">
        <v>96.875</v>
      </c>
      <c r="N172" s="278">
        <v>100</v>
      </c>
      <c r="O172" s="278">
        <v>100</v>
      </c>
      <c r="P172" s="278">
        <v>100</v>
      </c>
      <c r="Q172" s="333">
        <v>100</v>
      </c>
      <c r="R172" s="279">
        <v>100</v>
      </c>
      <c r="S172" s="280">
        <v>100</v>
      </c>
      <c r="T172" s="280">
        <v>96.078431372549019</v>
      </c>
      <c r="U172" s="280">
        <v>100</v>
      </c>
      <c r="V172" s="280">
        <v>100</v>
      </c>
      <c r="W172" s="280">
        <v>100</v>
      </c>
      <c r="X172" s="278">
        <v>100</v>
      </c>
      <c r="Y172" s="281">
        <v>90.361445783132524</v>
      </c>
    </row>
    <row r="173" spans="1:28" s="451" customFormat="1" x14ac:dyDescent="0.2">
      <c r="A173" s="255" t="s">
        <v>8</v>
      </c>
      <c r="B173" s="282">
        <v>4.1201710195310971E-2</v>
      </c>
      <c r="C173" s="283">
        <v>4.4510726641774329E-2</v>
      </c>
      <c r="D173" s="336">
        <v>4.7121356119561746E-2</v>
      </c>
      <c r="E173" s="284">
        <v>5.0179790274822667E-2</v>
      </c>
      <c r="F173" s="285">
        <v>4.5266715163475364E-2</v>
      </c>
      <c r="G173" s="283">
        <v>4.2264000108421358E-2</v>
      </c>
      <c r="H173" s="283">
        <v>4.278720257051332E-2</v>
      </c>
      <c r="I173" s="283">
        <v>3.7445029694117143E-2</v>
      </c>
      <c r="J173" s="283">
        <v>4.0883595157572158E-2</v>
      </c>
      <c r="K173" s="283">
        <v>4.6707083220646733E-2</v>
      </c>
      <c r="L173" s="283">
        <v>4.611350066031189E-2</v>
      </c>
      <c r="M173" s="282">
        <v>5.3484602507737851E-2</v>
      </c>
      <c r="N173" s="283">
        <v>2.9555829451527051E-2</v>
      </c>
      <c r="O173" s="283">
        <v>4.4674801726939377E-2</v>
      </c>
      <c r="P173" s="283">
        <v>3.4478179374956557E-2</v>
      </c>
      <c r="Q173" s="336">
        <v>4.2665385574637532E-2</v>
      </c>
      <c r="R173" s="284">
        <v>4.9568036496170975E-2</v>
      </c>
      <c r="S173" s="285">
        <v>4.8866843688249131E-2</v>
      </c>
      <c r="T173" s="285">
        <v>4.8304956668109099E-2</v>
      </c>
      <c r="U173" s="285">
        <v>3.7119352640724891E-2</v>
      </c>
      <c r="V173" s="285">
        <v>4.3666255041357169E-2</v>
      </c>
      <c r="W173" s="285">
        <v>4.0511592679947361E-2</v>
      </c>
      <c r="X173" s="283">
        <v>4.7556730841692749E-2</v>
      </c>
      <c r="Y173" s="286">
        <v>5.8536478282096176E-2</v>
      </c>
    </row>
    <row r="174" spans="1:28" s="451" customFormat="1" x14ac:dyDescent="0.2">
      <c r="A174" s="271" t="s">
        <v>1</v>
      </c>
      <c r="B174" s="287">
        <f>B171/B170*100-100</f>
        <v>-3.6864710093056487</v>
      </c>
      <c r="C174" s="288">
        <f t="shared" ref="C174:F174" si="66">C171/C170*100-100</f>
        <v>-4.9868766404199505</v>
      </c>
      <c r="D174" s="288">
        <f t="shared" si="66"/>
        <v>-3.3537474482356373</v>
      </c>
      <c r="E174" s="289">
        <f t="shared" si="66"/>
        <v>2.8402699662542119</v>
      </c>
      <c r="F174" s="290">
        <f t="shared" si="66"/>
        <v>-6.0742407199100086</v>
      </c>
      <c r="G174" s="288">
        <f>G171/G170*100-100</f>
        <v>-4.6528274874731608</v>
      </c>
      <c r="H174" s="288">
        <f t="shared" ref="H174:L174" si="67">H171/H170*100-100</f>
        <v>-5.2618422697162828</v>
      </c>
      <c r="I174" s="288">
        <f t="shared" si="67"/>
        <v>-3.0953027423296362</v>
      </c>
      <c r="J174" s="288">
        <f t="shared" si="67"/>
        <v>-0.73115860517435749</v>
      </c>
      <c r="K174" s="288">
        <f t="shared" si="67"/>
        <v>3.2234251968503997</v>
      </c>
      <c r="L174" s="288">
        <f t="shared" si="67"/>
        <v>8.2049526417893475</v>
      </c>
      <c r="M174" s="287">
        <f>M171/M170*100-100</f>
        <v>-6.274606299212607</v>
      </c>
      <c r="N174" s="288">
        <f t="shared" ref="N174:Y174" si="68">N171/N170*100-100</f>
        <v>-1.8479832878033022</v>
      </c>
      <c r="O174" s="288">
        <f t="shared" si="68"/>
        <v>0.20540910647039823</v>
      </c>
      <c r="P174" s="288">
        <f t="shared" si="68"/>
        <v>1.3600572655690684</v>
      </c>
      <c r="Q174" s="288">
        <f t="shared" si="68"/>
        <v>1.7716535433070817</v>
      </c>
      <c r="R174" s="289">
        <f t="shared" si="68"/>
        <v>3.9632545931758614</v>
      </c>
      <c r="S174" s="290">
        <f t="shared" si="68"/>
        <v>-4.2899809937551083</v>
      </c>
      <c r="T174" s="288">
        <f t="shared" si="68"/>
        <v>-1.3123359580052494</v>
      </c>
      <c r="U174" s="288">
        <f t="shared" si="68"/>
        <v>0.15748031496063675</v>
      </c>
      <c r="V174" s="288">
        <f t="shared" si="68"/>
        <v>1.9593481047427161</v>
      </c>
      <c r="W174" s="288">
        <f t="shared" si="68"/>
        <v>3.6850393700787407</v>
      </c>
      <c r="X174" s="288">
        <f t="shared" si="68"/>
        <v>4.4215626892792272</v>
      </c>
      <c r="Y174" s="291">
        <f t="shared" si="68"/>
        <v>-0.57473990449987866</v>
      </c>
    </row>
    <row r="175" spans="1:28" s="451" customFormat="1" ht="13.5" thickBot="1" x14ac:dyDescent="0.25">
      <c r="A175" s="292" t="s">
        <v>27</v>
      </c>
      <c r="B175" s="293">
        <f>B171-B157</f>
        <v>156.14478114478129</v>
      </c>
      <c r="C175" s="294">
        <f t="shared" ref="C175:Y175" si="69">C171-C157</f>
        <v>121.55038759689933</v>
      </c>
      <c r="D175" s="294">
        <f t="shared" si="69"/>
        <v>63.657407407407391</v>
      </c>
      <c r="E175" s="295">
        <f t="shared" si="69"/>
        <v>96.428571428571558</v>
      </c>
      <c r="F175" s="413">
        <f t="shared" si="69"/>
        <v>109.52380952380963</v>
      </c>
      <c r="G175" s="294">
        <f t="shared" si="69"/>
        <v>110.38277511961724</v>
      </c>
      <c r="H175" s="294">
        <f t="shared" si="69"/>
        <v>84.507936507936392</v>
      </c>
      <c r="I175" s="294">
        <f t="shared" si="69"/>
        <v>95</v>
      </c>
      <c r="J175" s="294">
        <f t="shared" si="69"/>
        <v>91.084656084656217</v>
      </c>
      <c r="K175" s="294">
        <f t="shared" si="69"/>
        <v>119.11931818181824</v>
      </c>
      <c r="L175" s="294">
        <f t="shared" si="69"/>
        <v>137.24637681159425</v>
      </c>
      <c r="M175" s="293">
        <f t="shared" si="69"/>
        <v>74.375</v>
      </c>
      <c r="N175" s="294">
        <f t="shared" si="69"/>
        <v>77.737508796622251</v>
      </c>
      <c r="O175" s="294">
        <f t="shared" si="69"/>
        <v>97.208695652173901</v>
      </c>
      <c r="P175" s="294">
        <f t="shared" si="69"/>
        <v>79.881422924901244</v>
      </c>
      <c r="Q175" s="294">
        <f t="shared" si="69"/>
        <v>90.147058823529505</v>
      </c>
      <c r="R175" s="295">
        <f t="shared" si="69"/>
        <v>62.333333333333258</v>
      </c>
      <c r="S175" s="296">
        <f t="shared" si="69"/>
        <v>97.302955665024456</v>
      </c>
      <c r="T175" s="297">
        <f t="shared" si="69"/>
        <v>80.350877192982352</v>
      </c>
      <c r="U175" s="297">
        <f t="shared" si="69"/>
        <v>79.457627118644041</v>
      </c>
      <c r="V175" s="297">
        <f t="shared" si="69"/>
        <v>82.661498708010413</v>
      </c>
      <c r="W175" s="297">
        <f t="shared" si="69"/>
        <v>70.862499999999955</v>
      </c>
      <c r="X175" s="297">
        <f t="shared" si="69"/>
        <v>66.153846153846189</v>
      </c>
      <c r="Y175" s="298">
        <f t="shared" si="69"/>
        <v>92.060162572210857</v>
      </c>
    </row>
    <row r="176" spans="1:28" s="451" customFormat="1" x14ac:dyDescent="0.2">
      <c r="A176" s="299" t="s">
        <v>51</v>
      </c>
      <c r="B176" s="300">
        <v>295</v>
      </c>
      <c r="C176" s="301">
        <v>535</v>
      </c>
      <c r="D176" s="390">
        <v>664</v>
      </c>
      <c r="E176" s="302">
        <v>360</v>
      </c>
      <c r="F176" s="303">
        <v>301</v>
      </c>
      <c r="G176" s="301">
        <v>642</v>
      </c>
      <c r="H176" s="301">
        <v>810</v>
      </c>
      <c r="I176" s="301">
        <v>749</v>
      </c>
      <c r="J176" s="301">
        <v>733</v>
      </c>
      <c r="K176" s="301">
        <v>820</v>
      </c>
      <c r="L176" s="301">
        <v>760</v>
      </c>
      <c r="M176" s="300">
        <v>383</v>
      </c>
      <c r="N176" s="301">
        <v>565</v>
      </c>
      <c r="O176" s="301">
        <v>557</v>
      </c>
      <c r="P176" s="301">
        <v>586</v>
      </c>
      <c r="Q176" s="301">
        <v>421</v>
      </c>
      <c r="R176" s="302">
        <v>388</v>
      </c>
      <c r="S176" s="303">
        <v>378</v>
      </c>
      <c r="T176" s="303">
        <v>701</v>
      </c>
      <c r="U176" s="303">
        <v>728</v>
      </c>
      <c r="V176" s="303">
        <v>507</v>
      </c>
      <c r="W176" s="303">
        <v>324</v>
      </c>
      <c r="X176" s="301">
        <v>199</v>
      </c>
      <c r="Y176" s="304">
        <f>SUM(B176:X176)</f>
        <v>12406</v>
      </c>
      <c r="Z176" s="228" t="s">
        <v>56</v>
      </c>
      <c r="AA176" s="305">
        <f>Y162-Y176</f>
        <v>4</v>
      </c>
      <c r="AB176" s="306">
        <f>AA176/Y162</f>
        <v>3.2232070910556004E-4</v>
      </c>
    </row>
    <row r="177" spans="1:28" s="451" customFormat="1" x14ac:dyDescent="0.2">
      <c r="A177" s="307" t="s">
        <v>28</v>
      </c>
      <c r="B177" s="246">
        <v>61</v>
      </c>
      <c r="C177" s="244">
        <v>61</v>
      </c>
      <c r="D177" s="424">
        <v>60</v>
      </c>
      <c r="E177" s="247">
        <v>58</v>
      </c>
      <c r="F177" s="248">
        <v>60.5</v>
      </c>
      <c r="G177" s="244">
        <v>59</v>
      </c>
      <c r="H177" s="244">
        <v>58</v>
      </c>
      <c r="I177" s="244">
        <v>57.5</v>
      </c>
      <c r="J177" s="244">
        <v>57.5</v>
      </c>
      <c r="K177" s="244">
        <v>56.5</v>
      </c>
      <c r="L177" s="244">
        <v>56</v>
      </c>
      <c r="M177" s="246">
        <v>59.5</v>
      </c>
      <c r="N177" s="244">
        <v>58</v>
      </c>
      <c r="O177" s="244">
        <v>57</v>
      </c>
      <c r="P177" s="244">
        <v>56.5</v>
      </c>
      <c r="Q177" s="244">
        <v>56</v>
      </c>
      <c r="R177" s="247">
        <v>56.5</v>
      </c>
      <c r="S177" s="248">
        <v>59.5</v>
      </c>
      <c r="T177" s="248">
        <v>59</v>
      </c>
      <c r="U177" s="248">
        <v>58</v>
      </c>
      <c r="V177" s="248">
        <v>58</v>
      </c>
      <c r="W177" s="248">
        <v>57</v>
      </c>
      <c r="X177" s="244">
        <v>57</v>
      </c>
      <c r="Y177" s="237"/>
      <c r="Z177" s="228" t="s">
        <v>57</v>
      </c>
      <c r="AA177" s="228">
        <v>55.14</v>
      </c>
      <c r="AB177" s="228"/>
    </row>
    <row r="178" spans="1:28" s="451" customFormat="1" ht="13.5" thickBot="1" x14ac:dyDescent="0.25">
      <c r="A178" s="308" t="s">
        <v>26</v>
      </c>
      <c r="B178" s="249">
        <f>B177-B163</f>
        <v>2.5</v>
      </c>
      <c r="C178" s="245">
        <f t="shared" ref="C178:X178" si="70">C177-C163</f>
        <v>3</v>
      </c>
      <c r="D178" s="245">
        <f t="shared" si="70"/>
        <v>3</v>
      </c>
      <c r="E178" s="250">
        <f t="shared" si="70"/>
        <v>2.5</v>
      </c>
      <c r="F178" s="251">
        <f t="shared" si="70"/>
        <v>3.5</v>
      </c>
      <c r="G178" s="245">
        <f t="shared" si="70"/>
        <v>3</v>
      </c>
      <c r="H178" s="245">
        <f t="shared" si="70"/>
        <v>3</v>
      </c>
      <c r="I178" s="245">
        <f t="shared" si="70"/>
        <v>3</v>
      </c>
      <c r="J178" s="245">
        <f t="shared" si="70"/>
        <v>3</v>
      </c>
      <c r="K178" s="245">
        <f t="shared" si="70"/>
        <v>2.5</v>
      </c>
      <c r="L178" s="245">
        <f t="shared" si="70"/>
        <v>2.5</v>
      </c>
      <c r="M178" s="249">
        <f t="shared" si="70"/>
        <v>3.5</v>
      </c>
      <c r="N178" s="245">
        <f t="shared" si="70"/>
        <v>3</v>
      </c>
      <c r="O178" s="245">
        <f t="shared" si="70"/>
        <v>2.5</v>
      </c>
      <c r="P178" s="245">
        <f t="shared" si="70"/>
        <v>2.5</v>
      </c>
      <c r="Q178" s="245">
        <f t="shared" si="70"/>
        <v>2.5</v>
      </c>
      <c r="R178" s="250">
        <f t="shared" si="70"/>
        <v>3</v>
      </c>
      <c r="S178" s="251">
        <f t="shared" si="70"/>
        <v>3</v>
      </c>
      <c r="T178" s="245">
        <f t="shared" si="70"/>
        <v>3</v>
      </c>
      <c r="U178" s="245">
        <f t="shared" si="70"/>
        <v>3</v>
      </c>
      <c r="V178" s="245">
        <f t="shared" si="70"/>
        <v>3</v>
      </c>
      <c r="W178" s="245">
        <f t="shared" si="70"/>
        <v>3</v>
      </c>
      <c r="X178" s="245">
        <f t="shared" si="70"/>
        <v>3</v>
      </c>
      <c r="Y178" s="238"/>
      <c r="Z178" s="228" t="s">
        <v>26</v>
      </c>
      <c r="AA178" s="431">
        <f>AA177-AA163</f>
        <v>1.9399999999999977</v>
      </c>
      <c r="AB178" s="228"/>
    </row>
    <row r="180" spans="1:28" ht="13.5" thickBot="1" x14ac:dyDescent="0.25"/>
    <row r="181" spans="1:28" s="460" customFormat="1" ht="13.5" thickBot="1" x14ac:dyDescent="0.25">
      <c r="A181" s="254" t="s">
        <v>100</v>
      </c>
      <c r="B181" s="597" t="s">
        <v>53</v>
      </c>
      <c r="C181" s="598"/>
      <c r="D181" s="598"/>
      <c r="E181" s="599"/>
      <c r="F181" s="597" t="s">
        <v>68</v>
      </c>
      <c r="G181" s="598"/>
      <c r="H181" s="598"/>
      <c r="I181" s="598"/>
      <c r="J181" s="598"/>
      <c r="K181" s="598"/>
      <c r="L181" s="599"/>
      <c r="M181" s="597" t="s">
        <v>63</v>
      </c>
      <c r="N181" s="598"/>
      <c r="O181" s="598"/>
      <c r="P181" s="598"/>
      <c r="Q181" s="598"/>
      <c r="R181" s="599"/>
      <c r="S181" s="597" t="s">
        <v>64</v>
      </c>
      <c r="T181" s="598"/>
      <c r="U181" s="598"/>
      <c r="V181" s="598"/>
      <c r="W181" s="598"/>
      <c r="X181" s="599"/>
      <c r="Y181" s="316" t="s">
        <v>55</v>
      </c>
    </row>
    <row r="182" spans="1:28" s="460" customFormat="1" x14ac:dyDescent="0.2">
      <c r="A182" s="255" t="s">
        <v>54</v>
      </c>
      <c r="B182" s="349">
        <v>1</v>
      </c>
      <c r="C182" s="260">
        <v>2</v>
      </c>
      <c r="D182" s="403">
        <v>3</v>
      </c>
      <c r="E182" s="350">
        <v>4</v>
      </c>
      <c r="F182" s="259">
        <v>5</v>
      </c>
      <c r="G182" s="260">
        <v>6</v>
      </c>
      <c r="H182" s="260">
        <v>7</v>
      </c>
      <c r="I182" s="260">
        <v>8</v>
      </c>
      <c r="J182" s="260">
        <v>9</v>
      </c>
      <c r="K182" s="260">
        <v>10</v>
      </c>
      <c r="L182" s="260">
        <v>11</v>
      </c>
      <c r="M182" s="349">
        <v>1</v>
      </c>
      <c r="N182" s="260">
        <v>2</v>
      </c>
      <c r="O182" s="260">
        <v>3</v>
      </c>
      <c r="P182" s="260">
        <v>4</v>
      </c>
      <c r="Q182" s="403">
        <v>5</v>
      </c>
      <c r="R182" s="350">
        <v>6</v>
      </c>
      <c r="S182" s="259">
        <v>1</v>
      </c>
      <c r="T182" s="259">
        <v>2</v>
      </c>
      <c r="U182" s="259">
        <v>3</v>
      </c>
      <c r="V182" s="259">
        <v>4</v>
      </c>
      <c r="W182" s="259">
        <v>5</v>
      </c>
      <c r="X182" s="260">
        <v>6</v>
      </c>
      <c r="Y182" s="315"/>
    </row>
    <row r="183" spans="1:28" s="460" customFormat="1" x14ac:dyDescent="0.2">
      <c r="A183" s="255" t="s">
        <v>2</v>
      </c>
      <c r="B183" s="261">
        <v>1</v>
      </c>
      <c r="C183" s="370">
        <v>2</v>
      </c>
      <c r="D183" s="262">
        <v>3</v>
      </c>
      <c r="E183" s="377">
        <v>4</v>
      </c>
      <c r="F183" s="261">
        <v>1</v>
      </c>
      <c r="G183" s="370">
        <v>2</v>
      </c>
      <c r="H183" s="262">
        <v>3</v>
      </c>
      <c r="I183" s="351">
        <v>4</v>
      </c>
      <c r="J183" s="374">
        <v>5</v>
      </c>
      <c r="K183" s="373">
        <v>6</v>
      </c>
      <c r="L183" s="425">
        <v>7</v>
      </c>
      <c r="M183" s="261">
        <v>1</v>
      </c>
      <c r="N183" s="370">
        <v>2</v>
      </c>
      <c r="O183" s="262">
        <v>3</v>
      </c>
      <c r="P183" s="351">
        <v>4</v>
      </c>
      <c r="Q183" s="374">
        <v>5</v>
      </c>
      <c r="R183" s="404">
        <v>6</v>
      </c>
      <c r="S183" s="261">
        <v>1</v>
      </c>
      <c r="T183" s="370">
        <v>2</v>
      </c>
      <c r="U183" s="262">
        <v>3</v>
      </c>
      <c r="V183" s="351">
        <v>4</v>
      </c>
      <c r="W183" s="374">
        <v>5</v>
      </c>
      <c r="X183" s="404">
        <v>6</v>
      </c>
      <c r="Y183" s="227" t="s">
        <v>0</v>
      </c>
    </row>
    <row r="184" spans="1:28" s="460" customFormat="1" x14ac:dyDescent="0.2">
      <c r="A184" s="265" t="s">
        <v>3</v>
      </c>
      <c r="B184" s="266">
        <v>1370</v>
      </c>
      <c r="C184" s="267">
        <v>1370</v>
      </c>
      <c r="D184" s="389">
        <v>1370</v>
      </c>
      <c r="E184" s="268">
        <v>1370</v>
      </c>
      <c r="F184" s="269">
        <v>1370</v>
      </c>
      <c r="G184" s="267">
        <v>1370</v>
      </c>
      <c r="H184" s="267">
        <v>1370</v>
      </c>
      <c r="I184" s="267">
        <v>1370</v>
      </c>
      <c r="J184" s="267">
        <v>1370</v>
      </c>
      <c r="K184" s="267">
        <v>1370</v>
      </c>
      <c r="L184" s="267">
        <v>1370</v>
      </c>
      <c r="M184" s="266">
        <v>1370</v>
      </c>
      <c r="N184" s="267">
        <v>1370</v>
      </c>
      <c r="O184" s="267">
        <v>1370</v>
      </c>
      <c r="P184" s="267">
        <v>1370</v>
      </c>
      <c r="Q184" s="389">
        <v>1370</v>
      </c>
      <c r="R184" s="268">
        <v>1370</v>
      </c>
      <c r="S184" s="269">
        <v>1370</v>
      </c>
      <c r="T184" s="267">
        <v>1370</v>
      </c>
      <c r="U184" s="267">
        <v>1370</v>
      </c>
      <c r="V184" s="267">
        <v>1370</v>
      </c>
      <c r="W184" s="267">
        <v>1370</v>
      </c>
      <c r="X184" s="267">
        <v>1370</v>
      </c>
      <c r="Y184" s="270">
        <v>1370</v>
      </c>
    </row>
    <row r="185" spans="1:28" s="460" customFormat="1" x14ac:dyDescent="0.2">
      <c r="A185" s="271" t="s">
        <v>6</v>
      </c>
      <c r="B185" s="272">
        <v>1242.2222222222222</v>
      </c>
      <c r="C185" s="273">
        <v>1273</v>
      </c>
      <c r="D185" s="330">
        <v>1358.6</v>
      </c>
      <c r="E185" s="274">
        <v>1387.3333333333333</v>
      </c>
      <c r="F185" s="275">
        <v>1324.8</v>
      </c>
      <c r="G185" s="273">
        <v>1294.1176470588234</v>
      </c>
      <c r="H185" s="273">
        <v>1315.5737704918033</v>
      </c>
      <c r="I185" s="273">
        <v>1369.8214285714287</v>
      </c>
      <c r="J185" s="273">
        <v>1344.4642857142858</v>
      </c>
      <c r="K185" s="273">
        <v>1411.969696969697</v>
      </c>
      <c r="L185" s="273">
        <v>1386.7796610169491</v>
      </c>
      <c r="M185" s="272">
        <v>1306.2068965517242</v>
      </c>
      <c r="N185" s="273">
        <v>1373.0555555555557</v>
      </c>
      <c r="O185" s="273">
        <v>1371.590909090909</v>
      </c>
      <c r="P185" s="273">
        <v>1415.3333333333333</v>
      </c>
      <c r="Q185" s="330">
        <v>1378.5294117647059</v>
      </c>
      <c r="R185" s="274">
        <v>1460</v>
      </c>
      <c r="S185" s="275">
        <v>1327.037037037037</v>
      </c>
      <c r="T185" s="275">
        <v>1351.6666666666667</v>
      </c>
      <c r="U185" s="275">
        <v>1361.4666666666667</v>
      </c>
      <c r="V185" s="275">
        <v>1402.7659574468084</v>
      </c>
      <c r="W185" s="275">
        <v>1438.5714285714287</v>
      </c>
      <c r="X185" s="273">
        <v>1456</v>
      </c>
      <c r="Y185" s="276">
        <v>1363.363453815261</v>
      </c>
    </row>
    <row r="186" spans="1:28" s="460" customFormat="1" x14ac:dyDescent="0.2">
      <c r="A186" s="255" t="s">
        <v>7</v>
      </c>
      <c r="B186" s="277">
        <v>100</v>
      </c>
      <c r="C186" s="278">
        <v>100</v>
      </c>
      <c r="D186" s="333">
        <v>100</v>
      </c>
      <c r="E186" s="279">
        <v>100</v>
      </c>
      <c r="F186" s="280">
        <v>100</v>
      </c>
      <c r="G186" s="278">
        <v>98.039215686274517</v>
      </c>
      <c r="H186" s="278">
        <v>100</v>
      </c>
      <c r="I186" s="278">
        <v>98.214285714285708</v>
      </c>
      <c r="J186" s="278">
        <v>94.642857142857139</v>
      </c>
      <c r="K186" s="278">
        <v>100</v>
      </c>
      <c r="L186" s="278">
        <v>93.220338983050851</v>
      </c>
      <c r="M186" s="277">
        <v>100</v>
      </c>
      <c r="N186" s="278">
        <v>91.666666666666671</v>
      </c>
      <c r="O186" s="278">
        <v>93.181818181818187</v>
      </c>
      <c r="P186" s="278">
        <v>97.777777777777771</v>
      </c>
      <c r="Q186" s="333">
        <v>100</v>
      </c>
      <c r="R186" s="279">
        <v>86.666666666666671</v>
      </c>
      <c r="S186" s="280">
        <v>85.18518518518519</v>
      </c>
      <c r="T186" s="280">
        <v>95.833333333333329</v>
      </c>
      <c r="U186" s="280">
        <v>94.666666666666671</v>
      </c>
      <c r="V186" s="280">
        <v>100</v>
      </c>
      <c r="W186" s="280">
        <v>100</v>
      </c>
      <c r="X186" s="278">
        <v>96</v>
      </c>
      <c r="Y186" s="281">
        <v>89.658634538152612</v>
      </c>
    </row>
    <row r="187" spans="1:28" s="460" customFormat="1" x14ac:dyDescent="0.2">
      <c r="A187" s="255" t="s">
        <v>8</v>
      </c>
      <c r="B187" s="282">
        <v>5.5137871225124473E-2</v>
      </c>
      <c r="C187" s="283">
        <v>4.006284367635507E-2</v>
      </c>
      <c r="D187" s="336">
        <v>5.8292515847657024E-2</v>
      </c>
      <c r="E187" s="284">
        <v>5.2703891355575232E-2</v>
      </c>
      <c r="F187" s="285">
        <v>3.8614305021130842E-2</v>
      </c>
      <c r="G187" s="283">
        <v>4.5061940841431405E-2</v>
      </c>
      <c r="H187" s="283">
        <v>4.8652737114355686E-2</v>
      </c>
      <c r="I187" s="283">
        <v>5.0643064379960419E-2</v>
      </c>
      <c r="J187" s="283">
        <v>5.4037733463134431E-2</v>
      </c>
      <c r="K187" s="283">
        <v>4.9318227515309135E-2</v>
      </c>
      <c r="L187" s="283">
        <v>4.9878437857276629E-2</v>
      </c>
      <c r="M187" s="282">
        <v>4.0381216489859144E-2</v>
      </c>
      <c r="N187" s="283">
        <v>6.0395459254626936E-2</v>
      </c>
      <c r="O187" s="283">
        <v>5.746974805374707E-2</v>
      </c>
      <c r="P187" s="283">
        <v>4.9995956242431798E-2</v>
      </c>
      <c r="Q187" s="336">
        <v>4.9046384401222103E-2</v>
      </c>
      <c r="R187" s="284">
        <v>6.4713040179511239E-2</v>
      </c>
      <c r="S187" s="285">
        <v>6.6483391402218178E-2</v>
      </c>
      <c r="T187" s="285">
        <v>4.8451005436223764E-2</v>
      </c>
      <c r="U187" s="285">
        <v>5.5921201001290478E-2</v>
      </c>
      <c r="V187" s="285">
        <v>4.9097600309126667E-2</v>
      </c>
      <c r="W187" s="285">
        <v>4.9688169860300113E-2</v>
      </c>
      <c r="X187" s="283">
        <v>5.7133610832652261E-2</v>
      </c>
      <c r="Y187" s="286">
        <v>6.3427772833991466E-2</v>
      </c>
    </row>
    <row r="188" spans="1:28" s="460" customFormat="1" x14ac:dyDescent="0.2">
      <c r="A188" s="271" t="s">
        <v>1</v>
      </c>
      <c r="B188" s="287">
        <f>B185/B184*100-100</f>
        <v>-9.3268450932684601</v>
      </c>
      <c r="C188" s="288">
        <f t="shared" ref="C188:F188" si="71">C185/C184*100-100</f>
        <v>-7.0802919708029179</v>
      </c>
      <c r="D188" s="288">
        <f t="shared" si="71"/>
        <v>-0.83211678832117286</v>
      </c>
      <c r="E188" s="289">
        <f t="shared" si="71"/>
        <v>1.2652068126520533</v>
      </c>
      <c r="F188" s="290">
        <f t="shared" si="71"/>
        <v>-3.299270072992698</v>
      </c>
      <c r="G188" s="288">
        <f>G185/G184*100-100</f>
        <v>-5.5388578789180087</v>
      </c>
      <c r="H188" s="288">
        <f t="shared" ref="H188:L188" si="72">H185/H184*100-100</f>
        <v>-3.9727174823501201</v>
      </c>
      <c r="I188" s="288">
        <f t="shared" si="72"/>
        <v>-1.3034410844625199E-2</v>
      </c>
      <c r="J188" s="288">
        <f t="shared" si="72"/>
        <v>-1.8639207507820572</v>
      </c>
      <c r="K188" s="288">
        <f t="shared" si="72"/>
        <v>3.0634815306348315</v>
      </c>
      <c r="L188" s="288">
        <f t="shared" si="72"/>
        <v>1.2247927749597949</v>
      </c>
      <c r="M188" s="287">
        <f>M185/M184*100-100</f>
        <v>-4.6564309086332685</v>
      </c>
      <c r="N188" s="288">
        <f t="shared" ref="N188:Y188" si="73">N185/N184*100-100</f>
        <v>0.2230332522303371</v>
      </c>
      <c r="O188" s="288">
        <f t="shared" si="73"/>
        <v>0.11612475116125154</v>
      </c>
      <c r="P188" s="288">
        <f t="shared" si="73"/>
        <v>3.3090024330900292</v>
      </c>
      <c r="Q188" s="288">
        <f t="shared" si="73"/>
        <v>0.62258480034348906</v>
      </c>
      <c r="R188" s="289">
        <f t="shared" si="73"/>
        <v>6.5693430656934311</v>
      </c>
      <c r="S188" s="290">
        <f t="shared" si="73"/>
        <v>-3.1359826980264955</v>
      </c>
      <c r="T188" s="288">
        <f t="shared" si="73"/>
        <v>-1.3381995133819942</v>
      </c>
      <c r="U188" s="288">
        <f t="shared" si="73"/>
        <v>-0.6228710462287097</v>
      </c>
      <c r="V188" s="288">
        <f t="shared" si="73"/>
        <v>2.3916757260444115</v>
      </c>
      <c r="W188" s="288">
        <f t="shared" si="73"/>
        <v>5.0052137643378671</v>
      </c>
      <c r="X188" s="288">
        <f t="shared" si="73"/>
        <v>6.2773722627737243</v>
      </c>
      <c r="Y188" s="291">
        <f t="shared" si="73"/>
        <v>-0.48441942954299577</v>
      </c>
    </row>
    <row r="189" spans="1:28" s="460" customFormat="1" ht="13.5" thickBot="1" x14ac:dyDescent="0.25">
      <c r="A189" s="292" t="s">
        <v>27</v>
      </c>
      <c r="B189" s="293">
        <f>B185-B171</f>
        <v>19.040404040403928</v>
      </c>
      <c r="C189" s="294">
        <f t="shared" ref="C189:Y189" si="74">C185-C171</f>
        <v>66.333333333333258</v>
      </c>
      <c r="D189" s="294">
        <f t="shared" si="74"/>
        <v>131.19259259259252</v>
      </c>
      <c r="E189" s="295">
        <f t="shared" si="74"/>
        <v>81.261904761904589</v>
      </c>
      <c r="F189" s="413">
        <f t="shared" si="74"/>
        <v>131.94285714285706</v>
      </c>
      <c r="G189" s="294">
        <f t="shared" si="74"/>
        <v>83.208556149732431</v>
      </c>
      <c r="H189" s="294">
        <f t="shared" si="74"/>
        <v>112.39916731720018</v>
      </c>
      <c r="I189" s="294">
        <f t="shared" si="74"/>
        <v>139.13177339901495</v>
      </c>
      <c r="J189" s="294">
        <f t="shared" si="74"/>
        <v>83.75</v>
      </c>
      <c r="K189" s="294">
        <f t="shared" si="74"/>
        <v>101.032196969697</v>
      </c>
      <c r="L189" s="294">
        <f t="shared" si="74"/>
        <v>12.576762466224409</v>
      </c>
      <c r="M189" s="293">
        <f t="shared" si="74"/>
        <v>115.89439655172418</v>
      </c>
      <c r="N189" s="294">
        <f t="shared" si="74"/>
        <v>126.52494331065759</v>
      </c>
      <c r="O189" s="294">
        <f t="shared" si="74"/>
        <v>98.982213438735016</v>
      </c>
      <c r="P189" s="294">
        <f t="shared" si="74"/>
        <v>128.06060606060601</v>
      </c>
      <c r="Q189" s="294">
        <f t="shared" si="74"/>
        <v>86.029411764705856</v>
      </c>
      <c r="R189" s="295">
        <f t="shared" si="74"/>
        <v>139.66666666666674</v>
      </c>
      <c r="S189" s="296">
        <f t="shared" si="74"/>
        <v>111.51979565772672</v>
      </c>
      <c r="T189" s="297">
        <f t="shared" si="74"/>
        <v>98.333333333333485</v>
      </c>
      <c r="U189" s="297">
        <f t="shared" si="74"/>
        <v>89.466666666666697</v>
      </c>
      <c r="V189" s="297">
        <f t="shared" si="74"/>
        <v>107.88223651657586</v>
      </c>
      <c r="W189" s="297">
        <f t="shared" si="74"/>
        <v>121.77142857142871</v>
      </c>
      <c r="X189" s="297">
        <f t="shared" si="74"/>
        <v>129.84615384615381</v>
      </c>
      <c r="Y189" s="298">
        <f t="shared" si="74"/>
        <v>100.66265060240949</v>
      </c>
    </row>
    <row r="190" spans="1:28" s="460" customFormat="1" x14ac:dyDescent="0.2">
      <c r="A190" s="299" t="s">
        <v>51</v>
      </c>
      <c r="B190" s="300">
        <v>295</v>
      </c>
      <c r="C190" s="301">
        <v>535</v>
      </c>
      <c r="D190" s="390">
        <v>664</v>
      </c>
      <c r="E190" s="302">
        <v>360</v>
      </c>
      <c r="F190" s="303">
        <v>300</v>
      </c>
      <c r="G190" s="301">
        <v>642</v>
      </c>
      <c r="H190" s="301">
        <v>808</v>
      </c>
      <c r="I190" s="301">
        <v>749</v>
      </c>
      <c r="J190" s="301">
        <v>733</v>
      </c>
      <c r="K190" s="301">
        <v>819</v>
      </c>
      <c r="L190" s="301">
        <v>760</v>
      </c>
      <c r="M190" s="300">
        <v>382</v>
      </c>
      <c r="N190" s="301">
        <v>565</v>
      </c>
      <c r="O190" s="301">
        <v>557</v>
      </c>
      <c r="P190" s="301">
        <v>586</v>
      </c>
      <c r="Q190" s="301">
        <v>421</v>
      </c>
      <c r="R190" s="302">
        <v>388</v>
      </c>
      <c r="S190" s="303">
        <v>378</v>
      </c>
      <c r="T190" s="303">
        <v>699</v>
      </c>
      <c r="U190" s="303">
        <v>728</v>
      </c>
      <c r="V190" s="303">
        <v>507</v>
      </c>
      <c r="W190" s="303">
        <v>324</v>
      </c>
      <c r="X190" s="301">
        <v>199</v>
      </c>
      <c r="Y190" s="304">
        <f>SUM(B190:X190)</f>
        <v>12399</v>
      </c>
      <c r="Z190" s="228" t="s">
        <v>56</v>
      </c>
      <c r="AA190" s="305">
        <f>Y176-Y190</f>
        <v>7</v>
      </c>
      <c r="AB190" s="306">
        <f>AA190/Y176</f>
        <v>5.6424310817346441E-4</v>
      </c>
    </row>
    <row r="191" spans="1:28" s="460" customFormat="1" x14ac:dyDescent="0.2">
      <c r="A191" s="307" t="s">
        <v>28</v>
      </c>
      <c r="B191" s="246">
        <v>64.5</v>
      </c>
      <c r="C191" s="244">
        <v>64.5</v>
      </c>
      <c r="D191" s="424">
        <v>63</v>
      </c>
      <c r="E191" s="247">
        <v>61</v>
      </c>
      <c r="F191" s="248">
        <v>64</v>
      </c>
      <c r="G191" s="244">
        <v>62.5</v>
      </c>
      <c r="H191" s="244">
        <v>61.5</v>
      </c>
      <c r="I191" s="244">
        <v>60.5</v>
      </c>
      <c r="J191" s="244">
        <v>61</v>
      </c>
      <c r="K191" s="244">
        <v>59.5</v>
      </c>
      <c r="L191" s="244">
        <v>59.5</v>
      </c>
      <c r="M191" s="246">
        <v>63</v>
      </c>
      <c r="N191" s="244">
        <v>61</v>
      </c>
      <c r="O191" s="244">
        <v>60</v>
      </c>
      <c r="P191" s="244">
        <v>59.5</v>
      </c>
      <c r="Q191" s="244">
        <v>59</v>
      </c>
      <c r="R191" s="247">
        <v>59.5</v>
      </c>
      <c r="S191" s="248">
        <v>63</v>
      </c>
      <c r="T191" s="248">
        <v>62.5</v>
      </c>
      <c r="U191" s="248">
        <v>61.5</v>
      </c>
      <c r="V191" s="248">
        <v>61</v>
      </c>
      <c r="W191" s="248">
        <v>60</v>
      </c>
      <c r="X191" s="244">
        <v>60</v>
      </c>
      <c r="Y191" s="237"/>
      <c r="Z191" s="228" t="s">
        <v>57</v>
      </c>
      <c r="AA191" s="228">
        <v>58.04</v>
      </c>
      <c r="AB191" s="228"/>
    </row>
    <row r="192" spans="1:28" s="460" customFormat="1" ht="13.5" thickBot="1" x14ac:dyDescent="0.25">
      <c r="A192" s="308" t="s">
        <v>26</v>
      </c>
      <c r="B192" s="249">
        <f>B191-B177</f>
        <v>3.5</v>
      </c>
      <c r="C192" s="245">
        <f t="shared" ref="C192:X192" si="75">C191-C177</f>
        <v>3.5</v>
      </c>
      <c r="D192" s="245">
        <f t="shared" si="75"/>
        <v>3</v>
      </c>
      <c r="E192" s="250">
        <f t="shared" si="75"/>
        <v>3</v>
      </c>
      <c r="F192" s="251">
        <f t="shared" si="75"/>
        <v>3.5</v>
      </c>
      <c r="G192" s="245">
        <f t="shared" si="75"/>
        <v>3.5</v>
      </c>
      <c r="H192" s="245">
        <f t="shared" si="75"/>
        <v>3.5</v>
      </c>
      <c r="I192" s="245">
        <f t="shared" si="75"/>
        <v>3</v>
      </c>
      <c r="J192" s="245">
        <f t="shared" si="75"/>
        <v>3.5</v>
      </c>
      <c r="K192" s="245">
        <f t="shared" si="75"/>
        <v>3</v>
      </c>
      <c r="L192" s="245">
        <f t="shared" si="75"/>
        <v>3.5</v>
      </c>
      <c r="M192" s="249">
        <f t="shared" si="75"/>
        <v>3.5</v>
      </c>
      <c r="N192" s="245">
        <f t="shared" si="75"/>
        <v>3</v>
      </c>
      <c r="O192" s="245">
        <f t="shared" si="75"/>
        <v>3</v>
      </c>
      <c r="P192" s="245">
        <f t="shared" si="75"/>
        <v>3</v>
      </c>
      <c r="Q192" s="245">
        <f t="shared" si="75"/>
        <v>3</v>
      </c>
      <c r="R192" s="250">
        <f t="shared" si="75"/>
        <v>3</v>
      </c>
      <c r="S192" s="251">
        <f t="shared" si="75"/>
        <v>3.5</v>
      </c>
      <c r="T192" s="245">
        <f t="shared" si="75"/>
        <v>3.5</v>
      </c>
      <c r="U192" s="245">
        <f t="shared" si="75"/>
        <v>3.5</v>
      </c>
      <c r="V192" s="245">
        <f t="shared" si="75"/>
        <v>3</v>
      </c>
      <c r="W192" s="245">
        <f t="shared" si="75"/>
        <v>3</v>
      </c>
      <c r="X192" s="245">
        <f t="shared" si="75"/>
        <v>3</v>
      </c>
      <c r="Y192" s="238"/>
      <c r="Z192" s="228" t="s">
        <v>26</v>
      </c>
      <c r="AA192" s="431">
        <f>AA191-AA177</f>
        <v>2.8999999999999986</v>
      </c>
      <c r="AB192" s="228"/>
    </row>
    <row r="193" spans="1:28" x14ac:dyDescent="0.2">
      <c r="B193" s="241">
        <v>64.5</v>
      </c>
      <c r="C193" s="241">
        <v>64.5</v>
      </c>
      <c r="D193" s="241">
        <v>63</v>
      </c>
      <c r="E193" s="241">
        <v>61</v>
      </c>
      <c r="F193" s="241">
        <v>64</v>
      </c>
      <c r="G193" s="241">
        <v>62.5</v>
      </c>
      <c r="H193" s="241">
        <v>61.5</v>
      </c>
      <c r="I193" s="241">
        <v>60.5</v>
      </c>
      <c r="J193" s="241">
        <v>61</v>
      </c>
      <c r="K193" s="241">
        <v>59.5</v>
      </c>
      <c r="L193" s="241">
        <v>59.5</v>
      </c>
      <c r="M193" s="241">
        <v>63</v>
      </c>
      <c r="N193" s="241">
        <v>61</v>
      </c>
      <c r="O193" s="241">
        <v>60</v>
      </c>
      <c r="P193" s="241">
        <v>59.5</v>
      </c>
      <c r="Q193" s="241">
        <v>59</v>
      </c>
      <c r="R193" s="241">
        <v>59.5</v>
      </c>
      <c r="S193" s="241">
        <v>63</v>
      </c>
      <c r="T193" s="241">
        <v>62.5</v>
      </c>
      <c r="U193" s="241">
        <v>61.5</v>
      </c>
      <c r="V193" s="241">
        <v>61</v>
      </c>
      <c r="W193" s="241">
        <v>60</v>
      </c>
      <c r="X193" s="241">
        <v>60</v>
      </c>
    </row>
    <row r="194" spans="1:28" x14ac:dyDescent="0.2">
      <c r="C194" s="462"/>
      <c r="D194" s="462"/>
      <c r="E194" s="462"/>
      <c r="F194" s="462"/>
      <c r="G194" s="462"/>
      <c r="H194" s="462"/>
      <c r="I194" s="462"/>
      <c r="J194" s="462"/>
      <c r="K194" s="462"/>
      <c r="L194" s="462"/>
      <c r="M194" s="462"/>
      <c r="N194" s="462"/>
      <c r="O194" s="462"/>
      <c r="P194" s="462"/>
      <c r="Q194" s="462"/>
      <c r="R194" s="462"/>
      <c r="S194" s="462"/>
      <c r="T194" s="462"/>
      <c r="U194" s="462"/>
      <c r="V194" s="462"/>
      <c r="W194" s="462"/>
      <c r="X194" s="462"/>
    </row>
    <row r="195" spans="1:28" s="465" customFormat="1" x14ac:dyDescent="0.2">
      <c r="B195" s="465">
        <v>63.3</v>
      </c>
      <c r="C195" s="465">
        <v>63.3</v>
      </c>
      <c r="D195" s="465">
        <v>63.3</v>
      </c>
      <c r="E195" s="465">
        <v>63.3</v>
      </c>
      <c r="F195" s="465">
        <v>61.2</v>
      </c>
      <c r="G195" s="465">
        <v>61.2</v>
      </c>
      <c r="H195" s="465">
        <v>61.2</v>
      </c>
      <c r="I195" s="465">
        <v>61.2</v>
      </c>
      <c r="J195" s="465">
        <v>61.2</v>
      </c>
      <c r="K195" s="465">
        <v>61.2</v>
      </c>
      <c r="L195" s="465">
        <v>61.2</v>
      </c>
      <c r="M195" s="465">
        <v>60.3</v>
      </c>
      <c r="N195" s="465">
        <v>60.3</v>
      </c>
      <c r="O195" s="465">
        <v>60.3</v>
      </c>
      <c r="P195" s="465">
        <v>60.3</v>
      </c>
      <c r="Q195" s="465">
        <v>60.3</v>
      </c>
      <c r="R195" s="465">
        <v>60.3</v>
      </c>
      <c r="S195" s="465">
        <v>61.3</v>
      </c>
      <c r="T195" s="465">
        <v>61.3</v>
      </c>
      <c r="U195" s="465">
        <v>61.3</v>
      </c>
      <c r="V195" s="465">
        <v>61.3</v>
      </c>
      <c r="W195" s="465">
        <v>61.3</v>
      </c>
      <c r="X195" s="465">
        <v>61.3</v>
      </c>
    </row>
    <row r="196" spans="1:28" s="465" customFormat="1" ht="13.5" thickBot="1" x14ac:dyDescent="0.25">
      <c r="B196" s="243">
        <v>1363.363453815261</v>
      </c>
      <c r="C196" s="243">
        <v>1363.363453815261</v>
      </c>
      <c r="D196" s="243">
        <v>1363.363453815261</v>
      </c>
      <c r="E196" s="243">
        <v>1363.363453815261</v>
      </c>
      <c r="F196" s="243">
        <v>1363.363453815261</v>
      </c>
      <c r="G196" s="243">
        <v>1363.363453815261</v>
      </c>
      <c r="H196" s="243">
        <v>1363.363453815261</v>
      </c>
      <c r="I196" s="243">
        <v>1363.363453815261</v>
      </c>
      <c r="J196" s="243">
        <v>1363.363453815261</v>
      </c>
      <c r="K196" s="243">
        <v>1363.363453815261</v>
      </c>
      <c r="L196" s="243">
        <v>1363.363453815261</v>
      </c>
      <c r="M196" s="243">
        <v>1363.363453815261</v>
      </c>
      <c r="N196" s="243">
        <v>1363.363453815261</v>
      </c>
      <c r="O196" s="243">
        <v>1363.363453815261</v>
      </c>
      <c r="P196" s="243">
        <v>1363.363453815261</v>
      </c>
      <c r="Q196" s="243">
        <v>1363.363453815261</v>
      </c>
      <c r="R196" s="243">
        <v>1363.363453815261</v>
      </c>
      <c r="S196" s="243">
        <v>1363.363453815261</v>
      </c>
      <c r="T196" s="243">
        <v>1363.363453815261</v>
      </c>
      <c r="U196" s="243">
        <v>1363.363453815261</v>
      </c>
      <c r="V196" s="243">
        <v>1363.363453815261</v>
      </c>
      <c r="W196" s="243">
        <v>1363.363453815261</v>
      </c>
      <c r="X196" s="243">
        <v>1363.363453815261</v>
      </c>
    </row>
    <row r="197" spans="1:28" s="464" customFormat="1" ht="13.5" thickBot="1" x14ac:dyDescent="0.25">
      <c r="A197" s="254" t="s">
        <v>101</v>
      </c>
      <c r="B197" s="597" t="s">
        <v>53</v>
      </c>
      <c r="C197" s="598"/>
      <c r="D197" s="598"/>
      <c r="E197" s="599"/>
      <c r="F197" s="597" t="s">
        <v>68</v>
      </c>
      <c r="G197" s="598"/>
      <c r="H197" s="598"/>
      <c r="I197" s="598"/>
      <c r="J197" s="598"/>
      <c r="K197" s="598"/>
      <c r="L197" s="599"/>
      <c r="M197" s="597" t="s">
        <v>63</v>
      </c>
      <c r="N197" s="598"/>
      <c r="O197" s="598"/>
      <c r="P197" s="598"/>
      <c r="Q197" s="598"/>
      <c r="R197" s="599"/>
      <c r="S197" s="597" t="s">
        <v>64</v>
      </c>
      <c r="T197" s="598"/>
      <c r="U197" s="598"/>
      <c r="V197" s="598"/>
      <c r="W197" s="598"/>
      <c r="X197" s="599"/>
      <c r="Y197" s="316" t="s">
        <v>55</v>
      </c>
    </row>
    <row r="198" spans="1:28" s="464" customFormat="1" x14ac:dyDescent="0.2">
      <c r="A198" s="255" t="s">
        <v>54</v>
      </c>
      <c r="B198" s="349">
        <v>1</v>
      </c>
      <c r="C198" s="260">
        <v>2</v>
      </c>
      <c r="D198" s="403">
        <v>3</v>
      </c>
      <c r="E198" s="350">
        <v>4</v>
      </c>
      <c r="F198" s="259">
        <v>5</v>
      </c>
      <c r="G198" s="260">
        <v>6</v>
      </c>
      <c r="H198" s="260">
        <v>7</v>
      </c>
      <c r="I198" s="260">
        <v>8</v>
      </c>
      <c r="J198" s="260">
        <v>9</v>
      </c>
      <c r="K198" s="260">
        <v>10</v>
      </c>
      <c r="L198" s="260">
        <v>11</v>
      </c>
      <c r="M198" s="349">
        <v>1</v>
      </c>
      <c r="N198" s="260">
        <v>2</v>
      </c>
      <c r="O198" s="260">
        <v>3</v>
      </c>
      <c r="P198" s="260">
        <v>4</v>
      </c>
      <c r="Q198" s="403">
        <v>5</v>
      </c>
      <c r="R198" s="350">
        <v>6</v>
      </c>
      <c r="S198" s="259">
        <v>1</v>
      </c>
      <c r="T198" s="259">
        <v>2</v>
      </c>
      <c r="U198" s="259">
        <v>3</v>
      </c>
      <c r="V198" s="259">
        <v>4</v>
      </c>
      <c r="W198" s="259">
        <v>5</v>
      </c>
      <c r="X198" s="260">
        <v>6</v>
      </c>
      <c r="Y198" s="315"/>
    </row>
    <row r="199" spans="1:28" s="464" customFormat="1" x14ac:dyDescent="0.2">
      <c r="A199" s="255" t="s">
        <v>2</v>
      </c>
      <c r="B199" s="261">
        <v>1</v>
      </c>
      <c r="C199" s="370">
        <v>2</v>
      </c>
      <c r="D199" s="262">
        <v>3</v>
      </c>
      <c r="E199" s="377">
        <v>4</v>
      </c>
      <c r="F199" s="261">
        <v>1</v>
      </c>
      <c r="G199" s="370">
        <v>2</v>
      </c>
      <c r="H199" s="262">
        <v>3</v>
      </c>
      <c r="I199" s="351">
        <v>4</v>
      </c>
      <c r="J199" s="374">
        <v>5</v>
      </c>
      <c r="K199" s="373">
        <v>6</v>
      </c>
      <c r="L199" s="425">
        <v>7</v>
      </c>
      <c r="M199" s="261">
        <v>1</v>
      </c>
      <c r="N199" s="370">
        <v>2</v>
      </c>
      <c r="O199" s="262">
        <v>3</v>
      </c>
      <c r="P199" s="351">
        <v>4</v>
      </c>
      <c r="Q199" s="374">
        <v>5</v>
      </c>
      <c r="R199" s="404">
        <v>6</v>
      </c>
      <c r="S199" s="261">
        <v>1</v>
      </c>
      <c r="T199" s="370">
        <v>2</v>
      </c>
      <c r="U199" s="262">
        <v>3</v>
      </c>
      <c r="V199" s="351">
        <v>4</v>
      </c>
      <c r="W199" s="374">
        <v>5</v>
      </c>
      <c r="X199" s="404">
        <v>6</v>
      </c>
      <c r="Y199" s="227" t="s">
        <v>0</v>
      </c>
    </row>
    <row r="200" spans="1:28" s="464" customFormat="1" x14ac:dyDescent="0.2">
      <c r="A200" s="265" t="s">
        <v>3</v>
      </c>
      <c r="B200" s="266">
        <v>1480</v>
      </c>
      <c r="C200" s="267">
        <v>1480</v>
      </c>
      <c r="D200" s="389">
        <v>1480</v>
      </c>
      <c r="E200" s="268">
        <v>1480</v>
      </c>
      <c r="F200" s="269">
        <v>1480</v>
      </c>
      <c r="G200" s="267">
        <v>1480</v>
      </c>
      <c r="H200" s="267">
        <v>1480</v>
      </c>
      <c r="I200" s="267">
        <v>1480</v>
      </c>
      <c r="J200" s="267">
        <v>1480</v>
      </c>
      <c r="K200" s="267">
        <v>1480</v>
      </c>
      <c r="L200" s="267">
        <v>1480</v>
      </c>
      <c r="M200" s="266">
        <v>1480</v>
      </c>
      <c r="N200" s="267">
        <v>1480</v>
      </c>
      <c r="O200" s="267">
        <v>1480</v>
      </c>
      <c r="P200" s="267">
        <v>1480</v>
      </c>
      <c r="Q200" s="389">
        <v>1480</v>
      </c>
      <c r="R200" s="268">
        <v>1480</v>
      </c>
      <c r="S200" s="269">
        <v>1480</v>
      </c>
      <c r="T200" s="267">
        <v>1480</v>
      </c>
      <c r="U200" s="267">
        <v>1480</v>
      </c>
      <c r="V200" s="267">
        <v>1480</v>
      </c>
      <c r="W200" s="267">
        <v>1480</v>
      </c>
      <c r="X200" s="267">
        <v>1480</v>
      </c>
      <c r="Y200" s="270">
        <v>1480</v>
      </c>
    </row>
    <row r="201" spans="1:28" s="464" customFormat="1" x14ac:dyDescent="0.2">
      <c r="A201" s="271" t="s">
        <v>6</v>
      </c>
      <c r="B201" s="272">
        <v>1316.1904761904761</v>
      </c>
      <c r="C201" s="273">
        <v>1409.1304347826087</v>
      </c>
      <c r="D201" s="330">
        <v>1484.8571428571429</v>
      </c>
      <c r="E201" s="274">
        <v>1599.7142857142858</v>
      </c>
      <c r="F201" s="275">
        <v>1296.4705882352941</v>
      </c>
      <c r="G201" s="273">
        <v>1382.3188405797102</v>
      </c>
      <c r="H201" s="273">
        <v>1424.5</v>
      </c>
      <c r="I201" s="273">
        <v>1460</v>
      </c>
      <c r="J201" s="273">
        <v>1493.1578947368421</v>
      </c>
      <c r="K201" s="273">
        <v>1536.4516129032259</v>
      </c>
      <c r="L201" s="273">
        <v>1640.952380952381</v>
      </c>
      <c r="M201" s="272">
        <v>1341.3888888888889</v>
      </c>
      <c r="N201" s="273">
        <v>1435.2380952380952</v>
      </c>
      <c r="O201" s="273">
        <v>1470.2083333333333</v>
      </c>
      <c r="P201" s="273">
        <v>1510.9375</v>
      </c>
      <c r="Q201" s="330">
        <v>1548.780487804878</v>
      </c>
      <c r="R201" s="274">
        <v>1634.8571428571429</v>
      </c>
      <c r="S201" s="275">
        <v>1303.3333333333333</v>
      </c>
      <c r="T201" s="275">
        <v>1412.3529411764705</v>
      </c>
      <c r="U201" s="275">
        <v>1455.2272727272727</v>
      </c>
      <c r="V201" s="275">
        <v>1511</v>
      </c>
      <c r="W201" s="275">
        <v>1548.8095238095239</v>
      </c>
      <c r="X201" s="273">
        <v>1615.952380952381</v>
      </c>
      <c r="Y201" s="276">
        <v>1478.2780082987551</v>
      </c>
    </row>
    <row r="202" spans="1:28" s="464" customFormat="1" x14ac:dyDescent="0.2">
      <c r="A202" s="255" t="s">
        <v>7</v>
      </c>
      <c r="B202" s="277">
        <v>100</v>
      </c>
      <c r="C202" s="278">
        <v>100</v>
      </c>
      <c r="D202" s="333">
        <v>100</v>
      </c>
      <c r="E202" s="279">
        <v>100</v>
      </c>
      <c r="F202" s="280">
        <v>100</v>
      </c>
      <c r="G202" s="278">
        <v>100</v>
      </c>
      <c r="H202" s="278">
        <v>100</v>
      </c>
      <c r="I202" s="278">
        <v>100</v>
      </c>
      <c r="J202" s="278">
        <v>100</v>
      </c>
      <c r="K202" s="278">
        <v>100</v>
      </c>
      <c r="L202" s="278">
        <v>100</v>
      </c>
      <c r="M202" s="277">
        <v>100</v>
      </c>
      <c r="N202" s="278">
        <v>100</v>
      </c>
      <c r="O202" s="278">
        <v>100</v>
      </c>
      <c r="P202" s="278">
        <v>100</v>
      </c>
      <c r="Q202" s="333">
        <v>100</v>
      </c>
      <c r="R202" s="279">
        <v>100</v>
      </c>
      <c r="S202" s="280">
        <v>100</v>
      </c>
      <c r="T202" s="280">
        <v>100</v>
      </c>
      <c r="U202" s="280">
        <v>100</v>
      </c>
      <c r="V202" s="280">
        <v>100</v>
      </c>
      <c r="W202" s="280">
        <v>100</v>
      </c>
      <c r="X202" s="278">
        <v>100</v>
      </c>
      <c r="Y202" s="281">
        <v>84.232365145228215</v>
      </c>
    </row>
    <row r="203" spans="1:28" s="464" customFormat="1" x14ac:dyDescent="0.2">
      <c r="A203" s="255" t="s">
        <v>8</v>
      </c>
      <c r="B203" s="282">
        <v>3.3854377902430344E-2</v>
      </c>
      <c r="C203" s="283">
        <v>2.8724691112339707E-2</v>
      </c>
      <c r="D203" s="336">
        <v>2.671503466124036E-2</v>
      </c>
      <c r="E203" s="284">
        <v>3.0931909159261736E-2</v>
      </c>
      <c r="F203" s="285">
        <v>3.2178989521773879E-2</v>
      </c>
      <c r="G203" s="283">
        <v>2.9562972298029403E-2</v>
      </c>
      <c r="H203" s="283">
        <v>2.8814114588263311E-2</v>
      </c>
      <c r="I203" s="283">
        <v>1.8731908836275114E-2</v>
      </c>
      <c r="J203" s="283">
        <v>2.2022087525372821E-2</v>
      </c>
      <c r="K203" s="283">
        <v>2.6375484010100651E-2</v>
      </c>
      <c r="L203" s="283">
        <v>2.6018708840897284E-2</v>
      </c>
      <c r="M203" s="282">
        <v>3.0289976752278833E-2</v>
      </c>
      <c r="N203" s="283">
        <v>2.8857667039234858E-2</v>
      </c>
      <c r="O203" s="283">
        <v>2.0616243614348936E-2</v>
      </c>
      <c r="P203" s="283">
        <v>2.1469017054836295E-2</v>
      </c>
      <c r="Q203" s="336">
        <v>2.3397356578738898E-2</v>
      </c>
      <c r="R203" s="284">
        <v>2.5966435653768532E-2</v>
      </c>
      <c r="S203" s="285">
        <v>3.3262131316742959E-2</v>
      </c>
      <c r="T203" s="285">
        <v>2.5819214893508902E-2</v>
      </c>
      <c r="U203" s="285">
        <v>2.1001568893684659E-2</v>
      </c>
      <c r="V203" s="285">
        <v>2.501794595822078E-2</v>
      </c>
      <c r="W203" s="285">
        <v>2.3415641005799983E-2</v>
      </c>
      <c r="X203" s="283">
        <v>2.7009969929133421E-2</v>
      </c>
      <c r="Y203" s="286">
        <v>6.5902256593128788E-2</v>
      </c>
    </row>
    <row r="204" spans="1:28" s="464" customFormat="1" x14ac:dyDescent="0.2">
      <c r="A204" s="271" t="s">
        <v>1</v>
      </c>
      <c r="B204" s="287">
        <f>B201/B200*100-100</f>
        <v>-11.06821106821107</v>
      </c>
      <c r="C204" s="288">
        <f t="shared" ref="C204:F204" si="76">C201/C200*100-100</f>
        <v>-4.7884841363102169</v>
      </c>
      <c r="D204" s="288">
        <f t="shared" si="76"/>
        <v>0.32818532818532731</v>
      </c>
      <c r="E204" s="289">
        <f t="shared" si="76"/>
        <v>8.0888030888030897</v>
      </c>
      <c r="F204" s="290">
        <f t="shared" si="76"/>
        <v>-12.400635930047684</v>
      </c>
      <c r="G204" s="288">
        <f>G201/G200*100-100</f>
        <v>-6.6000783392087641</v>
      </c>
      <c r="H204" s="288">
        <f t="shared" ref="H204:L204" si="77">H201/H200*100-100</f>
        <v>-3.75</v>
      </c>
      <c r="I204" s="288">
        <f t="shared" si="77"/>
        <v>-1.3513513513513544</v>
      </c>
      <c r="J204" s="288">
        <f t="shared" si="77"/>
        <v>0.88904694167852938</v>
      </c>
      <c r="K204" s="288">
        <f t="shared" si="77"/>
        <v>3.814298169136876</v>
      </c>
      <c r="L204" s="288">
        <f t="shared" si="77"/>
        <v>10.875160875160873</v>
      </c>
      <c r="M204" s="287">
        <f>M201/M200*100-100</f>
        <v>-9.3656156156156243</v>
      </c>
      <c r="N204" s="288">
        <f t="shared" ref="N204:Y204" si="78">N201/N200*100-100</f>
        <v>-3.0244530244530381</v>
      </c>
      <c r="O204" s="288">
        <f t="shared" si="78"/>
        <v>-0.66159909909910652</v>
      </c>
      <c r="P204" s="288">
        <f t="shared" si="78"/>
        <v>2.0903716216216282</v>
      </c>
      <c r="Q204" s="288">
        <f t="shared" si="78"/>
        <v>4.6473302570863524</v>
      </c>
      <c r="R204" s="289">
        <f t="shared" si="78"/>
        <v>10.463320463320457</v>
      </c>
      <c r="S204" s="290">
        <f t="shared" si="78"/>
        <v>-11.936936936936931</v>
      </c>
      <c r="T204" s="288">
        <f t="shared" si="78"/>
        <v>-4.5707472178060442</v>
      </c>
      <c r="U204" s="288">
        <f t="shared" si="78"/>
        <v>-1.6738329238329186</v>
      </c>
      <c r="V204" s="288">
        <f t="shared" si="78"/>
        <v>2.0945945945945965</v>
      </c>
      <c r="W204" s="288">
        <f t="shared" si="78"/>
        <v>4.6492921492921511</v>
      </c>
      <c r="X204" s="288">
        <f t="shared" si="78"/>
        <v>9.1859716859716798</v>
      </c>
      <c r="Y204" s="291">
        <f t="shared" si="78"/>
        <v>-0.11635079062465081</v>
      </c>
    </row>
    <row r="205" spans="1:28" s="464" customFormat="1" ht="13.5" thickBot="1" x14ac:dyDescent="0.25">
      <c r="A205" s="292" t="s">
        <v>27</v>
      </c>
      <c r="B205" s="293">
        <f>B201-B196</f>
        <v>-47.172977624784835</v>
      </c>
      <c r="C205" s="294">
        <f t="shared" ref="C205:X205" si="79">C201-C196</f>
        <v>45.766980967347763</v>
      </c>
      <c r="D205" s="294">
        <f t="shared" si="79"/>
        <v>121.49368904188191</v>
      </c>
      <c r="E205" s="295">
        <f t="shared" si="79"/>
        <v>236.3508318990248</v>
      </c>
      <c r="F205" s="413">
        <f t="shared" si="79"/>
        <v>-66.892865579966838</v>
      </c>
      <c r="G205" s="294">
        <f t="shared" si="79"/>
        <v>18.955386764449258</v>
      </c>
      <c r="H205" s="294">
        <f t="shared" si="79"/>
        <v>61.136546184739018</v>
      </c>
      <c r="I205" s="294">
        <f t="shared" si="79"/>
        <v>96.636546184739018</v>
      </c>
      <c r="J205" s="294">
        <f t="shared" si="79"/>
        <v>129.7944409215811</v>
      </c>
      <c r="K205" s="294">
        <f t="shared" si="79"/>
        <v>173.08815908796487</v>
      </c>
      <c r="L205" s="294">
        <f t="shared" si="79"/>
        <v>277.58892713711998</v>
      </c>
      <c r="M205" s="293">
        <f t="shared" si="79"/>
        <v>-21.974564926372068</v>
      </c>
      <c r="N205" s="294">
        <f t="shared" si="79"/>
        <v>71.874641422834202</v>
      </c>
      <c r="O205" s="294">
        <f t="shared" si="79"/>
        <v>106.84487951807228</v>
      </c>
      <c r="P205" s="294">
        <f t="shared" si="79"/>
        <v>147.57404618473902</v>
      </c>
      <c r="Q205" s="294">
        <f t="shared" si="79"/>
        <v>185.41703398961704</v>
      </c>
      <c r="R205" s="295">
        <f t="shared" si="79"/>
        <v>271.49368904188191</v>
      </c>
      <c r="S205" s="296">
        <f t="shared" si="79"/>
        <v>-60.030120481927725</v>
      </c>
      <c r="T205" s="297">
        <f t="shared" si="79"/>
        <v>48.989487361209513</v>
      </c>
      <c r="U205" s="297">
        <f t="shared" si="79"/>
        <v>91.863818912011766</v>
      </c>
      <c r="V205" s="297">
        <f t="shared" si="79"/>
        <v>147.63654618473902</v>
      </c>
      <c r="W205" s="297">
        <f t="shared" si="79"/>
        <v>185.44606999426287</v>
      </c>
      <c r="X205" s="297">
        <f t="shared" si="79"/>
        <v>252.58892713711998</v>
      </c>
      <c r="Y205" s="298">
        <f>Y201-Y185</f>
        <v>114.91455448349416</v>
      </c>
    </row>
    <row r="206" spans="1:28" s="464" customFormat="1" x14ac:dyDescent="0.2">
      <c r="A206" s="299" t="s">
        <v>51</v>
      </c>
      <c r="B206" s="300">
        <v>282</v>
      </c>
      <c r="C206" s="301">
        <v>589</v>
      </c>
      <c r="D206" s="390">
        <v>585</v>
      </c>
      <c r="E206" s="302">
        <v>387</v>
      </c>
      <c r="F206" s="303">
        <v>238</v>
      </c>
      <c r="G206" s="301">
        <v>932</v>
      </c>
      <c r="H206" s="301">
        <v>710</v>
      </c>
      <c r="I206" s="301">
        <v>946</v>
      </c>
      <c r="J206" s="301">
        <v>726</v>
      </c>
      <c r="K206" s="301">
        <v>763</v>
      </c>
      <c r="L206" s="301">
        <v>490</v>
      </c>
      <c r="M206" s="300">
        <v>349</v>
      </c>
      <c r="N206" s="301">
        <v>549</v>
      </c>
      <c r="O206" s="301">
        <v>578</v>
      </c>
      <c r="P206" s="301">
        <v>439</v>
      </c>
      <c r="Q206" s="301">
        <v>527</v>
      </c>
      <c r="R206" s="302">
        <v>454</v>
      </c>
      <c r="S206" s="303">
        <v>275</v>
      </c>
      <c r="T206" s="303">
        <v>437</v>
      </c>
      <c r="U206" s="303">
        <v>602</v>
      </c>
      <c r="V206" s="303">
        <v>442</v>
      </c>
      <c r="W206" s="303">
        <v>525</v>
      </c>
      <c r="X206" s="301">
        <v>549</v>
      </c>
      <c r="Y206" s="304">
        <f>SUM(B206:X206)</f>
        <v>12374</v>
      </c>
      <c r="Z206" s="228" t="s">
        <v>56</v>
      </c>
      <c r="AA206" s="305">
        <f>Y190-Y206</f>
        <v>25</v>
      </c>
      <c r="AB206" s="306">
        <f>AA206/Y190</f>
        <v>2.016291636422292E-3</v>
      </c>
    </row>
    <row r="207" spans="1:28" s="464" customFormat="1" x14ac:dyDescent="0.2">
      <c r="A207" s="307" t="s">
        <v>28</v>
      </c>
      <c r="B207" s="246">
        <v>70.5</v>
      </c>
      <c r="C207" s="244">
        <v>69.5</v>
      </c>
      <c r="D207" s="424">
        <v>68.5</v>
      </c>
      <c r="E207" s="247">
        <v>67</v>
      </c>
      <c r="F207" s="248">
        <v>69</v>
      </c>
      <c r="G207" s="244">
        <v>68</v>
      </c>
      <c r="H207" s="244">
        <v>67</v>
      </c>
      <c r="I207" s="244">
        <v>66.5</v>
      </c>
      <c r="J207" s="244">
        <v>66</v>
      </c>
      <c r="K207" s="244">
        <v>65</v>
      </c>
      <c r="L207" s="244">
        <v>64</v>
      </c>
      <c r="M207" s="246">
        <v>67.5</v>
      </c>
      <c r="N207" s="244">
        <v>66.5</v>
      </c>
      <c r="O207" s="244">
        <v>65.5</v>
      </c>
      <c r="P207" s="244">
        <v>65</v>
      </c>
      <c r="Q207" s="244">
        <v>64.5</v>
      </c>
      <c r="R207" s="247">
        <v>64</v>
      </c>
      <c r="S207" s="248">
        <v>69</v>
      </c>
      <c r="T207" s="248">
        <v>68</v>
      </c>
      <c r="U207" s="248">
        <v>67</v>
      </c>
      <c r="V207" s="248">
        <v>66</v>
      </c>
      <c r="W207" s="248">
        <v>65</v>
      </c>
      <c r="X207" s="244">
        <v>64.5</v>
      </c>
      <c r="Y207" s="237"/>
      <c r="Z207" s="228" t="s">
        <v>57</v>
      </c>
      <c r="AA207" s="228">
        <v>61.39</v>
      </c>
      <c r="AB207" s="228"/>
    </row>
    <row r="208" spans="1:28" s="464" customFormat="1" ht="13.5" thickBot="1" x14ac:dyDescent="0.25">
      <c r="A208" s="308" t="s">
        <v>26</v>
      </c>
      <c r="B208" s="249">
        <f>B207-B195</f>
        <v>7.2000000000000028</v>
      </c>
      <c r="C208" s="245">
        <f t="shared" ref="C208:X208" si="80">C207-C195</f>
        <v>6.2000000000000028</v>
      </c>
      <c r="D208" s="245">
        <f t="shared" si="80"/>
        <v>5.2000000000000028</v>
      </c>
      <c r="E208" s="250">
        <f t="shared" si="80"/>
        <v>3.7000000000000028</v>
      </c>
      <c r="F208" s="251">
        <f t="shared" si="80"/>
        <v>7.7999999999999972</v>
      </c>
      <c r="G208" s="245">
        <f t="shared" si="80"/>
        <v>6.7999999999999972</v>
      </c>
      <c r="H208" s="245">
        <f t="shared" si="80"/>
        <v>5.7999999999999972</v>
      </c>
      <c r="I208" s="245">
        <f t="shared" si="80"/>
        <v>5.2999999999999972</v>
      </c>
      <c r="J208" s="245">
        <f t="shared" si="80"/>
        <v>4.7999999999999972</v>
      </c>
      <c r="K208" s="245">
        <f t="shared" si="80"/>
        <v>3.7999999999999972</v>
      </c>
      <c r="L208" s="245">
        <f t="shared" si="80"/>
        <v>2.7999999999999972</v>
      </c>
      <c r="M208" s="249">
        <f t="shared" si="80"/>
        <v>7.2000000000000028</v>
      </c>
      <c r="N208" s="245">
        <f t="shared" si="80"/>
        <v>6.2000000000000028</v>
      </c>
      <c r="O208" s="245">
        <f t="shared" si="80"/>
        <v>5.2000000000000028</v>
      </c>
      <c r="P208" s="245">
        <f t="shared" si="80"/>
        <v>4.7000000000000028</v>
      </c>
      <c r="Q208" s="245">
        <f t="shared" si="80"/>
        <v>4.2000000000000028</v>
      </c>
      <c r="R208" s="250">
        <f t="shared" si="80"/>
        <v>3.7000000000000028</v>
      </c>
      <c r="S208" s="251">
        <f t="shared" si="80"/>
        <v>7.7000000000000028</v>
      </c>
      <c r="T208" s="245">
        <f t="shared" si="80"/>
        <v>6.7000000000000028</v>
      </c>
      <c r="U208" s="245">
        <f t="shared" si="80"/>
        <v>5.7000000000000028</v>
      </c>
      <c r="V208" s="245">
        <f t="shared" si="80"/>
        <v>4.7000000000000028</v>
      </c>
      <c r="W208" s="245">
        <f t="shared" si="80"/>
        <v>3.7000000000000028</v>
      </c>
      <c r="X208" s="245">
        <f t="shared" si="80"/>
        <v>3.2000000000000028</v>
      </c>
      <c r="Y208" s="238"/>
      <c r="Z208" s="228" t="s">
        <v>26</v>
      </c>
      <c r="AA208" s="431">
        <f>AA207-AA191</f>
        <v>3.3500000000000014</v>
      </c>
      <c r="AB208" s="228"/>
    </row>
    <row r="209" spans="1:28" x14ac:dyDescent="0.2">
      <c r="F209" s="241">
        <v>69</v>
      </c>
      <c r="G209" s="241">
        <v>68</v>
      </c>
      <c r="P209" s="241">
        <v>65</v>
      </c>
      <c r="Q209" s="241">
        <v>64.5</v>
      </c>
      <c r="R209" s="241">
        <v>64</v>
      </c>
      <c r="T209" s="241">
        <v>68</v>
      </c>
      <c r="X209" s="241">
        <v>64.5</v>
      </c>
    </row>
    <row r="210" spans="1:28" ht="13.5" thickBot="1" x14ac:dyDescent="0.25"/>
    <row r="211" spans="1:28" s="468" customFormat="1" ht="13.5" thickBot="1" x14ac:dyDescent="0.25">
      <c r="A211" s="254" t="s">
        <v>103</v>
      </c>
      <c r="B211" s="597" t="s">
        <v>53</v>
      </c>
      <c r="C211" s="598"/>
      <c r="D211" s="598"/>
      <c r="E211" s="599"/>
      <c r="F211" s="597" t="s">
        <v>68</v>
      </c>
      <c r="G211" s="598"/>
      <c r="H211" s="598"/>
      <c r="I211" s="598"/>
      <c r="J211" s="598"/>
      <c r="K211" s="598"/>
      <c r="L211" s="599"/>
      <c r="M211" s="597" t="s">
        <v>63</v>
      </c>
      <c r="N211" s="598"/>
      <c r="O211" s="598"/>
      <c r="P211" s="598"/>
      <c r="Q211" s="598"/>
      <c r="R211" s="599"/>
      <c r="S211" s="597" t="s">
        <v>64</v>
      </c>
      <c r="T211" s="598"/>
      <c r="U211" s="598"/>
      <c r="V211" s="598"/>
      <c r="W211" s="598"/>
      <c r="X211" s="599"/>
      <c r="Y211" s="316" t="s">
        <v>55</v>
      </c>
    </row>
    <row r="212" spans="1:28" s="468" customFormat="1" x14ac:dyDescent="0.2">
      <c r="A212" s="255" t="s">
        <v>54</v>
      </c>
      <c r="B212" s="349">
        <v>1</v>
      </c>
      <c r="C212" s="260">
        <v>2</v>
      </c>
      <c r="D212" s="403">
        <v>3</v>
      </c>
      <c r="E212" s="350">
        <v>4</v>
      </c>
      <c r="F212" s="259">
        <v>5</v>
      </c>
      <c r="G212" s="260">
        <v>6</v>
      </c>
      <c r="H212" s="260">
        <v>7</v>
      </c>
      <c r="I212" s="260">
        <v>8</v>
      </c>
      <c r="J212" s="260">
        <v>9</v>
      </c>
      <c r="K212" s="260">
        <v>10</v>
      </c>
      <c r="L212" s="260">
        <v>11</v>
      </c>
      <c r="M212" s="349">
        <v>1</v>
      </c>
      <c r="N212" s="260">
        <v>2</v>
      </c>
      <c r="O212" s="260">
        <v>3</v>
      </c>
      <c r="P212" s="260">
        <v>4</v>
      </c>
      <c r="Q212" s="403">
        <v>5</v>
      </c>
      <c r="R212" s="350">
        <v>6</v>
      </c>
      <c r="S212" s="259">
        <v>1</v>
      </c>
      <c r="T212" s="259">
        <v>2</v>
      </c>
      <c r="U212" s="259">
        <v>3</v>
      </c>
      <c r="V212" s="259">
        <v>4</v>
      </c>
      <c r="W212" s="259">
        <v>5</v>
      </c>
      <c r="X212" s="260">
        <v>6</v>
      </c>
      <c r="Y212" s="315"/>
    </row>
    <row r="213" spans="1:28" s="468" customFormat="1" x14ac:dyDescent="0.2">
      <c r="A213" s="255" t="s">
        <v>2</v>
      </c>
      <c r="B213" s="261">
        <v>1</v>
      </c>
      <c r="C213" s="370">
        <v>2</v>
      </c>
      <c r="D213" s="262">
        <v>3</v>
      </c>
      <c r="E213" s="377">
        <v>4</v>
      </c>
      <c r="F213" s="261">
        <v>1</v>
      </c>
      <c r="G213" s="370">
        <v>2</v>
      </c>
      <c r="H213" s="262">
        <v>3</v>
      </c>
      <c r="I213" s="351">
        <v>4</v>
      </c>
      <c r="J213" s="374">
        <v>5</v>
      </c>
      <c r="K213" s="373">
        <v>6</v>
      </c>
      <c r="L213" s="425">
        <v>7</v>
      </c>
      <c r="M213" s="261">
        <v>1</v>
      </c>
      <c r="N213" s="370">
        <v>2</v>
      </c>
      <c r="O213" s="262">
        <v>3</v>
      </c>
      <c r="P213" s="351">
        <v>4</v>
      </c>
      <c r="Q213" s="374">
        <v>5</v>
      </c>
      <c r="R213" s="404">
        <v>6</v>
      </c>
      <c r="S213" s="261">
        <v>1</v>
      </c>
      <c r="T213" s="370">
        <v>2</v>
      </c>
      <c r="U213" s="262">
        <v>3</v>
      </c>
      <c r="V213" s="351">
        <v>4</v>
      </c>
      <c r="W213" s="374">
        <v>5</v>
      </c>
      <c r="X213" s="404">
        <v>6</v>
      </c>
      <c r="Y213" s="227" t="s">
        <v>0</v>
      </c>
    </row>
    <row r="214" spans="1:28" s="468" customFormat="1" x14ac:dyDescent="0.2">
      <c r="A214" s="265" t="s">
        <v>3</v>
      </c>
      <c r="B214" s="266">
        <v>1590</v>
      </c>
      <c r="C214" s="267">
        <v>1590</v>
      </c>
      <c r="D214" s="389">
        <v>1590</v>
      </c>
      <c r="E214" s="268">
        <v>1590</v>
      </c>
      <c r="F214" s="269">
        <v>1590</v>
      </c>
      <c r="G214" s="267">
        <v>1590</v>
      </c>
      <c r="H214" s="267">
        <v>1590</v>
      </c>
      <c r="I214" s="267">
        <v>1590</v>
      </c>
      <c r="J214" s="267">
        <v>1590</v>
      </c>
      <c r="K214" s="267">
        <v>1590</v>
      </c>
      <c r="L214" s="267">
        <v>1590</v>
      </c>
      <c r="M214" s="266">
        <v>1590</v>
      </c>
      <c r="N214" s="267">
        <v>1590</v>
      </c>
      <c r="O214" s="267">
        <v>1590</v>
      </c>
      <c r="P214" s="267">
        <v>1590</v>
      </c>
      <c r="Q214" s="389">
        <v>1590</v>
      </c>
      <c r="R214" s="268">
        <v>1590</v>
      </c>
      <c r="S214" s="269">
        <v>1590</v>
      </c>
      <c r="T214" s="267">
        <v>1590</v>
      </c>
      <c r="U214" s="267">
        <v>1590</v>
      </c>
      <c r="V214" s="267">
        <v>1590</v>
      </c>
      <c r="W214" s="267">
        <v>1590</v>
      </c>
      <c r="X214" s="267">
        <v>1590</v>
      </c>
      <c r="Y214" s="270">
        <v>1590</v>
      </c>
    </row>
    <row r="215" spans="1:28" s="468" customFormat="1" x14ac:dyDescent="0.2">
      <c r="A215" s="271" t="s">
        <v>6</v>
      </c>
      <c r="B215" s="272">
        <v>1395.909090909091</v>
      </c>
      <c r="C215" s="273">
        <v>1517.872340425532</v>
      </c>
      <c r="D215" s="330">
        <v>1581.6279069767443</v>
      </c>
      <c r="E215" s="274">
        <v>1694.6666666666667</v>
      </c>
      <c r="F215" s="275">
        <v>1448.8888888888889</v>
      </c>
      <c r="G215" s="273">
        <v>1495</v>
      </c>
      <c r="H215" s="273">
        <v>1533.3333333333333</v>
      </c>
      <c r="I215" s="273">
        <v>1587.2222222222222</v>
      </c>
      <c r="J215" s="273">
        <v>1629.8181818181818</v>
      </c>
      <c r="K215" s="273">
        <v>1635.9649122807018</v>
      </c>
      <c r="L215" s="273">
        <v>1711.8421052631579</v>
      </c>
      <c r="M215" s="272">
        <v>1480.7692307692307</v>
      </c>
      <c r="N215" s="273">
        <v>1520.7317073170732</v>
      </c>
      <c r="O215" s="273">
        <v>1534.6511627906978</v>
      </c>
      <c r="P215" s="273">
        <v>1580.909090909091</v>
      </c>
      <c r="Q215" s="330">
        <v>1586.8292682926829</v>
      </c>
      <c r="R215" s="274">
        <v>1686.8571428571429</v>
      </c>
      <c r="S215" s="275">
        <v>1443.8095238095239</v>
      </c>
      <c r="T215" s="275">
        <v>1538.0555555555557</v>
      </c>
      <c r="U215" s="275">
        <v>1571.1111111111111</v>
      </c>
      <c r="V215" s="275">
        <v>1566.4705882352941</v>
      </c>
      <c r="W215" s="275">
        <v>1594.047619047619</v>
      </c>
      <c r="X215" s="273">
        <v>1683.5714285714287</v>
      </c>
      <c r="Y215" s="276">
        <v>1573.6575052854123</v>
      </c>
    </row>
    <row r="216" spans="1:28" s="468" customFormat="1" x14ac:dyDescent="0.2">
      <c r="A216" s="255" t="s">
        <v>7</v>
      </c>
      <c r="B216" s="277">
        <v>95.454545454545453</v>
      </c>
      <c r="C216" s="278">
        <v>100</v>
      </c>
      <c r="D216" s="333">
        <v>100</v>
      </c>
      <c r="E216" s="279">
        <v>96.666666666666671</v>
      </c>
      <c r="F216" s="280">
        <v>100</v>
      </c>
      <c r="G216" s="278">
        <v>100</v>
      </c>
      <c r="H216" s="278">
        <v>100</v>
      </c>
      <c r="I216" s="278">
        <v>100</v>
      </c>
      <c r="J216" s="278">
        <v>100</v>
      </c>
      <c r="K216" s="278">
        <v>100</v>
      </c>
      <c r="L216" s="278">
        <v>100</v>
      </c>
      <c r="M216" s="277">
        <v>100</v>
      </c>
      <c r="N216" s="278">
        <v>100</v>
      </c>
      <c r="O216" s="278">
        <v>100</v>
      </c>
      <c r="P216" s="278">
        <v>100</v>
      </c>
      <c r="Q216" s="333">
        <v>100</v>
      </c>
      <c r="R216" s="279">
        <v>100</v>
      </c>
      <c r="S216" s="280">
        <v>100</v>
      </c>
      <c r="T216" s="280">
        <v>100</v>
      </c>
      <c r="U216" s="280">
        <v>100</v>
      </c>
      <c r="V216" s="280">
        <v>100</v>
      </c>
      <c r="W216" s="280">
        <v>100</v>
      </c>
      <c r="X216" s="278">
        <v>100</v>
      </c>
      <c r="Y216" s="281">
        <v>91.331923890063422</v>
      </c>
    </row>
    <row r="217" spans="1:28" s="468" customFormat="1" x14ac:dyDescent="0.2">
      <c r="A217" s="255" t="s">
        <v>8</v>
      </c>
      <c r="B217" s="282">
        <v>4.3396418695948701E-2</v>
      </c>
      <c r="C217" s="283">
        <v>3.0869444160716228E-2</v>
      </c>
      <c r="D217" s="336">
        <v>3.3565085804582916E-2</v>
      </c>
      <c r="E217" s="284">
        <v>4.4595692845260347E-2</v>
      </c>
      <c r="F217" s="285">
        <v>4.3886208367559305E-2</v>
      </c>
      <c r="G217" s="283">
        <v>4.1701620579421825E-2</v>
      </c>
      <c r="H217" s="283">
        <v>3.7837789820149653E-2</v>
      </c>
      <c r="I217" s="283">
        <v>3.6469069030818889E-2</v>
      </c>
      <c r="J217" s="283">
        <v>3.3657054838256824E-2</v>
      </c>
      <c r="K217" s="283">
        <v>3.2118275766396073E-2</v>
      </c>
      <c r="L217" s="283">
        <v>3.872265171057028E-2</v>
      </c>
      <c r="M217" s="282">
        <v>3.9151051805541473E-2</v>
      </c>
      <c r="N217" s="283">
        <v>4.1573430521244237E-2</v>
      </c>
      <c r="O217" s="283">
        <v>3.3766826394523421E-2</v>
      </c>
      <c r="P217" s="283">
        <v>3.559078764464637E-2</v>
      </c>
      <c r="Q217" s="336">
        <v>3.8532897918211545E-2</v>
      </c>
      <c r="R217" s="284">
        <v>4.419855534142788E-2</v>
      </c>
      <c r="S217" s="285">
        <v>3.6927532987542186E-2</v>
      </c>
      <c r="T217" s="285">
        <v>3.5638373377187817E-2</v>
      </c>
      <c r="U217" s="285">
        <v>3.1072360361850911E-2</v>
      </c>
      <c r="V217" s="285">
        <v>3.3562002210295962E-2</v>
      </c>
      <c r="W217" s="285">
        <v>4.0053552680936182E-2</v>
      </c>
      <c r="X217" s="283">
        <v>3.8642575490110728E-2</v>
      </c>
      <c r="Y217" s="286">
        <v>5.9424978619637872E-2</v>
      </c>
    </row>
    <row r="218" spans="1:28" s="468" customFormat="1" x14ac:dyDescent="0.2">
      <c r="A218" s="271" t="s">
        <v>1</v>
      </c>
      <c r="B218" s="287">
        <f>B215/B214*100-100</f>
        <v>-12.206975414522574</v>
      </c>
      <c r="C218" s="288">
        <f t="shared" ref="C218:F218" si="81">C215/C214*100-100</f>
        <v>-4.536330790847046</v>
      </c>
      <c r="D218" s="288">
        <f t="shared" si="81"/>
        <v>-0.52654673102236416</v>
      </c>
      <c r="E218" s="289">
        <f t="shared" si="81"/>
        <v>6.582809224318666</v>
      </c>
      <c r="F218" s="290">
        <f t="shared" si="81"/>
        <v>-8.8749126484975562</v>
      </c>
      <c r="G218" s="288">
        <f>G215/G214*100-100</f>
        <v>-5.9748427672955984</v>
      </c>
      <c r="H218" s="288">
        <f t="shared" ref="H218:L218" si="82">H215/H214*100-100</f>
        <v>-3.5639412997903577</v>
      </c>
      <c r="I218" s="288">
        <f t="shared" si="82"/>
        <v>-0.17470300489168267</v>
      </c>
      <c r="J218" s="288">
        <f t="shared" si="82"/>
        <v>2.5042881646655246</v>
      </c>
      <c r="K218" s="288">
        <f t="shared" si="82"/>
        <v>2.8908749862076633</v>
      </c>
      <c r="L218" s="288">
        <f t="shared" si="82"/>
        <v>7.6630254882489339</v>
      </c>
      <c r="M218" s="287">
        <f>M215/M214*100-100</f>
        <v>-6.8698597000483801</v>
      </c>
      <c r="N218" s="288">
        <f t="shared" ref="N218:Y218" si="83">N215/N214*100-100</f>
        <v>-4.3564963951526323</v>
      </c>
      <c r="O218" s="288">
        <f t="shared" si="83"/>
        <v>-3.4810589439812816</v>
      </c>
      <c r="P218" s="288">
        <f t="shared" si="83"/>
        <v>-0.57175528873642634</v>
      </c>
      <c r="Q218" s="473">
        <f t="shared" si="83"/>
        <v>-0.19941708851051487</v>
      </c>
      <c r="R218" s="289">
        <f t="shared" si="83"/>
        <v>6.0916442048517467</v>
      </c>
      <c r="S218" s="290">
        <f t="shared" si="83"/>
        <v>-9.1943695717280605</v>
      </c>
      <c r="T218" s="288">
        <f t="shared" si="83"/>
        <v>-3.2669461914744886</v>
      </c>
      <c r="U218" s="288">
        <f t="shared" si="83"/>
        <v>-1.187980433263462</v>
      </c>
      <c r="V218" s="473">
        <f t="shared" si="83"/>
        <v>-1.4798372179060379</v>
      </c>
      <c r="W218" s="473">
        <f t="shared" si="83"/>
        <v>0.25456723569932649</v>
      </c>
      <c r="X218" s="288">
        <f t="shared" si="83"/>
        <v>5.8849955076370151</v>
      </c>
      <c r="Y218" s="291">
        <f t="shared" si="83"/>
        <v>-1.0278298562633665</v>
      </c>
    </row>
    <row r="219" spans="1:28" s="468" customFormat="1" ht="13.5" thickBot="1" x14ac:dyDescent="0.25">
      <c r="A219" s="292" t="s">
        <v>27</v>
      </c>
      <c r="B219" s="293">
        <f>B215-B201</f>
        <v>79.718614718614845</v>
      </c>
      <c r="C219" s="294">
        <f t="shared" ref="C219:Y219" si="84">C215-C201</f>
        <v>108.74190564292326</v>
      </c>
      <c r="D219" s="294">
        <f t="shared" si="84"/>
        <v>96.770764119601381</v>
      </c>
      <c r="E219" s="295">
        <f t="shared" si="84"/>
        <v>94.952380952380963</v>
      </c>
      <c r="F219" s="413">
        <f t="shared" si="84"/>
        <v>152.41830065359477</v>
      </c>
      <c r="G219" s="294">
        <f t="shared" si="84"/>
        <v>112.68115942028976</v>
      </c>
      <c r="H219" s="294">
        <f t="shared" si="84"/>
        <v>108.83333333333326</v>
      </c>
      <c r="I219" s="294">
        <f t="shared" si="84"/>
        <v>127.22222222222217</v>
      </c>
      <c r="J219" s="294">
        <f t="shared" si="84"/>
        <v>136.66028708133967</v>
      </c>
      <c r="K219" s="294">
        <f t="shared" si="84"/>
        <v>99.51329937747596</v>
      </c>
      <c r="L219" s="294">
        <f t="shared" si="84"/>
        <v>70.889724310776955</v>
      </c>
      <c r="M219" s="293">
        <f t="shared" si="84"/>
        <v>139.3803418803418</v>
      </c>
      <c r="N219" s="294">
        <f t="shared" si="84"/>
        <v>85.493612078978003</v>
      </c>
      <c r="O219" s="294">
        <f t="shared" si="84"/>
        <v>64.442829457364496</v>
      </c>
      <c r="P219" s="294">
        <f t="shared" si="84"/>
        <v>69.971590909090992</v>
      </c>
      <c r="Q219" s="294">
        <f t="shared" si="84"/>
        <v>38.048780487804834</v>
      </c>
      <c r="R219" s="295">
        <f t="shared" si="84"/>
        <v>52</v>
      </c>
      <c r="S219" s="296">
        <f t="shared" si="84"/>
        <v>140.4761904761906</v>
      </c>
      <c r="T219" s="297">
        <f t="shared" si="84"/>
        <v>125.70261437908516</v>
      </c>
      <c r="U219" s="297">
        <f t="shared" si="84"/>
        <v>115.88383838383834</v>
      </c>
      <c r="V219" s="297">
        <f t="shared" si="84"/>
        <v>55.470588235294144</v>
      </c>
      <c r="W219" s="297">
        <f t="shared" si="84"/>
        <v>45.238095238095184</v>
      </c>
      <c r="X219" s="297">
        <f t="shared" si="84"/>
        <v>67.619047619047706</v>
      </c>
      <c r="Y219" s="298">
        <f t="shared" si="84"/>
        <v>95.379496986657159</v>
      </c>
    </row>
    <row r="220" spans="1:28" s="468" customFormat="1" x14ac:dyDescent="0.2">
      <c r="A220" s="299" t="s">
        <v>51</v>
      </c>
      <c r="B220" s="300">
        <v>282</v>
      </c>
      <c r="C220" s="301">
        <v>588</v>
      </c>
      <c r="D220" s="390">
        <v>585</v>
      </c>
      <c r="E220" s="302">
        <v>387</v>
      </c>
      <c r="F220" s="303">
        <v>238</v>
      </c>
      <c r="G220" s="301">
        <v>932</v>
      </c>
      <c r="H220" s="301">
        <v>710</v>
      </c>
      <c r="I220" s="301">
        <v>946</v>
      </c>
      <c r="J220" s="301">
        <v>726</v>
      </c>
      <c r="K220" s="301">
        <v>763</v>
      </c>
      <c r="L220" s="301">
        <v>490</v>
      </c>
      <c r="M220" s="300">
        <v>349</v>
      </c>
      <c r="N220" s="301">
        <v>547</v>
      </c>
      <c r="O220" s="301">
        <v>578</v>
      </c>
      <c r="P220" s="301">
        <v>438</v>
      </c>
      <c r="Q220" s="301">
        <v>526</v>
      </c>
      <c r="R220" s="302">
        <v>454</v>
      </c>
      <c r="S220" s="303">
        <v>275</v>
      </c>
      <c r="T220" s="303">
        <v>435</v>
      </c>
      <c r="U220" s="303">
        <v>602</v>
      </c>
      <c r="V220" s="303">
        <v>442</v>
      </c>
      <c r="W220" s="303">
        <v>525</v>
      </c>
      <c r="X220" s="301">
        <v>549</v>
      </c>
      <c r="Y220" s="304">
        <f>SUM(B220:X220)</f>
        <v>12367</v>
      </c>
      <c r="Z220" s="228" t="s">
        <v>56</v>
      </c>
      <c r="AA220" s="305">
        <f>Y206-Y220</f>
        <v>7</v>
      </c>
      <c r="AB220" s="306">
        <f>AA220/Y206</f>
        <v>5.6570227897203814E-4</v>
      </c>
    </row>
    <row r="221" spans="1:28" s="468" customFormat="1" x14ac:dyDescent="0.2">
      <c r="A221" s="307" t="s">
        <v>28</v>
      </c>
      <c r="B221" s="246">
        <v>76.5</v>
      </c>
      <c r="C221" s="244">
        <v>75</v>
      </c>
      <c r="D221" s="424">
        <v>74</v>
      </c>
      <c r="E221" s="247">
        <v>72.5</v>
      </c>
      <c r="F221" s="248">
        <v>74.5</v>
      </c>
      <c r="G221" s="244">
        <v>73.5</v>
      </c>
      <c r="H221" s="244">
        <v>72.5</v>
      </c>
      <c r="I221" s="244">
        <v>72</v>
      </c>
      <c r="J221" s="244">
        <v>71</v>
      </c>
      <c r="K221" s="244">
        <v>70.5</v>
      </c>
      <c r="L221" s="244">
        <v>69.5</v>
      </c>
      <c r="M221" s="246">
        <v>73</v>
      </c>
      <c r="N221" s="244">
        <v>72.5</v>
      </c>
      <c r="O221" s="244">
        <v>71.5</v>
      </c>
      <c r="P221" s="244">
        <v>71</v>
      </c>
      <c r="Q221" s="244">
        <v>70.5</v>
      </c>
      <c r="R221" s="247">
        <v>69.5</v>
      </c>
      <c r="S221" s="248">
        <v>74.5</v>
      </c>
      <c r="T221" s="248">
        <v>73.5</v>
      </c>
      <c r="U221" s="248">
        <v>72.5</v>
      </c>
      <c r="V221" s="248">
        <v>71.5</v>
      </c>
      <c r="W221" s="248">
        <v>70.5</v>
      </c>
      <c r="X221" s="244">
        <v>70</v>
      </c>
      <c r="Y221" s="237"/>
      <c r="Z221" s="228" t="s">
        <v>57</v>
      </c>
      <c r="AA221" s="228">
        <v>66.569999999999993</v>
      </c>
      <c r="AB221" s="228"/>
    </row>
    <row r="222" spans="1:28" s="468" customFormat="1" ht="13.5" thickBot="1" x14ac:dyDescent="0.25">
      <c r="A222" s="308" t="s">
        <v>26</v>
      </c>
      <c r="B222" s="249">
        <f>B221-B207</f>
        <v>6</v>
      </c>
      <c r="C222" s="245">
        <f t="shared" ref="C222:X222" si="85">C221-C207</f>
        <v>5.5</v>
      </c>
      <c r="D222" s="245">
        <f t="shared" si="85"/>
        <v>5.5</v>
      </c>
      <c r="E222" s="250">
        <f t="shared" si="85"/>
        <v>5.5</v>
      </c>
      <c r="F222" s="251">
        <f t="shared" si="85"/>
        <v>5.5</v>
      </c>
      <c r="G222" s="245">
        <f t="shared" si="85"/>
        <v>5.5</v>
      </c>
      <c r="H222" s="245">
        <f t="shared" si="85"/>
        <v>5.5</v>
      </c>
      <c r="I222" s="245">
        <f t="shared" si="85"/>
        <v>5.5</v>
      </c>
      <c r="J222" s="245">
        <f t="shared" si="85"/>
        <v>5</v>
      </c>
      <c r="K222" s="245">
        <f t="shared" si="85"/>
        <v>5.5</v>
      </c>
      <c r="L222" s="245">
        <f t="shared" si="85"/>
        <v>5.5</v>
      </c>
      <c r="M222" s="249">
        <f t="shared" si="85"/>
        <v>5.5</v>
      </c>
      <c r="N222" s="245">
        <f t="shared" si="85"/>
        <v>6</v>
      </c>
      <c r="O222" s="245">
        <f t="shared" si="85"/>
        <v>6</v>
      </c>
      <c r="P222" s="245">
        <f t="shared" si="85"/>
        <v>6</v>
      </c>
      <c r="Q222" s="245">
        <f t="shared" si="85"/>
        <v>6</v>
      </c>
      <c r="R222" s="250">
        <f t="shared" si="85"/>
        <v>5.5</v>
      </c>
      <c r="S222" s="251">
        <f t="shared" si="85"/>
        <v>5.5</v>
      </c>
      <c r="T222" s="245">
        <f t="shared" si="85"/>
        <v>5.5</v>
      </c>
      <c r="U222" s="245">
        <f t="shared" si="85"/>
        <v>5.5</v>
      </c>
      <c r="V222" s="245">
        <f t="shared" si="85"/>
        <v>5.5</v>
      </c>
      <c r="W222" s="245">
        <f t="shared" si="85"/>
        <v>5.5</v>
      </c>
      <c r="X222" s="245">
        <f t="shared" si="85"/>
        <v>5.5</v>
      </c>
      <c r="Y222" s="238"/>
      <c r="Z222" s="228" t="s">
        <v>26</v>
      </c>
      <c r="AA222" s="431">
        <f>AA221-AA207</f>
        <v>5.1799999999999926</v>
      </c>
      <c r="AB222" s="228"/>
    </row>
    <row r="223" spans="1:28" x14ac:dyDescent="0.2">
      <c r="B223" s="241">
        <v>76.5</v>
      </c>
      <c r="C223" s="241">
        <v>75</v>
      </c>
      <c r="D223" s="241">
        <v>74</v>
      </c>
      <c r="G223" s="241">
        <v>73.5</v>
      </c>
      <c r="H223" s="241">
        <v>72.5</v>
      </c>
      <c r="I223" s="241">
        <v>72</v>
      </c>
      <c r="K223" s="241">
        <v>70.5</v>
      </c>
      <c r="N223" s="241">
        <v>72.5</v>
      </c>
      <c r="O223" s="241">
        <v>71.5</v>
      </c>
      <c r="P223" s="241">
        <v>71</v>
      </c>
      <c r="Q223" s="241">
        <v>70.5</v>
      </c>
      <c r="T223" s="241">
        <v>73.5</v>
      </c>
      <c r="U223" s="241">
        <v>72.5</v>
      </c>
      <c r="V223" s="241" t="s">
        <v>75</v>
      </c>
    </row>
    <row r="224" spans="1:28" x14ac:dyDescent="0.2">
      <c r="V224" s="241">
        <v>71.5</v>
      </c>
    </row>
    <row r="225" spans="1:29" s="471" customFormat="1" ht="13.5" thickBot="1" x14ac:dyDescent="0.25"/>
    <row r="226" spans="1:29" s="470" customFormat="1" ht="13.5" thickBot="1" x14ac:dyDescent="0.25">
      <c r="A226" s="254" t="s">
        <v>104</v>
      </c>
      <c r="B226" s="597" t="s">
        <v>53</v>
      </c>
      <c r="C226" s="598"/>
      <c r="D226" s="598"/>
      <c r="E226" s="599"/>
      <c r="F226" s="597" t="s">
        <v>68</v>
      </c>
      <c r="G226" s="598"/>
      <c r="H226" s="598"/>
      <c r="I226" s="598"/>
      <c r="J226" s="598"/>
      <c r="K226" s="598"/>
      <c r="L226" s="599"/>
      <c r="M226" s="597" t="s">
        <v>63</v>
      </c>
      <c r="N226" s="598"/>
      <c r="O226" s="598"/>
      <c r="P226" s="598"/>
      <c r="Q226" s="598"/>
      <c r="R226" s="599"/>
      <c r="S226" s="597" t="s">
        <v>64</v>
      </c>
      <c r="T226" s="598"/>
      <c r="U226" s="598"/>
      <c r="V226" s="598"/>
      <c r="W226" s="598"/>
      <c r="X226" s="599"/>
      <c r="Y226" s="316" t="s">
        <v>55</v>
      </c>
    </row>
    <row r="227" spans="1:29" s="470" customFormat="1" x14ac:dyDescent="0.2">
      <c r="A227" s="255" t="s">
        <v>54</v>
      </c>
      <c r="B227" s="349">
        <v>1</v>
      </c>
      <c r="C227" s="260">
        <v>2</v>
      </c>
      <c r="D227" s="403">
        <v>3</v>
      </c>
      <c r="E227" s="350">
        <v>4</v>
      </c>
      <c r="F227" s="259">
        <v>5</v>
      </c>
      <c r="G227" s="260">
        <v>6</v>
      </c>
      <c r="H227" s="260">
        <v>7</v>
      </c>
      <c r="I227" s="260">
        <v>8</v>
      </c>
      <c r="J227" s="260">
        <v>9</v>
      </c>
      <c r="K227" s="260">
        <v>10</v>
      </c>
      <c r="L227" s="260">
        <v>11</v>
      </c>
      <c r="M227" s="349">
        <v>1</v>
      </c>
      <c r="N227" s="260">
        <v>2</v>
      </c>
      <c r="O227" s="260">
        <v>3</v>
      </c>
      <c r="P227" s="260">
        <v>4</v>
      </c>
      <c r="Q227" s="403">
        <v>5</v>
      </c>
      <c r="R227" s="350">
        <v>6</v>
      </c>
      <c r="S227" s="259">
        <v>1</v>
      </c>
      <c r="T227" s="259">
        <v>2</v>
      </c>
      <c r="U227" s="259">
        <v>3</v>
      </c>
      <c r="V227" s="259">
        <v>4</v>
      </c>
      <c r="W227" s="259">
        <v>5</v>
      </c>
      <c r="X227" s="260">
        <v>6</v>
      </c>
      <c r="Y227" s="315"/>
    </row>
    <row r="228" spans="1:29" s="470" customFormat="1" x14ac:dyDescent="0.2">
      <c r="A228" s="255" t="s">
        <v>2</v>
      </c>
      <c r="B228" s="261">
        <v>1</v>
      </c>
      <c r="C228" s="370">
        <v>2</v>
      </c>
      <c r="D228" s="262">
        <v>3</v>
      </c>
      <c r="E228" s="377">
        <v>4</v>
      </c>
      <c r="F228" s="261">
        <v>1</v>
      </c>
      <c r="G228" s="370">
        <v>2</v>
      </c>
      <c r="H228" s="262">
        <v>3</v>
      </c>
      <c r="I228" s="351">
        <v>4</v>
      </c>
      <c r="J228" s="374">
        <v>5</v>
      </c>
      <c r="K228" s="373">
        <v>6</v>
      </c>
      <c r="L228" s="425">
        <v>7</v>
      </c>
      <c r="M228" s="261">
        <v>1</v>
      </c>
      <c r="N228" s="370">
        <v>2</v>
      </c>
      <c r="O228" s="262">
        <v>3</v>
      </c>
      <c r="P228" s="351">
        <v>4</v>
      </c>
      <c r="Q228" s="374">
        <v>5</v>
      </c>
      <c r="R228" s="404">
        <v>6</v>
      </c>
      <c r="S228" s="261">
        <v>1</v>
      </c>
      <c r="T228" s="370">
        <v>2</v>
      </c>
      <c r="U228" s="262">
        <v>3</v>
      </c>
      <c r="V228" s="351">
        <v>4</v>
      </c>
      <c r="W228" s="374">
        <v>5</v>
      </c>
      <c r="X228" s="404">
        <v>6</v>
      </c>
      <c r="Y228" s="227" t="s">
        <v>0</v>
      </c>
    </row>
    <row r="229" spans="1:29" s="470" customFormat="1" x14ac:dyDescent="0.2">
      <c r="A229" s="265" t="s">
        <v>3</v>
      </c>
      <c r="B229" s="266">
        <v>1710</v>
      </c>
      <c r="C229" s="267">
        <v>1710</v>
      </c>
      <c r="D229" s="389">
        <v>1710</v>
      </c>
      <c r="E229" s="268">
        <v>1710</v>
      </c>
      <c r="F229" s="269">
        <v>1710</v>
      </c>
      <c r="G229" s="267">
        <v>1710</v>
      </c>
      <c r="H229" s="267">
        <v>1710</v>
      </c>
      <c r="I229" s="267">
        <v>1710</v>
      </c>
      <c r="J229" s="267">
        <v>1710</v>
      </c>
      <c r="K229" s="267">
        <v>1710</v>
      </c>
      <c r="L229" s="267">
        <v>1710</v>
      </c>
      <c r="M229" s="266">
        <v>1710</v>
      </c>
      <c r="N229" s="267">
        <v>1710</v>
      </c>
      <c r="O229" s="267">
        <v>1710</v>
      </c>
      <c r="P229" s="267">
        <v>1710</v>
      </c>
      <c r="Q229" s="389">
        <v>1710</v>
      </c>
      <c r="R229" s="268">
        <v>1710</v>
      </c>
      <c r="S229" s="269">
        <v>1710</v>
      </c>
      <c r="T229" s="267">
        <v>1710</v>
      </c>
      <c r="U229" s="267">
        <v>1710</v>
      </c>
      <c r="V229" s="267">
        <v>1710</v>
      </c>
      <c r="W229" s="267">
        <v>1710</v>
      </c>
      <c r="X229" s="267">
        <v>1710</v>
      </c>
      <c r="Y229" s="270">
        <v>1710</v>
      </c>
    </row>
    <row r="230" spans="1:29" s="470" customFormat="1" x14ac:dyDescent="0.2">
      <c r="A230" s="271" t="s">
        <v>6</v>
      </c>
      <c r="B230" s="272">
        <v>1603.3333333333333</v>
      </c>
      <c r="C230" s="273">
        <v>1658.5714285714287</v>
      </c>
      <c r="D230" s="330">
        <v>1732.7906976744187</v>
      </c>
      <c r="E230" s="274">
        <v>1832.0689655172414</v>
      </c>
      <c r="F230" s="275">
        <v>1603.6363636363637</v>
      </c>
      <c r="G230" s="273">
        <v>1636.375</v>
      </c>
      <c r="H230" s="273">
        <v>1660.5454545454545</v>
      </c>
      <c r="I230" s="273">
        <v>1699.4444444444443</v>
      </c>
      <c r="J230" s="273">
        <v>1729.3333333333333</v>
      </c>
      <c r="K230" s="273">
        <v>1770.7017543859649</v>
      </c>
      <c r="L230" s="273">
        <v>1854</v>
      </c>
      <c r="M230" s="272">
        <v>1605.3846153846155</v>
      </c>
      <c r="N230" s="273">
        <v>1663.0952380952381</v>
      </c>
      <c r="O230" s="273">
        <v>1704.3478260869565</v>
      </c>
      <c r="P230" s="273">
        <v>1752.9411764705883</v>
      </c>
      <c r="Q230" s="330">
        <v>1817.560975609756</v>
      </c>
      <c r="R230" s="274">
        <v>1879.4444444444443</v>
      </c>
      <c r="S230" s="275">
        <v>1608.5714285714287</v>
      </c>
      <c r="T230" s="275">
        <v>1673.8235294117646</v>
      </c>
      <c r="U230" s="275">
        <v>1712.608695652174</v>
      </c>
      <c r="V230" s="275">
        <v>1767.878787878788</v>
      </c>
      <c r="W230" s="275">
        <v>1753.6585365853659</v>
      </c>
      <c r="X230" s="273">
        <v>1866.1363636363637</v>
      </c>
      <c r="Y230" s="276">
        <v>1723.6165803108809</v>
      </c>
    </row>
    <row r="231" spans="1:29" s="470" customFormat="1" x14ac:dyDescent="0.2">
      <c r="A231" s="255" t="s">
        <v>7</v>
      </c>
      <c r="B231" s="277">
        <v>100</v>
      </c>
      <c r="C231" s="278">
        <v>100</v>
      </c>
      <c r="D231" s="333">
        <v>100</v>
      </c>
      <c r="E231" s="279">
        <v>100</v>
      </c>
      <c r="F231" s="280">
        <v>95.454545454545453</v>
      </c>
      <c r="G231" s="278">
        <v>95</v>
      </c>
      <c r="H231" s="278">
        <v>100</v>
      </c>
      <c r="I231" s="278">
        <v>95.833333333333329</v>
      </c>
      <c r="J231" s="278">
        <v>100</v>
      </c>
      <c r="K231" s="278">
        <v>98.245614035087726</v>
      </c>
      <c r="L231" s="278">
        <v>95</v>
      </c>
      <c r="M231" s="277">
        <v>100</v>
      </c>
      <c r="N231" s="278">
        <v>100</v>
      </c>
      <c r="O231" s="278">
        <v>100</v>
      </c>
      <c r="P231" s="278">
        <v>100</v>
      </c>
      <c r="Q231" s="333">
        <v>100</v>
      </c>
      <c r="R231" s="279">
        <v>94.444444444444443</v>
      </c>
      <c r="S231" s="280">
        <v>95.238095238095241</v>
      </c>
      <c r="T231" s="280">
        <v>100</v>
      </c>
      <c r="U231" s="280">
        <v>97.826086956521735</v>
      </c>
      <c r="V231" s="280">
        <v>100</v>
      </c>
      <c r="W231" s="280">
        <v>97.560975609756099</v>
      </c>
      <c r="X231" s="278">
        <v>100</v>
      </c>
      <c r="Y231" s="281">
        <v>88.186528497409327</v>
      </c>
    </row>
    <row r="232" spans="1:29" s="470" customFormat="1" x14ac:dyDescent="0.2">
      <c r="A232" s="255" t="s">
        <v>8</v>
      </c>
      <c r="B232" s="282">
        <v>3.6990549395758847E-2</v>
      </c>
      <c r="C232" s="283">
        <v>3.6546369561022363E-2</v>
      </c>
      <c r="D232" s="336">
        <v>4.6724033837562726E-2</v>
      </c>
      <c r="E232" s="284">
        <v>4.6279330992161159E-2</v>
      </c>
      <c r="F232" s="285">
        <v>5.0713995486328281E-2</v>
      </c>
      <c r="G232" s="283">
        <v>5.4137685846292867E-2</v>
      </c>
      <c r="H232" s="283">
        <v>4.2867052364253755E-2</v>
      </c>
      <c r="I232" s="283">
        <v>4.8452454563319147E-2</v>
      </c>
      <c r="J232" s="283">
        <v>3.1967873787932227E-2</v>
      </c>
      <c r="K232" s="283">
        <v>4.2877789104249109E-2</v>
      </c>
      <c r="L232" s="283">
        <v>5.0161812297734629E-2</v>
      </c>
      <c r="M232" s="282">
        <v>4.7351736573379502E-2</v>
      </c>
      <c r="N232" s="283">
        <v>3.6397720458110093E-2</v>
      </c>
      <c r="O232" s="283">
        <v>3.8448540878817827E-2</v>
      </c>
      <c r="P232" s="283">
        <v>3.867950076085673E-2</v>
      </c>
      <c r="Q232" s="336">
        <v>3.8133247963309115E-2</v>
      </c>
      <c r="R232" s="284">
        <v>5.0037800194660371E-2</v>
      </c>
      <c r="S232" s="285">
        <v>5.5712464654668926E-2</v>
      </c>
      <c r="T232" s="285">
        <v>3.5493335814608055E-2</v>
      </c>
      <c r="U232" s="285">
        <v>4.3617908760711227E-2</v>
      </c>
      <c r="V232" s="285">
        <v>3.1869166257640379E-2</v>
      </c>
      <c r="W232" s="285">
        <v>4.5072458954020587E-2</v>
      </c>
      <c r="X232" s="283">
        <v>4.2826917115102905E-2</v>
      </c>
      <c r="Y232" s="286">
        <v>6.3227850369205307E-2</v>
      </c>
    </row>
    <row r="233" spans="1:29" s="470" customFormat="1" x14ac:dyDescent="0.2">
      <c r="A233" s="271" t="s">
        <v>1</v>
      </c>
      <c r="B233" s="287">
        <f>B230/B229*100-100</f>
        <v>-6.2378167641325604</v>
      </c>
      <c r="C233" s="288">
        <f t="shared" ref="C233:F233" si="86">C230/C229*100-100</f>
        <v>-3.0075187969924855</v>
      </c>
      <c r="D233" s="288">
        <f t="shared" si="86"/>
        <v>1.3327893376852984</v>
      </c>
      <c r="E233" s="289">
        <f t="shared" si="86"/>
        <v>7.1385359951603249</v>
      </c>
      <c r="F233" s="290">
        <f t="shared" si="86"/>
        <v>-6.2200956937799106</v>
      </c>
      <c r="G233" s="288">
        <f>G230/G229*100-100</f>
        <v>-4.3055555555555571</v>
      </c>
      <c r="H233" s="288">
        <f t="shared" ref="H233:L233" si="87">H230/H229*100-100</f>
        <v>-2.8920786815523627</v>
      </c>
      <c r="I233" s="288">
        <f t="shared" si="87"/>
        <v>-0.61728395061729202</v>
      </c>
      <c r="J233" s="288">
        <f t="shared" si="87"/>
        <v>1.1306042884990291</v>
      </c>
      <c r="K233" s="288">
        <f t="shared" si="87"/>
        <v>3.5498101980096379</v>
      </c>
      <c r="L233" s="288">
        <f t="shared" si="87"/>
        <v>8.4210526315789451</v>
      </c>
      <c r="M233" s="287">
        <f>M230/M229*100-100</f>
        <v>-6.117858749437687</v>
      </c>
      <c r="N233" s="288">
        <f t="shared" ref="N233:Y233" si="88">N230/N229*100-100</f>
        <v>-2.7429685324422195</v>
      </c>
      <c r="O233" s="288">
        <f t="shared" si="88"/>
        <v>-0.33053648614288988</v>
      </c>
      <c r="P233" s="288">
        <f t="shared" si="88"/>
        <v>2.5111799105607133</v>
      </c>
      <c r="Q233" s="288">
        <f t="shared" si="88"/>
        <v>6.2901155327342622</v>
      </c>
      <c r="R233" s="289">
        <f t="shared" si="88"/>
        <v>9.9090318388563787</v>
      </c>
      <c r="S233" s="290">
        <f t="shared" si="88"/>
        <v>-5.9314954051796036</v>
      </c>
      <c r="T233" s="288">
        <f t="shared" si="88"/>
        <v>-2.1155830753354081</v>
      </c>
      <c r="U233" s="288">
        <f t="shared" si="88"/>
        <v>0.15255530129671513</v>
      </c>
      <c r="V233" s="288">
        <f t="shared" si="88"/>
        <v>3.3847244373560272</v>
      </c>
      <c r="W233" s="288">
        <f t="shared" si="88"/>
        <v>2.5531307944658437</v>
      </c>
      <c r="X233" s="288">
        <f t="shared" si="88"/>
        <v>9.1307814992025698</v>
      </c>
      <c r="Y233" s="291">
        <f t="shared" si="88"/>
        <v>0.79629124625033398</v>
      </c>
    </row>
    <row r="234" spans="1:29" s="470" customFormat="1" ht="13.5" thickBot="1" x14ac:dyDescent="0.25">
      <c r="A234" s="292" t="s">
        <v>27</v>
      </c>
      <c r="B234" s="293">
        <f>B230-B215</f>
        <v>207.42424242424227</v>
      </c>
      <c r="C234" s="294">
        <f t="shared" ref="C234:Y234" si="89">C230-C215</f>
        <v>140.69908814589667</v>
      </c>
      <c r="D234" s="294">
        <f t="shared" si="89"/>
        <v>151.16279069767438</v>
      </c>
      <c r="E234" s="295">
        <f t="shared" si="89"/>
        <v>137.40229885057465</v>
      </c>
      <c r="F234" s="413">
        <f t="shared" si="89"/>
        <v>154.74747474747483</v>
      </c>
      <c r="G234" s="294">
        <f t="shared" si="89"/>
        <v>141.375</v>
      </c>
      <c r="H234" s="294">
        <f t="shared" si="89"/>
        <v>127.21212121212125</v>
      </c>
      <c r="I234" s="294">
        <f t="shared" si="89"/>
        <v>112.22222222222217</v>
      </c>
      <c r="J234" s="294">
        <f t="shared" si="89"/>
        <v>99.515151515151501</v>
      </c>
      <c r="K234" s="294">
        <f t="shared" si="89"/>
        <v>134.73684210526312</v>
      </c>
      <c r="L234" s="294">
        <f t="shared" si="89"/>
        <v>142.15789473684208</v>
      </c>
      <c r="M234" s="293">
        <f t="shared" si="89"/>
        <v>124.61538461538476</v>
      </c>
      <c r="N234" s="294">
        <f t="shared" si="89"/>
        <v>142.36353077816489</v>
      </c>
      <c r="O234" s="294">
        <f t="shared" si="89"/>
        <v>169.69666329625875</v>
      </c>
      <c r="P234" s="294">
        <f t="shared" si="89"/>
        <v>172.0320855614973</v>
      </c>
      <c r="Q234" s="294">
        <f t="shared" si="89"/>
        <v>230.73170731707319</v>
      </c>
      <c r="R234" s="295">
        <f t="shared" si="89"/>
        <v>192.58730158730145</v>
      </c>
      <c r="S234" s="296">
        <f t="shared" si="89"/>
        <v>164.76190476190482</v>
      </c>
      <c r="T234" s="297">
        <f t="shared" si="89"/>
        <v>135.76797385620898</v>
      </c>
      <c r="U234" s="297">
        <f t="shared" si="89"/>
        <v>141.49758454106291</v>
      </c>
      <c r="V234" s="297">
        <f t="shared" si="89"/>
        <v>201.40819964349384</v>
      </c>
      <c r="W234" s="297">
        <f t="shared" si="89"/>
        <v>159.6109175377469</v>
      </c>
      <c r="X234" s="297">
        <f t="shared" si="89"/>
        <v>182.56493506493507</v>
      </c>
      <c r="Y234" s="298">
        <f t="shared" si="89"/>
        <v>149.95907502546856</v>
      </c>
    </row>
    <row r="235" spans="1:29" s="470" customFormat="1" x14ac:dyDescent="0.2">
      <c r="A235" s="299" t="s">
        <v>51</v>
      </c>
      <c r="B235" s="300">
        <v>281</v>
      </c>
      <c r="C235" s="301">
        <v>588</v>
      </c>
      <c r="D235" s="390">
        <v>584</v>
      </c>
      <c r="E235" s="302">
        <v>387</v>
      </c>
      <c r="F235" s="303">
        <v>237</v>
      </c>
      <c r="G235" s="301">
        <v>931</v>
      </c>
      <c r="H235" s="301">
        <v>710</v>
      </c>
      <c r="I235" s="301">
        <v>946</v>
      </c>
      <c r="J235" s="301">
        <v>726</v>
      </c>
      <c r="K235" s="301">
        <v>763</v>
      </c>
      <c r="L235" s="301">
        <v>490</v>
      </c>
      <c r="M235" s="300">
        <v>349</v>
      </c>
      <c r="N235" s="301">
        <v>545</v>
      </c>
      <c r="O235" s="301">
        <v>578</v>
      </c>
      <c r="P235" s="301">
        <v>438</v>
      </c>
      <c r="Q235" s="301">
        <v>526</v>
      </c>
      <c r="R235" s="302">
        <v>454</v>
      </c>
      <c r="S235" s="303">
        <v>275</v>
      </c>
      <c r="T235" s="303">
        <v>435</v>
      </c>
      <c r="U235" s="303">
        <v>602</v>
      </c>
      <c r="V235" s="303">
        <v>442</v>
      </c>
      <c r="W235" s="303">
        <v>525</v>
      </c>
      <c r="X235" s="301">
        <v>549</v>
      </c>
      <c r="Y235" s="304">
        <f>SUM(B235:X235)</f>
        <v>12361</v>
      </c>
      <c r="Z235" s="228" t="s">
        <v>56</v>
      </c>
      <c r="AA235" s="305">
        <f>Y220-Y235</f>
        <v>6</v>
      </c>
      <c r="AB235" s="306">
        <f>AA235/Y220</f>
        <v>4.8516212501010755E-4</v>
      </c>
      <c r="AC235" s="476" t="s">
        <v>108</v>
      </c>
    </row>
    <row r="236" spans="1:29" s="470" customFormat="1" x14ac:dyDescent="0.2">
      <c r="A236" s="307" t="s">
        <v>28</v>
      </c>
      <c r="B236" s="246">
        <v>82.5</v>
      </c>
      <c r="C236" s="244">
        <v>81</v>
      </c>
      <c r="D236" s="424">
        <v>80</v>
      </c>
      <c r="E236" s="247">
        <v>78.5</v>
      </c>
      <c r="F236" s="248">
        <v>80.5</v>
      </c>
      <c r="G236" s="244">
        <v>80</v>
      </c>
      <c r="H236" s="244">
        <v>79</v>
      </c>
      <c r="I236" s="244">
        <v>78</v>
      </c>
      <c r="J236" s="244">
        <v>77.5</v>
      </c>
      <c r="K236" s="244">
        <v>76.5</v>
      </c>
      <c r="L236" s="244">
        <v>75.5</v>
      </c>
      <c r="M236" s="246">
        <v>79.5</v>
      </c>
      <c r="N236" s="244">
        <v>79</v>
      </c>
      <c r="O236" s="244">
        <v>78</v>
      </c>
      <c r="P236" s="244">
        <v>77</v>
      </c>
      <c r="Q236" s="244">
        <v>76.5</v>
      </c>
      <c r="R236" s="247">
        <v>75.5</v>
      </c>
      <c r="S236" s="248">
        <v>80.5</v>
      </c>
      <c r="T236" s="248">
        <v>79.5</v>
      </c>
      <c r="U236" s="248">
        <v>78.5</v>
      </c>
      <c r="V236" s="248">
        <v>77.5</v>
      </c>
      <c r="W236" s="248">
        <v>77</v>
      </c>
      <c r="X236" s="244">
        <v>76</v>
      </c>
      <c r="Y236" s="237"/>
      <c r="Z236" s="228" t="s">
        <v>57</v>
      </c>
      <c r="AA236" s="228">
        <v>72.13</v>
      </c>
      <c r="AB236" s="228"/>
    </row>
    <row r="237" spans="1:29" s="470" customFormat="1" ht="13.5" thickBot="1" x14ac:dyDescent="0.25">
      <c r="A237" s="308" t="s">
        <v>26</v>
      </c>
      <c r="B237" s="249">
        <f>B236-B221</f>
        <v>6</v>
      </c>
      <c r="C237" s="245">
        <f t="shared" ref="C237:X237" si="90">C236-C221</f>
        <v>6</v>
      </c>
      <c r="D237" s="245">
        <f t="shared" si="90"/>
        <v>6</v>
      </c>
      <c r="E237" s="250">
        <f t="shared" si="90"/>
        <v>6</v>
      </c>
      <c r="F237" s="251">
        <f t="shared" si="90"/>
        <v>6</v>
      </c>
      <c r="G237" s="245">
        <f t="shared" si="90"/>
        <v>6.5</v>
      </c>
      <c r="H237" s="245">
        <f t="shared" si="90"/>
        <v>6.5</v>
      </c>
      <c r="I237" s="245">
        <f t="shared" si="90"/>
        <v>6</v>
      </c>
      <c r="J237" s="245">
        <f t="shared" si="90"/>
        <v>6.5</v>
      </c>
      <c r="K237" s="245">
        <f t="shared" si="90"/>
        <v>6</v>
      </c>
      <c r="L237" s="245">
        <f t="shared" si="90"/>
        <v>6</v>
      </c>
      <c r="M237" s="249">
        <f t="shared" si="90"/>
        <v>6.5</v>
      </c>
      <c r="N237" s="245">
        <f t="shared" si="90"/>
        <v>6.5</v>
      </c>
      <c r="O237" s="245">
        <f t="shared" si="90"/>
        <v>6.5</v>
      </c>
      <c r="P237" s="245">
        <f t="shared" si="90"/>
        <v>6</v>
      </c>
      <c r="Q237" s="245">
        <f t="shared" si="90"/>
        <v>6</v>
      </c>
      <c r="R237" s="250">
        <f t="shared" si="90"/>
        <v>6</v>
      </c>
      <c r="S237" s="251">
        <f t="shared" si="90"/>
        <v>6</v>
      </c>
      <c r="T237" s="245">
        <f t="shared" si="90"/>
        <v>6</v>
      </c>
      <c r="U237" s="245">
        <f t="shared" si="90"/>
        <v>6</v>
      </c>
      <c r="V237" s="245">
        <f t="shared" si="90"/>
        <v>6</v>
      </c>
      <c r="W237" s="245">
        <f t="shared" si="90"/>
        <v>6.5</v>
      </c>
      <c r="X237" s="245">
        <f t="shared" si="90"/>
        <v>6</v>
      </c>
      <c r="Y237" s="238"/>
      <c r="Z237" s="228" t="s">
        <v>26</v>
      </c>
      <c r="AA237" s="431">
        <f>AA236-AA221</f>
        <v>5.5600000000000023</v>
      </c>
      <c r="AB237" s="228"/>
    </row>
    <row r="238" spans="1:29" x14ac:dyDescent="0.2">
      <c r="B238" s="241">
        <v>82.5</v>
      </c>
      <c r="F238" s="241">
        <v>80.5</v>
      </c>
      <c r="J238" s="241">
        <v>77.5</v>
      </c>
      <c r="Q238" s="472" t="s">
        <v>105</v>
      </c>
      <c r="S238" s="241">
        <v>80.5</v>
      </c>
      <c r="T238" s="241">
        <v>79.5</v>
      </c>
      <c r="W238" s="241">
        <v>77</v>
      </c>
    </row>
    <row r="239" spans="1:29" ht="13.5" thickBot="1" x14ac:dyDescent="0.25"/>
    <row r="240" spans="1:29" s="474" customFormat="1" ht="13.5" thickBot="1" x14ac:dyDescent="0.25">
      <c r="A240" s="254" t="s">
        <v>106</v>
      </c>
      <c r="B240" s="597" t="s">
        <v>53</v>
      </c>
      <c r="C240" s="598"/>
      <c r="D240" s="598"/>
      <c r="E240" s="599"/>
      <c r="F240" s="597" t="s">
        <v>68</v>
      </c>
      <c r="G240" s="598"/>
      <c r="H240" s="598"/>
      <c r="I240" s="598"/>
      <c r="J240" s="598"/>
      <c r="K240" s="598"/>
      <c r="L240" s="599"/>
      <c r="M240" s="597" t="s">
        <v>63</v>
      </c>
      <c r="N240" s="598"/>
      <c r="O240" s="598"/>
      <c r="P240" s="598"/>
      <c r="Q240" s="598"/>
      <c r="R240" s="599"/>
      <c r="S240" s="597" t="s">
        <v>64</v>
      </c>
      <c r="T240" s="598"/>
      <c r="U240" s="598"/>
      <c r="V240" s="598"/>
      <c r="W240" s="598"/>
      <c r="X240" s="599"/>
      <c r="Y240" s="316" t="s">
        <v>55</v>
      </c>
    </row>
    <row r="241" spans="1:29" s="474" customFormat="1" x14ac:dyDescent="0.2">
      <c r="A241" s="255" t="s">
        <v>54</v>
      </c>
      <c r="B241" s="349">
        <v>1</v>
      </c>
      <c r="C241" s="260">
        <v>2</v>
      </c>
      <c r="D241" s="403">
        <v>3</v>
      </c>
      <c r="E241" s="350">
        <v>4</v>
      </c>
      <c r="F241" s="259">
        <v>5</v>
      </c>
      <c r="G241" s="260">
        <v>6</v>
      </c>
      <c r="H241" s="260">
        <v>7</v>
      </c>
      <c r="I241" s="260">
        <v>8</v>
      </c>
      <c r="J241" s="260">
        <v>9</v>
      </c>
      <c r="K241" s="260">
        <v>10</v>
      </c>
      <c r="L241" s="260">
        <v>11</v>
      </c>
      <c r="M241" s="349">
        <v>1</v>
      </c>
      <c r="N241" s="260">
        <v>2</v>
      </c>
      <c r="O241" s="260">
        <v>3</v>
      </c>
      <c r="P241" s="260">
        <v>4</v>
      </c>
      <c r="Q241" s="403">
        <v>5</v>
      </c>
      <c r="R241" s="350">
        <v>6</v>
      </c>
      <c r="S241" s="259">
        <v>1</v>
      </c>
      <c r="T241" s="259">
        <v>2</v>
      </c>
      <c r="U241" s="259">
        <v>3</v>
      </c>
      <c r="V241" s="259">
        <v>4</v>
      </c>
      <c r="W241" s="259">
        <v>5</v>
      </c>
      <c r="X241" s="260">
        <v>6</v>
      </c>
      <c r="Y241" s="315"/>
    </row>
    <row r="242" spans="1:29" s="474" customFormat="1" x14ac:dyDescent="0.2">
      <c r="A242" s="255" t="s">
        <v>2</v>
      </c>
      <c r="B242" s="261">
        <v>1</v>
      </c>
      <c r="C242" s="370">
        <v>2</v>
      </c>
      <c r="D242" s="262">
        <v>3</v>
      </c>
      <c r="E242" s="377">
        <v>4</v>
      </c>
      <c r="F242" s="261">
        <v>1</v>
      </c>
      <c r="G242" s="370">
        <v>2</v>
      </c>
      <c r="H242" s="262">
        <v>3</v>
      </c>
      <c r="I242" s="351">
        <v>4</v>
      </c>
      <c r="J242" s="374">
        <v>5</v>
      </c>
      <c r="K242" s="373">
        <v>6</v>
      </c>
      <c r="L242" s="425">
        <v>7</v>
      </c>
      <c r="M242" s="261">
        <v>1</v>
      </c>
      <c r="N242" s="370">
        <v>2</v>
      </c>
      <c r="O242" s="262">
        <v>3</v>
      </c>
      <c r="P242" s="351">
        <v>4</v>
      </c>
      <c r="Q242" s="374">
        <v>5</v>
      </c>
      <c r="R242" s="404">
        <v>6</v>
      </c>
      <c r="S242" s="261">
        <v>1</v>
      </c>
      <c r="T242" s="370">
        <v>2</v>
      </c>
      <c r="U242" s="262">
        <v>3</v>
      </c>
      <c r="V242" s="351">
        <v>4</v>
      </c>
      <c r="W242" s="374">
        <v>5</v>
      </c>
      <c r="X242" s="404">
        <v>6</v>
      </c>
      <c r="Y242" s="227" t="s">
        <v>0</v>
      </c>
    </row>
    <row r="243" spans="1:29" s="474" customFormat="1" x14ac:dyDescent="0.2">
      <c r="A243" s="265" t="s">
        <v>3</v>
      </c>
      <c r="B243" s="266">
        <v>1840</v>
      </c>
      <c r="C243" s="267">
        <v>1840</v>
      </c>
      <c r="D243" s="389">
        <v>1840</v>
      </c>
      <c r="E243" s="268">
        <v>1840</v>
      </c>
      <c r="F243" s="269">
        <v>1840</v>
      </c>
      <c r="G243" s="267">
        <v>1840</v>
      </c>
      <c r="H243" s="267">
        <v>1840</v>
      </c>
      <c r="I243" s="267">
        <v>1840</v>
      </c>
      <c r="J243" s="267">
        <v>1840</v>
      </c>
      <c r="K243" s="267">
        <v>1840</v>
      </c>
      <c r="L243" s="267">
        <v>1840</v>
      </c>
      <c r="M243" s="266">
        <v>1840</v>
      </c>
      <c r="N243" s="267">
        <v>1840</v>
      </c>
      <c r="O243" s="267">
        <v>1840</v>
      </c>
      <c r="P243" s="267">
        <v>1840</v>
      </c>
      <c r="Q243" s="389">
        <v>1840</v>
      </c>
      <c r="R243" s="268">
        <v>1840</v>
      </c>
      <c r="S243" s="269">
        <v>1840</v>
      </c>
      <c r="T243" s="267">
        <v>1840</v>
      </c>
      <c r="U243" s="267">
        <v>1840</v>
      </c>
      <c r="V243" s="267">
        <v>1840</v>
      </c>
      <c r="W243" s="267">
        <v>1840</v>
      </c>
      <c r="X243" s="267">
        <v>1840</v>
      </c>
      <c r="Y243" s="270">
        <v>1840</v>
      </c>
    </row>
    <row r="244" spans="1:29" s="474" customFormat="1" x14ac:dyDescent="0.2">
      <c r="A244" s="271" t="s">
        <v>6</v>
      </c>
      <c r="B244" s="272">
        <v>1753.3333333333333</v>
      </c>
      <c r="C244" s="273">
        <v>1798.1818181818182</v>
      </c>
      <c r="D244" s="330">
        <v>1856.5853658536585</v>
      </c>
      <c r="E244" s="274">
        <v>1915.6</v>
      </c>
      <c r="F244" s="275">
        <v>1703.2</v>
      </c>
      <c r="G244" s="273">
        <v>1798.4057971014493</v>
      </c>
      <c r="H244" s="273">
        <v>1816.7924528301887</v>
      </c>
      <c r="I244" s="273">
        <v>1867.9710144927535</v>
      </c>
      <c r="J244" s="273">
        <v>1860.3846153846155</v>
      </c>
      <c r="K244" s="273">
        <v>1915.1785714285713</v>
      </c>
      <c r="L244" s="273">
        <v>1940.2941176470588</v>
      </c>
      <c r="M244" s="272">
        <v>1806.2962962962963</v>
      </c>
      <c r="N244" s="273">
        <v>1842.1428571428571</v>
      </c>
      <c r="O244" s="273">
        <v>1873.4782608695652</v>
      </c>
      <c r="P244" s="273">
        <v>1887.9411764705883</v>
      </c>
      <c r="Q244" s="330">
        <v>1935.25</v>
      </c>
      <c r="R244" s="274">
        <v>1983.6363636363637</v>
      </c>
      <c r="S244" s="275">
        <v>1807.5</v>
      </c>
      <c r="T244" s="275">
        <v>1830.3225806451612</v>
      </c>
      <c r="U244" s="275">
        <v>1872.391304347826</v>
      </c>
      <c r="V244" s="275">
        <v>1892.5</v>
      </c>
      <c r="W244" s="275">
        <v>1922.051282051282</v>
      </c>
      <c r="X244" s="273">
        <v>1954.2857142857142</v>
      </c>
      <c r="Y244" s="276">
        <v>1864.97308934338</v>
      </c>
    </row>
    <row r="245" spans="1:29" s="474" customFormat="1" x14ac:dyDescent="0.2">
      <c r="A245" s="255" t="s">
        <v>7</v>
      </c>
      <c r="B245" s="277">
        <v>95.238095238095241</v>
      </c>
      <c r="C245" s="278">
        <v>100</v>
      </c>
      <c r="D245" s="333">
        <v>100</v>
      </c>
      <c r="E245" s="279">
        <v>72</v>
      </c>
      <c r="F245" s="280">
        <v>96</v>
      </c>
      <c r="G245" s="278">
        <v>91.304347826086953</v>
      </c>
      <c r="H245" s="278">
        <v>96.226415094339629</v>
      </c>
      <c r="I245" s="278">
        <v>98.550724637681157</v>
      </c>
      <c r="J245" s="278">
        <v>100</v>
      </c>
      <c r="K245" s="278">
        <v>92.857142857142861</v>
      </c>
      <c r="L245" s="278">
        <v>97.058823529411768</v>
      </c>
      <c r="M245" s="277">
        <v>88.888888888888886</v>
      </c>
      <c r="N245" s="278">
        <v>100</v>
      </c>
      <c r="O245" s="278">
        <v>97.826086956521735</v>
      </c>
      <c r="P245" s="278">
        <v>100</v>
      </c>
      <c r="Q245" s="333">
        <v>97.5</v>
      </c>
      <c r="R245" s="279">
        <v>100</v>
      </c>
      <c r="S245" s="280">
        <v>95.833333333333329</v>
      </c>
      <c r="T245" s="280">
        <v>96.774193548387103</v>
      </c>
      <c r="U245" s="280">
        <v>97.826086956521735</v>
      </c>
      <c r="V245" s="280">
        <v>100</v>
      </c>
      <c r="W245" s="280">
        <v>100</v>
      </c>
      <c r="X245" s="278">
        <v>92.857142857142861</v>
      </c>
      <c r="Y245" s="281">
        <v>91.819160387513449</v>
      </c>
    </row>
    <row r="246" spans="1:29" s="474" customFormat="1" x14ac:dyDescent="0.2">
      <c r="A246" s="255" t="s">
        <v>8</v>
      </c>
      <c r="B246" s="282">
        <v>5.411695434849257E-2</v>
      </c>
      <c r="C246" s="283">
        <v>4.5939350952652211E-2</v>
      </c>
      <c r="D246" s="336">
        <v>3.9680723172675077E-2</v>
      </c>
      <c r="E246" s="284">
        <v>7.8507150457847688E-2</v>
      </c>
      <c r="F246" s="285">
        <v>5.0635538365911614E-2</v>
      </c>
      <c r="G246" s="283">
        <v>5.4445347317836908E-2</v>
      </c>
      <c r="H246" s="283">
        <v>4.5398587309052191E-2</v>
      </c>
      <c r="I246" s="283">
        <v>4.5375535626106946E-2</v>
      </c>
      <c r="J246" s="283">
        <v>4.2139923960062789E-2</v>
      </c>
      <c r="K246" s="283">
        <v>4.6618461511513574E-2</v>
      </c>
      <c r="L246" s="283">
        <v>4.9520679775411677E-2</v>
      </c>
      <c r="M246" s="282">
        <v>6.2637527939708684E-2</v>
      </c>
      <c r="N246" s="283">
        <v>3.7935205480259152E-2</v>
      </c>
      <c r="O246" s="283">
        <v>4.1751109483744824E-2</v>
      </c>
      <c r="P246" s="283">
        <v>3.6034091260759814E-2</v>
      </c>
      <c r="Q246" s="336">
        <v>4.3555505134727508E-2</v>
      </c>
      <c r="R246" s="284">
        <v>3.7166200805167963E-2</v>
      </c>
      <c r="S246" s="285">
        <v>5.5606705752419432E-2</v>
      </c>
      <c r="T246" s="285">
        <v>5.0332589805298741E-2</v>
      </c>
      <c r="U246" s="285">
        <v>4.2786802109825106E-2</v>
      </c>
      <c r="V246" s="285">
        <v>3.9900734638985698E-2</v>
      </c>
      <c r="W246" s="285">
        <v>4.199042505389735E-2</v>
      </c>
      <c r="X246" s="283">
        <v>6.9321220313747017E-2</v>
      </c>
      <c r="Y246" s="286">
        <v>5.8068639076392294E-2</v>
      </c>
    </row>
    <row r="247" spans="1:29" s="474" customFormat="1" x14ac:dyDescent="0.2">
      <c r="A247" s="271" t="s">
        <v>1</v>
      </c>
      <c r="B247" s="287">
        <f>B244/B243*100-100</f>
        <v>-4.7101449275362341</v>
      </c>
      <c r="C247" s="288">
        <f t="shared" ref="C247:F247" si="91">C244/C243*100-100</f>
        <v>-2.2727272727272663</v>
      </c>
      <c r="D247" s="288">
        <f t="shared" si="91"/>
        <v>0.90137857900319318</v>
      </c>
      <c r="E247" s="289">
        <f t="shared" si="91"/>
        <v>4.1086956521739069</v>
      </c>
      <c r="F247" s="290">
        <f t="shared" si="91"/>
        <v>-7.4347826086956417</v>
      </c>
      <c r="G247" s="288">
        <f>G244/G243*100-100</f>
        <v>-2.2605545053560121</v>
      </c>
      <c r="H247" s="288">
        <f t="shared" ref="H247:L247" si="92">H244/H243*100-100</f>
        <v>-1.261279737489744</v>
      </c>
      <c r="I247" s="288">
        <f t="shared" si="92"/>
        <v>1.5201638311279169</v>
      </c>
      <c r="J247" s="288">
        <f t="shared" si="92"/>
        <v>1.1078595317725757</v>
      </c>
      <c r="K247" s="288">
        <f t="shared" si="92"/>
        <v>4.085791925465827</v>
      </c>
      <c r="L247" s="288">
        <f t="shared" si="92"/>
        <v>5.4507672634271103</v>
      </c>
      <c r="M247" s="287">
        <f>M244/M243*100-100</f>
        <v>-1.8317230273752045</v>
      </c>
      <c r="N247" s="288">
        <f t="shared" ref="N247:Y247" si="93">N244/N243*100-100</f>
        <v>0.11645962732920623</v>
      </c>
      <c r="O247" s="288">
        <f t="shared" si="93"/>
        <v>1.819470699432884</v>
      </c>
      <c r="P247" s="288">
        <f t="shared" si="93"/>
        <v>2.6054987212276188</v>
      </c>
      <c r="Q247" s="288">
        <f t="shared" si="93"/>
        <v>5.1766304347826093</v>
      </c>
      <c r="R247" s="289">
        <f t="shared" si="93"/>
        <v>7.8063241106719516</v>
      </c>
      <c r="S247" s="290">
        <f t="shared" si="93"/>
        <v>-1.7663043478260931</v>
      </c>
      <c r="T247" s="288">
        <f t="shared" si="93"/>
        <v>-0.52594670406732291</v>
      </c>
      <c r="U247" s="288">
        <f t="shared" si="93"/>
        <v>1.7603969754253228</v>
      </c>
      <c r="V247" s="288">
        <f t="shared" si="93"/>
        <v>2.8532608695652044</v>
      </c>
      <c r="W247" s="288">
        <f t="shared" si="93"/>
        <v>4.459308807134903</v>
      </c>
      <c r="X247" s="288">
        <f t="shared" si="93"/>
        <v>6.2111801242235885</v>
      </c>
      <c r="Y247" s="291">
        <f t="shared" si="93"/>
        <v>1.3572331164880609</v>
      </c>
    </row>
    <row r="248" spans="1:29" s="474" customFormat="1" ht="13.5" thickBot="1" x14ac:dyDescent="0.25">
      <c r="A248" s="292" t="s">
        <v>27</v>
      </c>
      <c r="B248" s="293">
        <f t="shared" ref="B248:Y248" si="94">B244-B230</f>
        <v>150</v>
      </c>
      <c r="C248" s="294">
        <f t="shared" si="94"/>
        <v>139.61038961038957</v>
      </c>
      <c r="D248" s="294">
        <f t="shared" si="94"/>
        <v>123.79466817923981</v>
      </c>
      <c r="E248" s="295">
        <f t="shared" si="94"/>
        <v>83.531034482758514</v>
      </c>
      <c r="F248" s="413">
        <f t="shared" si="94"/>
        <v>99.563636363636306</v>
      </c>
      <c r="G248" s="294">
        <f t="shared" si="94"/>
        <v>162.03079710144925</v>
      </c>
      <c r="H248" s="294">
        <f t="shared" si="94"/>
        <v>156.24699828473422</v>
      </c>
      <c r="I248" s="294">
        <f t="shared" si="94"/>
        <v>168.52657004830917</v>
      </c>
      <c r="J248" s="294">
        <f t="shared" si="94"/>
        <v>131.05128205128221</v>
      </c>
      <c r="K248" s="294">
        <f t="shared" si="94"/>
        <v>144.4768170426064</v>
      </c>
      <c r="L248" s="294">
        <f t="shared" si="94"/>
        <v>86.294117647058783</v>
      </c>
      <c r="M248" s="293">
        <f t="shared" si="94"/>
        <v>200.91168091168083</v>
      </c>
      <c r="N248" s="294">
        <f t="shared" si="94"/>
        <v>179.04761904761904</v>
      </c>
      <c r="O248" s="294">
        <f t="shared" si="94"/>
        <v>169.13043478260875</v>
      </c>
      <c r="P248" s="294">
        <f t="shared" si="94"/>
        <v>135</v>
      </c>
      <c r="Q248" s="294">
        <f t="shared" si="94"/>
        <v>117.68902439024396</v>
      </c>
      <c r="R248" s="295">
        <f t="shared" si="94"/>
        <v>104.1919191919194</v>
      </c>
      <c r="S248" s="296">
        <f t="shared" si="94"/>
        <v>198.92857142857133</v>
      </c>
      <c r="T248" s="297">
        <f t="shared" si="94"/>
        <v>156.49905123339659</v>
      </c>
      <c r="U248" s="297">
        <f t="shared" si="94"/>
        <v>159.78260869565202</v>
      </c>
      <c r="V248" s="297">
        <f t="shared" si="94"/>
        <v>124.62121212121201</v>
      </c>
      <c r="W248" s="297">
        <f t="shared" si="94"/>
        <v>168.39274546591605</v>
      </c>
      <c r="X248" s="297">
        <f t="shared" si="94"/>
        <v>88.149350649350481</v>
      </c>
      <c r="Y248" s="298">
        <f t="shared" si="94"/>
        <v>141.35650903249916</v>
      </c>
    </row>
    <row r="249" spans="1:29" s="474" customFormat="1" x14ac:dyDescent="0.2">
      <c r="A249" s="299" t="s">
        <v>51</v>
      </c>
      <c r="B249" s="300">
        <v>278</v>
      </c>
      <c r="C249" s="301">
        <v>588</v>
      </c>
      <c r="D249" s="390">
        <v>584</v>
      </c>
      <c r="E249" s="302">
        <v>386</v>
      </c>
      <c r="F249" s="303">
        <v>232</v>
      </c>
      <c r="G249" s="301">
        <v>929</v>
      </c>
      <c r="H249" s="301">
        <v>708</v>
      </c>
      <c r="I249" s="301">
        <v>944</v>
      </c>
      <c r="J249" s="301">
        <v>725</v>
      </c>
      <c r="K249" s="301">
        <v>762</v>
      </c>
      <c r="L249" s="301">
        <v>486</v>
      </c>
      <c r="M249" s="300">
        <v>338</v>
      </c>
      <c r="N249" s="301">
        <v>545</v>
      </c>
      <c r="O249" s="301">
        <v>577</v>
      </c>
      <c r="P249" s="301">
        <v>435</v>
      </c>
      <c r="Q249" s="301">
        <v>526</v>
      </c>
      <c r="R249" s="302">
        <v>453</v>
      </c>
      <c r="S249" s="303">
        <v>257</v>
      </c>
      <c r="T249" s="303">
        <v>435</v>
      </c>
      <c r="U249" s="303">
        <v>600</v>
      </c>
      <c r="V249" s="303">
        <v>442</v>
      </c>
      <c r="W249" s="303">
        <v>524</v>
      </c>
      <c r="X249" s="301">
        <v>549</v>
      </c>
      <c r="Y249" s="304">
        <f>SUM(B249:X249)</f>
        <v>12303</v>
      </c>
      <c r="Z249" s="228" t="s">
        <v>56</v>
      </c>
      <c r="AA249" s="305">
        <f>Y235-Y249</f>
        <v>58</v>
      </c>
      <c r="AB249" s="306">
        <f>AA249/Y235</f>
        <v>4.6921770083326588E-3</v>
      </c>
      <c r="AC249" s="379" t="s">
        <v>107</v>
      </c>
    </row>
    <row r="250" spans="1:29" s="474" customFormat="1" x14ac:dyDescent="0.2">
      <c r="A250" s="307" t="s">
        <v>28</v>
      </c>
      <c r="B250" s="246">
        <v>90</v>
      </c>
      <c r="C250" s="244">
        <v>88.5</v>
      </c>
      <c r="D250" s="424">
        <v>87.5</v>
      </c>
      <c r="E250" s="247">
        <v>86</v>
      </c>
      <c r="F250" s="248">
        <v>88</v>
      </c>
      <c r="G250" s="244">
        <v>87</v>
      </c>
      <c r="H250" s="244">
        <v>86</v>
      </c>
      <c r="I250" s="244">
        <v>85</v>
      </c>
      <c r="J250" s="244">
        <v>84.5</v>
      </c>
      <c r="K250" s="244">
        <v>83.5</v>
      </c>
      <c r="L250" s="244">
        <v>83</v>
      </c>
      <c r="M250" s="246">
        <v>86.5</v>
      </c>
      <c r="N250" s="244">
        <v>86</v>
      </c>
      <c r="O250" s="244">
        <v>85</v>
      </c>
      <c r="P250" s="244">
        <v>84</v>
      </c>
      <c r="Q250" s="244">
        <v>83.5</v>
      </c>
      <c r="R250" s="247">
        <v>82.5</v>
      </c>
      <c r="S250" s="248">
        <v>87.5</v>
      </c>
      <c r="T250" s="248">
        <v>86.5</v>
      </c>
      <c r="U250" s="248">
        <v>85.5</v>
      </c>
      <c r="V250" s="248">
        <v>84.5</v>
      </c>
      <c r="W250" s="248">
        <v>84</v>
      </c>
      <c r="X250" s="244">
        <v>83.5</v>
      </c>
      <c r="Y250" s="237"/>
      <c r="Z250" s="228" t="s">
        <v>57</v>
      </c>
      <c r="AA250" s="228">
        <v>78.64</v>
      </c>
      <c r="AB250" s="228"/>
    </row>
    <row r="251" spans="1:29" s="474" customFormat="1" ht="13.5" thickBot="1" x14ac:dyDescent="0.25">
      <c r="A251" s="308" t="s">
        <v>26</v>
      </c>
      <c r="B251" s="249">
        <f t="shared" ref="B251:X251" si="95">B250-B236</f>
        <v>7.5</v>
      </c>
      <c r="C251" s="245">
        <f t="shared" si="95"/>
        <v>7.5</v>
      </c>
      <c r="D251" s="245">
        <f t="shared" si="95"/>
        <v>7.5</v>
      </c>
      <c r="E251" s="250">
        <f t="shared" si="95"/>
        <v>7.5</v>
      </c>
      <c r="F251" s="251">
        <f t="shared" si="95"/>
        <v>7.5</v>
      </c>
      <c r="G251" s="245">
        <f t="shared" si="95"/>
        <v>7</v>
      </c>
      <c r="H251" s="245">
        <f t="shared" si="95"/>
        <v>7</v>
      </c>
      <c r="I251" s="245">
        <f t="shared" si="95"/>
        <v>7</v>
      </c>
      <c r="J251" s="245">
        <f t="shared" si="95"/>
        <v>7</v>
      </c>
      <c r="K251" s="245">
        <f t="shared" si="95"/>
        <v>7</v>
      </c>
      <c r="L251" s="245">
        <f t="shared" si="95"/>
        <v>7.5</v>
      </c>
      <c r="M251" s="249">
        <f t="shared" si="95"/>
        <v>7</v>
      </c>
      <c r="N251" s="245">
        <f t="shared" si="95"/>
        <v>7</v>
      </c>
      <c r="O251" s="245">
        <f t="shared" si="95"/>
        <v>7</v>
      </c>
      <c r="P251" s="245">
        <f t="shared" si="95"/>
        <v>7</v>
      </c>
      <c r="Q251" s="245">
        <f t="shared" si="95"/>
        <v>7</v>
      </c>
      <c r="R251" s="250">
        <f t="shared" si="95"/>
        <v>7</v>
      </c>
      <c r="S251" s="251">
        <f t="shared" si="95"/>
        <v>7</v>
      </c>
      <c r="T251" s="245">
        <f t="shared" si="95"/>
        <v>7</v>
      </c>
      <c r="U251" s="245">
        <f t="shared" si="95"/>
        <v>7</v>
      </c>
      <c r="V251" s="245">
        <f t="shared" si="95"/>
        <v>7</v>
      </c>
      <c r="W251" s="245">
        <f t="shared" si="95"/>
        <v>7</v>
      </c>
      <c r="X251" s="245">
        <f t="shared" si="95"/>
        <v>7.5</v>
      </c>
      <c r="Y251" s="238"/>
      <c r="Z251" s="228" t="s">
        <v>26</v>
      </c>
      <c r="AA251" s="431">
        <f>AA250-AA236</f>
        <v>6.5100000000000051</v>
      </c>
      <c r="AB251" s="228"/>
    </row>
    <row r="252" spans="1:29" s="477" customFormat="1" x14ac:dyDescent="0.2">
      <c r="M252" s="477">
        <v>86.5</v>
      </c>
      <c r="N252" s="477">
        <v>86</v>
      </c>
      <c r="O252" s="477">
        <v>85</v>
      </c>
      <c r="P252" s="477">
        <v>84</v>
      </c>
      <c r="Q252" s="477">
        <v>82.5</v>
      </c>
      <c r="R252" s="477">
        <v>87.5</v>
      </c>
      <c r="S252" s="477">
        <v>86.5</v>
      </c>
      <c r="T252" s="477">
        <v>85.5</v>
      </c>
      <c r="U252" s="477">
        <v>84.5</v>
      </c>
      <c r="V252" s="477">
        <v>83.5</v>
      </c>
    </row>
    <row r="253" spans="1:29" ht="13.5" thickBot="1" x14ac:dyDescent="0.25">
      <c r="B253" s="367">
        <v>1864.97308934338</v>
      </c>
      <c r="C253" s="367">
        <v>1864.97308934338</v>
      </c>
      <c r="D253" s="367">
        <v>1864.97308934338</v>
      </c>
      <c r="E253" s="367">
        <v>1864.97308934338</v>
      </c>
      <c r="F253" s="367">
        <v>1864.97308934338</v>
      </c>
      <c r="G253" s="367">
        <v>1864.97308934338</v>
      </c>
      <c r="H253" s="367">
        <v>1864.97308934338</v>
      </c>
      <c r="I253" s="367">
        <v>1864.97308934338</v>
      </c>
      <c r="J253" s="367">
        <v>1864.97308934338</v>
      </c>
      <c r="K253" s="367">
        <v>1864.97308934338</v>
      </c>
      <c r="L253" s="367">
        <v>1864.97308934338</v>
      </c>
      <c r="M253" s="367">
        <v>1864.97308934338</v>
      </c>
      <c r="N253" s="367">
        <v>1864.97308934338</v>
      </c>
      <c r="O253" s="367">
        <v>1864.97308934338</v>
      </c>
      <c r="P253" s="367">
        <v>1864.97308934338</v>
      </c>
      <c r="Q253" s="367">
        <v>1864.97308934338</v>
      </c>
      <c r="R253" s="367">
        <v>1864.97308934338</v>
      </c>
      <c r="S253" s="367">
        <v>1864.97308934338</v>
      </c>
      <c r="T253" s="367">
        <v>1864.97308934338</v>
      </c>
      <c r="U253" s="367">
        <v>1864.97308934338</v>
      </c>
      <c r="V253" s="367">
        <v>1864.97308934338</v>
      </c>
      <c r="W253" s="367">
        <v>1864.97308934338</v>
      </c>
    </row>
    <row r="254" spans="1:29" ht="13.5" thickBot="1" x14ac:dyDescent="0.25">
      <c r="A254" s="254" t="s">
        <v>113</v>
      </c>
      <c r="B254" s="597" t="s">
        <v>53</v>
      </c>
      <c r="C254" s="598"/>
      <c r="D254" s="598"/>
      <c r="E254" s="599"/>
      <c r="F254" s="597" t="s">
        <v>68</v>
      </c>
      <c r="G254" s="598"/>
      <c r="H254" s="598"/>
      <c r="I254" s="598"/>
      <c r="J254" s="598"/>
      <c r="K254" s="598"/>
      <c r="L254" s="599"/>
      <c r="M254" s="597" t="s">
        <v>63</v>
      </c>
      <c r="N254" s="598"/>
      <c r="O254" s="598"/>
      <c r="P254" s="598"/>
      <c r="Q254" s="599"/>
      <c r="R254" s="597" t="s">
        <v>64</v>
      </c>
      <c r="S254" s="598"/>
      <c r="T254" s="598"/>
      <c r="U254" s="598"/>
      <c r="V254" s="599"/>
      <c r="W254" s="316" t="s">
        <v>55</v>
      </c>
      <c r="X254" s="477"/>
      <c r="Y254" s="477"/>
      <c r="Z254" s="477"/>
    </row>
    <row r="255" spans="1:29" x14ac:dyDescent="0.2">
      <c r="A255" s="255" t="s">
        <v>54</v>
      </c>
      <c r="B255" s="349">
        <v>1</v>
      </c>
      <c r="C255" s="260">
        <v>2</v>
      </c>
      <c r="D255" s="403">
        <v>3</v>
      </c>
      <c r="E255" s="350">
        <v>4</v>
      </c>
      <c r="F255" s="259">
        <v>5</v>
      </c>
      <c r="G255" s="260">
        <v>6</v>
      </c>
      <c r="H255" s="260">
        <v>7</v>
      </c>
      <c r="I255" s="260">
        <v>8</v>
      </c>
      <c r="J255" s="260">
        <v>9</v>
      </c>
      <c r="K255" s="260">
        <v>10</v>
      </c>
      <c r="L255" s="260">
        <v>11</v>
      </c>
      <c r="M255" s="349">
        <v>1</v>
      </c>
      <c r="N255" s="260">
        <v>2</v>
      </c>
      <c r="O255" s="260">
        <v>3</v>
      </c>
      <c r="P255" s="260">
        <v>4</v>
      </c>
      <c r="Q255" s="350">
        <v>5</v>
      </c>
      <c r="R255" s="259">
        <v>1</v>
      </c>
      <c r="S255" s="259">
        <v>2</v>
      </c>
      <c r="T255" s="259">
        <v>3</v>
      </c>
      <c r="U255" s="259">
        <v>4</v>
      </c>
      <c r="V255" s="259">
        <v>5</v>
      </c>
      <c r="W255" s="315"/>
      <c r="X255" s="477"/>
      <c r="Y255" s="477"/>
      <c r="Z255" s="477"/>
    </row>
    <row r="256" spans="1:29" x14ac:dyDescent="0.2">
      <c r="A256" s="255" t="s">
        <v>2</v>
      </c>
      <c r="B256" s="261">
        <v>1</v>
      </c>
      <c r="C256" s="370">
        <v>2</v>
      </c>
      <c r="D256" s="262">
        <v>3</v>
      </c>
      <c r="E256" s="377">
        <v>4</v>
      </c>
      <c r="F256" s="261">
        <v>1</v>
      </c>
      <c r="G256" s="370">
        <v>2</v>
      </c>
      <c r="H256" s="262">
        <v>3</v>
      </c>
      <c r="I256" s="351">
        <v>4</v>
      </c>
      <c r="J256" s="374">
        <v>5</v>
      </c>
      <c r="K256" s="373">
        <v>6</v>
      </c>
      <c r="L256" s="425">
        <v>7</v>
      </c>
      <c r="M256" s="261">
        <v>1</v>
      </c>
      <c r="N256" s="370">
        <v>2</v>
      </c>
      <c r="O256" s="262">
        <v>3</v>
      </c>
      <c r="P256" s="351">
        <v>4</v>
      </c>
      <c r="Q256" s="483">
        <v>5</v>
      </c>
      <c r="R256" s="263">
        <v>1</v>
      </c>
      <c r="S256" s="370">
        <v>2</v>
      </c>
      <c r="T256" s="262">
        <v>3</v>
      </c>
      <c r="U256" s="351">
        <v>4</v>
      </c>
      <c r="V256" s="374">
        <v>5</v>
      </c>
      <c r="W256" s="227" t="s">
        <v>0</v>
      </c>
      <c r="X256" s="477"/>
      <c r="Y256" s="477"/>
      <c r="Z256" s="477"/>
    </row>
    <row r="257" spans="1:26" x14ac:dyDescent="0.2">
      <c r="A257" s="265" t="s">
        <v>3</v>
      </c>
      <c r="B257" s="266">
        <v>1980</v>
      </c>
      <c r="C257" s="267">
        <v>1980</v>
      </c>
      <c r="D257" s="389">
        <v>1980</v>
      </c>
      <c r="E257" s="268">
        <v>1980</v>
      </c>
      <c r="F257" s="269">
        <v>1980</v>
      </c>
      <c r="G257" s="267">
        <v>1980</v>
      </c>
      <c r="H257" s="267">
        <v>1980</v>
      </c>
      <c r="I257" s="267">
        <v>1980</v>
      </c>
      <c r="J257" s="267">
        <v>1980</v>
      </c>
      <c r="K257" s="267">
        <v>1980</v>
      </c>
      <c r="L257" s="267">
        <v>1980</v>
      </c>
      <c r="M257" s="266">
        <v>1980</v>
      </c>
      <c r="N257" s="267">
        <v>1980</v>
      </c>
      <c r="O257" s="267">
        <v>1980</v>
      </c>
      <c r="P257" s="267">
        <v>1980</v>
      </c>
      <c r="Q257" s="268">
        <v>1980</v>
      </c>
      <c r="R257" s="269">
        <v>1980</v>
      </c>
      <c r="S257" s="267">
        <v>1980</v>
      </c>
      <c r="T257" s="267">
        <v>1980</v>
      </c>
      <c r="U257" s="267">
        <v>1980</v>
      </c>
      <c r="V257" s="267">
        <v>1980</v>
      </c>
      <c r="W257" s="270">
        <v>1980</v>
      </c>
      <c r="X257" s="477"/>
      <c r="Y257" s="477"/>
      <c r="Z257" s="477"/>
    </row>
    <row r="258" spans="1:26" x14ac:dyDescent="0.2">
      <c r="A258" s="271" t="s">
        <v>6</v>
      </c>
      <c r="B258" s="272">
        <v>1784.5</v>
      </c>
      <c r="C258" s="273">
        <v>1944.32</v>
      </c>
      <c r="D258" s="330">
        <v>2042.19</v>
      </c>
      <c r="E258" s="274">
        <v>2140.21</v>
      </c>
      <c r="F258" s="275">
        <v>1825.14</v>
      </c>
      <c r="G258" s="273">
        <v>1919.74</v>
      </c>
      <c r="H258" s="273">
        <v>1959.49</v>
      </c>
      <c r="I258" s="273">
        <v>1996.94</v>
      </c>
      <c r="J258" s="273">
        <v>2045.59</v>
      </c>
      <c r="K258" s="273">
        <v>2067.94</v>
      </c>
      <c r="L258" s="273">
        <v>2182.14</v>
      </c>
      <c r="M258" s="272">
        <v>1868.15</v>
      </c>
      <c r="N258" s="273">
        <v>1976.79</v>
      </c>
      <c r="O258" s="273">
        <v>2002.1052629999999</v>
      </c>
      <c r="P258" s="273">
        <v>2066.61</v>
      </c>
      <c r="Q258" s="274">
        <v>2140.4878050000002</v>
      </c>
      <c r="R258" s="275">
        <v>1879.69</v>
      </c>
      <c r="S258" s="275">
        <v>1979.25</v>
      </c>
      <c r="T258" s="275">
        <v>2012.56</v>
      </c>
      <c r="U258" s="275">
        <v>2061.8200000000002</v>
      </c>
      <c r="V258" s="275">
        <v>2169.3000000000002</v>
      </c>
      <c r="W258" s="276">
        <v>2017.38</v>
      </c>
      <c r="X258" s="477"/>
      <c r="Y258" s="477"/>
      <c r="Z258" s="477"/>
    </row>
    <row r="259" spans="1:26" x14ac:dyDescent="0.2">
      <c r="A259" s="255" t="s">
        <v>7</v>
      </c>
      <c r="B259" s="277">
        <v>100</v>
      </c>
      <c r="C259" s="278">
        <v>100</v>
      </c>
      <c r="D259" s="333">
        <v>100</v>
      </c>
      <c r="E259" s="279">
        <v>93.8</v>
      </c>
      <c r="F259" s="280">
        <v>100</v>
      </c>
      <c r="G259" s="278">
        <v>100</v>
      </c>
      <c r="H259" s="278">
        <v>100</v>
      </c>
      <c r="I259" s="278">
        <v>100</v>
      </c>
      <c r="J259" s="278">
        <v>100</v>
      </c>
      <c r="K259" s="278">
        <v>100</v>
      </c>
      <c r="L259" s="278">
        <v>100</v>
      </c>
      <c r="M259" s="277">
        <v>100</v>
      </c>
      <c r="N259" s="278">
        <v>98.11</v>
      </c>
      <c r="O259" s="278">
        <v>100</v>
      </c>
      <c r="P259" s="278">
        <v>100</v>
      </c>
      <c r="Q259" s="279">
        <v>100</v>
      </c>
      <c r="R259" s="280">
        <v>100</v>
      </c>
      <c r="S259" s="280">
        <v>100</v>
      </c>
      <c r="T259" s="280">
        <v>100</v>
      </c>
      <c r="U259" s="280">
        <v>100</v>
      </c>
      <c r="V259" s="280">
        <v>100</v>
      </c>
      <c r="W259" s="281">
        <v>91.49</v>
      </c>
      <c r="X259" s="477"/>
      <c r="Y259" s="477"/>
      <c r="Z259" s="477"/>
    </row>
    <row r="260" spans="1:26" x14ac:dyDescent="0.2">
      <c r="A260" s="255" t="s">
        <v>8</v>
      </c>
      <c r="B260" s="282">
        <v>4.41E-2</v>
      </c>
      <c r="C260" s="283">
        <v>2.6100000000000002E-2</v>
      </c>
      <c r="D260" s="336">
        <v>2.12E-2</v>
      </c>
      <c r="E260" s="284">
        <v>4.87E-2</v>
      </c>
      <c r="F260" s="285">
        <v>3.3399999999999999E-2</v>
      </c>
      <c r="G260" s="283">
        <v>2.9000000000000001E-2</v>
      </c>
      <c r="H260" s="283">
        <v>3.1E-2</v>
      </c>
      <c r="I260" s="283">
        <v>3.1699999999999999E-2</v>
      </c>
      <c r="J260" s="283">
        <v>2.4199999999999999E-2</v>
      </c>
      <c r="K260" s="283">
        <v>2.1899999999999999E-2</v>
      </c>
      <c r="L260" s="283">
        <v>3.0800000000000001E-2</v>
      </c>
      <c r="M260" s="282">
        <v>3.27E-2</v>
      </c>
      <c r="N260" s="283">
        <v>2.8000000000000001E-2</v>
      </c>
      <c r="O260" s="283">
        <v>0.02</v>
      </c>
      <c r="P260" s="283">
        <v>2.87E-2</v>
      </c>
      <c r="Q260" s="284">
        <v>3.2399999999999998E-2</v>
      </c>
      <c r="R260" s="285">
        <v>3.5000000000000003E-2</v>
      </c>
      <c r="S260" s="285">
        <v>2.9899999999999999E-2</v>
      </c>
      <c r="T260" s="285">
        <v>2.3E-2</v>
      </c>
      <c r="U260" s="285">
        <v>2.3300000000000001E-2</v>
      </c>
      <c r="V260" s="285">
        <v>2.64E-2</v>
      </c>
      <c r="W260" s="286">
        <v>5.62E-2</v>
      </c>
      <c r="X260" s="477"/>
      <c r="Y260" s="477"/>
      <c r="Z260" s="477"/>
    </row>
    <row r="261" spans="1:26" x14ac:dyDescent="0.2">
      <c r="A261" s="271" t="s">
        <v>1</v>
      </c>
      <c r="B261" s="287">
        <f>B258/B257*100-100</f>
        <v>-9.8737373737373844</v>
      </c>
      <c r="C261" s="288">
        <f t="shared" ref="C261:F261" si="96">C258/C257*100-100</f>
        <v>-1.8020202020202021</v>
      </c>
      <c r="D261" s="288">
        <f t="shared" si="96"/>
        <v>3.1409090909090907</v>
      </c>
      <c r="E261" s="289">
        <f t="shared" si="96"/>
        <v>8.0914141414141483</v>
      </c>
      <c r="F261" s="290">
        <f t="shared" si="96"/>
        <v>-7.8212121212121133</v>
      </c>
      <c r="G261" s="288">
        <f>G258/G257*100-100</f>
        <v>-3.0434343434343418</v>
      </c>
      <c r="H261" s="288">
        <f t="shared" ref="H261:L261" si="97">H258/H257*100-100</f>
        <v>-1.0358585858585911</v>
      </c>
      <c r="I261" s="288">
        <f t="shared" si="97"/>
        <v>0.8555555555555685</v>
      </c>
      <c r="J261" s="288">
        <f t="shared" si="97"/>
        <v>3.312626262626253</v>
      </c>
      <c r="K261" s="288">
        <f t="shared" si="97"/>
        <v>4.4414141414141426</v>
      </c>
      <c r="L261" s="288">
        <f t="shared" si="97"/>
        <v>10.209090909090904</v>
      </c>
      <c r="M261" s="287">
        <f>M258/M257*100-100</f>
        <v>-5.6489898989898961</v>
      </c>
      <c r="N261" s="288">
        <f t="shared" ref="N261:W261" si="98">N258/N257*100-100</f>
        <v>-0.16212121212120678</v>
      </c>
      <c r="O261" s="288">
        <f t="shared" si="98"/>
        <v>1.1164274242424312</v>
      </c>
      <c r="P261" s="288">
        <f t="shared" si="98"/>
        <v>4.3742424242424249</v>
      </c>
      <c r="Q261" s="289">
        <f t="shared" si="98"/>
        <v>8.1054446969696983</v>
      </c>
      <c r="R261" s="290">
        <f t="shared" si="98"/>
        <v>-5.0661616161616081</v>
      </c>
      <c r="S261" s="288">
        <f t="shared" si="98"/>
        <v>-3.787878787878185E-2</v>
      </c>
      <c r="T261" s="288">
        <f t="shared" si="98"/>
        <v>1.6444444444444457</v>
      </c>
      <c r="U261" s="288">
        <f t="shared" si="98"/>
        <v>4.1323232323232446</v>
      </c>
      <c r="V261" s="288">
        <f t="shared" si="98"/>
        <v>9.5606060606060623</v>
      </c>
      <c r="W261" s="291">
        <f t="shared" si="98"/>
        <v>1.8878787878787904</v>
      </c>
      <c r="X261" s="477"/>
      <c r="Y261" s="477"/>
      <c r="Z261" s="477"/>
    </row>
    <row r="262" spans="1:26" ht="13.5" thickBot="1" x14ac:dyDescent="0.25">
      <c r="A262" s="292" t="s">
        <v>27</v>
      </c>
      <c r="B262" s="484">
        <f>B258-B253</f>
        <v>-80.473089343380025</v>
      </c>
      <c r="C262" s="485">
        <f t="shared" ref="C262:W262" si="99">C258-C253</f>
        <v>79.346910656619912</v>
      </c>
      <c r="D262" s="485">
        <f t="shared" si="99"/>
        <v>177.21691065662003</v>
      </c>
      <c r="E262" s="486">
        <f t="shared" si="99"/>
        <v>275.23691065662001</v>
      </c>
      <c r="F262" s="487">
        <f t="shared" si="99"/>
        <v>-39.833089343379925</v>
      </c>
      <c r="G262" s="485">
        <f t="shared" si="99"/>
        <v>54.766910656619984</v>
      </c>
      <c r="H262" s="485">
        <f t="shared" si="99"/>
        <v>94.516910656619984</v>
      </c>
      <c r="I262" s="485">
        <f t="shared" si="99"/>
        <v>131.96691065662003</v>
      </c>
      <c r="J262" s="485">
        <f t="shared" si="99"/>
        <v>180.61691065661989</v>
      </c>
      <c r="K262" s="485">
        <f t="shared" si="99"/>
        <v>202.96691065662003</v>
      </c>
      <c r="L262" s="485">
        <f t="shared" si="99"/>
        <v>317.16691065661985</v>
      </c>
      <c r="M262" s="484">
        <f t="shared" si="99"/>
        <v>3.1769106566200662</v>
      </c>
      <c r="N262" s="485">
        <f t="shared" si="99"/>
        <v>111.81691065661994</v>
      </c>
      <c r="O262" s="485">
        <f t="shared" si="99"/>
        <v>137.1321736566199</v>
      </c>
      <c r="P262" s="485">
        <f t="shared" si="99"/>
        <v>201.6369106566201</v>
      </c>
      <c r="Q262" s="486">
        <f t="shared" si="99"/>
        <v>275.51471565662018</v>
      </c>
      <c r="R262" s="488">
        <f t="shared" si="99"/>
        <v>14.71691065662003</v>
      </c>
      <c r="S262" s="489">
        <f t="shared" si="99"/>
        <v>114.27691065661998</v>
      </c>
      <c r="T262" s="489">
        <f t="shared" si="99"/>
        <v>147.58691065661992</v>
      </c>
      <c r="U262" s="489">
        <f t="shared" si="99"/>
        <v>196.84691065662014</v>
      </c>
      <c r="V262" s="489">
        <f t="shared" si="99"/>
        <v>304.32691065662016</v>
      </c>
      <c r="W262" s="490">
        <f t="shared" si="99"/>
        <v>152.40691065662008</v>
      </c>
      <c r="X262" s="477"/>
      <c r="Y262" s="477"/>
      <c r="Z262" s="477"/>
    </row>
    <row r="263" spans="1:26" x14ac:dyDescent="0.2">
      <c r="A263" s="299" t="s">
        <v>51</v>
      </c>
      <c r="B263" s="300">
        <v>273</v>
      </c>
      <c r="C263" s="301">
        <v>490</v>
      </c>
      <c r="D263" s="390">
        <v>462</v>
      </c>
      <c r="E263" s="302">
        <v>610</v>
      </c>
      <c r="F263" s="303">
        <v>461</v>
      </c>
      <c r="G263" s="301">
        <v>515</v>
      </c>
      <c r="H263" s="301">
        <v>516</v>
      </c>
      <c r="I263" s="301">
        <v>977</v>
      </c>
      <c r="J263" s="301">
        <v>827</v>
      </c>
      <c r="K263" s="301">
        <v>941</v>
      </c>
      <c r="L263" s="301">
        <v>547</v>
      </c>
      <c r="M263" s="300">
        <v>350</v>
      </c>
      <c r="N263" s="301">
        <v>695</v>
      </c>
      <c r="O263" s="301">
        <v>512</v>
      </c>
      <c r="P263" s="301">
        <v>757</v>
      </c>
      <c r="Q263" s="302">
        <v>558</v>
      </c>
      <c r="R263" s="303">
        <v>429</v>
      </c>
      <c r="S263" s="303">
        <v>723</v>
      </c>
      <c r="T263" s="303">
        <v>501</v>
      </c>
      <c r="U263" s="303">
        <v>592</v>
      </c>
      <c r="V263" s="303">
        <v>559</v>
      </c>
      <c r="W263" s="304">
        <f>SUM(B263:V263)</f>
        <v>12295</v>
      </c>
      <c r="X263" s="228" t="s">
        <v>56</v>
      </c>
      <c r="Y263" s="305">
        <f>Y249-W263</f>
        <v>8</v>
      </c>
      <c r="Z263" s="306">
        <f>Y263/Y249</f>
        <v>6.5024790701454925E-4</v>
      </c>
    </row>
    <row r="264" spans="1:26" x14ac:dyDescent="0.2">
      <c r="A264" s="307" t="s">
        <v>28</v>
      </c>
      <c r="B264" s="246">
        <v>98</v>
      </c>
      <c r="C264" s="244">
        <v>96</v>
      </c>
      <c r="D264" s="424">
        <v>94.5</v>
      </c>
      <c r="E264" s="247">
        <v>92.5</v>
      </c>
      <c r="F264" s="248">
        <v>96</v>
      </c>
      <c r="G264" s="244">
        <v>94.5</v>
      </c>
      <c r="H264" s="244">
        <v>93.5</v>
      </c>
      <c r="I264" s="244">
        <v>92</v>
      </c>
      <c r="J264" s="244">
        <v>91.5</v>
      </c>
      <c r="K264" s="244">
        <v>90.5</v>
      </c>
      <c r="L264" s="244">
        <v>89.5</v>
      </c>
      <c r="M264" s="246">
        <v>94.5</v>
      </c>
      <c r="N264" s="244">
        <v>93.5</v>
      </c>
      <c r="O264" s="244">
        <v>92</v>
      </c>
      <c r="P264" s="244">
        <v>91</v>
      </c>
      <c r="Q264" s="247">
        <v>89</v>
      </c>
      <c r="R264" s="248">
        <v>95.5</v>
      </c>
      <c r="S264" s="248">
        <v>94</v>
      </c>
      <c r="T264" s="248">
        <v>93</v>
      </c>
      <c r="U264" s="248">
        <v>91.5</v>
      </c>
      <c r="V264" s="248">
        <v>90</v>
      </c>
      <c r="W264" s="237"/>
      <c r="X264" s="228" t="s">
        <v>57</v>
      </c>
      <c r="Y264" s="228">
        <v>85.45</v>
      </c>
      <c r="Z264" s="228"/>
    </row>
    <row r="265" spans="1:26" ht="13.5" thickBot="1" x14ac:dyDescent="0.25">
      <c r="A265" s="308" t="s">
        <v>26</v>
      </c>
      <c r="B265" s="249">
        <f t="shared" ref="B265:L265" si="100">B264-B250</f>
        <v>8</v>
      </c>
      <c r="C265" s="245">
        <f t="shared" si="100"/>
        <v>7.5</v>
      </c>
      <c r="D265" s="245">
        <f t="shared" si="100"/>
        <v>7</v>
      </c>
      <c r="E265" s="250">
        <f t="shared" si="100"/>
        <v>6.5</v>
      </c>
      <c r="F265" s="251">
        <f t="shared" si="100"/>
        <v>8</v>
      </c>
      <c r="G265" s="245">
        <f t="shared" si="100"/>
        <v>7.5</v>
      </c>
      <c r="H265" s="245">
        <f t="shared" si="100"/>
        <v>7.5</v>
      </c>
      <c r="I265" s="245">
        <f t="shared" si="100"/>
        <v>7</v>
      </c>
      <c r="J265" s="245">
        <f t="shared" si="100"/>
        <v>7</v>
      </c>
      <c r="K265" s="245">
        <f t="shared" si="100"/>
        <v>7</v>
      </c>
      <c r="L265" s="245">
        <f t="shared" si="100"/>
        <v>6.5</v>
      </c>
      <c r="M265" s="249">
        <f>M264-M252</f>
        <v>8</v>
      </c>
      <c r="N265" s="245">
        <f t="shared" ref="N265:V265" si="101">N264-N252</f>
        <v>7.5</v>
      </c>
      <c r="O265" s="245">
        <f t="shared" si="101"/>
        <v>7</v>
      </c>
      <c r="P265" s="245">
        <f t="shared" si="101"/>
        <v>7</v>
      </c>
      <c r="Q265" s="250">
        <f t="shared" si="101"/>
        <v>6.5</v>
      </c>
      <c r="R265" s="251">
        <f t="shared" si="101"/>
        <v>8</v>
      </c>
      <c r="S265" s="245">
        <f t="shared" si="101"/>
        <v>7.5</v>
      </c>
      <c r="T265" s="245">
        <f t="shared" si="101"/>
        <v>7.5</v>
      </c>
      <c r="U265" s="245">
        <f t="shared" si="101"/>
        <v>7</v>
      </c>
      <c r="V265" s="245">
        <f t="shared" si="101"/>
        <v>6.5</v>
      </c>
      <c r="W265" s="238"/>
      <c r="X265" s="228" t="s">
        <v>26</v>
      </c>
      <c r="Y265" s="431">
        <f>Y264-AA250</f>
        <v>6.8100000000000023</v>
      </c>
      <c r="Z265" s="228"/>
    </row>
    <row r="267" spans="1:26" ht="13.5" thickBot="1" x14ac:dyDescent="0.25"/>
    <row r="268" spans="1:26" ht="13.5" thickBot="1" x14ac:dyDescent="0.25">
      <c r="A268" s="254" t="s">
        <v>115</v>
      </c>
      <c r="B268" s="597" t="s">
        <v>53</v>
      </c>
      <c r="C268" s="598"/>
      <c r="D268" s="598"/>
      <c r="E268" s="599"/>
      <c r="F268" s="597" t="s">
        <v>68</v>
      </c>
      <c r="G268" s="598"/>
      <c r="H268" s="598"/>
      <c r="I268" s="598"/>
      <c r="J268" s="598"/>
      <c r="K268" s="598"/>
      <c r="L268" s="599"/>
      <c r="M268" s="597" t="s">
        <v>63</v>
      </c>
      <c r="N268" s="598"/>
      <c r="O268" s="598"/>
      <c r="P268" s="598"/>
      <c r="Q268" s="599"/>
      <c r="R268" s="597" t="s">
        <v>64</v>
      </c>
      <c r="S268" s="598"/>
      <c r="T268" s="598"/>
      <c r="U268" s="598"/>
      <c r="V268" s="599"/>
      <c r="W268" s="316" t="s">
        <v>55</v>
      </c>
      <c r="X268" s="492"/>
      <c r="Y268" s="492"/>
      <c r="Z268" s="492"/>
    </row>
    <row r="269" spans="1:26" x14ac:dyDescent="0.2">
      <c r="A269" s="255" t="s">
        <v>54</v>
      </c>
      <c r="B269" s="349">
        <v>1</v>
      </c>
      <c r="C269" s="260">
        <v>2</v>
      </c>
      <c r="D269" s="403">
        <v>3</v>
      </c>
      <c r="E269" s="350">
        <v>4</v>
      </c>
      <c r="F269" s="259">
        <v>5</v>
      </c>
      <c r="G269" s="260">
        <v>6</v>
      </c>
      <c r="H269" s="260">
        <v>7</v>
      </c>
      <c r="I269" s="260">
        <v>8</v>
      </c>
      <c r="J269" s="260">
        <v>9</v>
      </c>
      <c r="K269" s="260">
        <v>10</v>
      </c>
      <c r="L269" s="260">
        <v>11</v>
      </c>
      <c r="M269" s="349">
        <v>1</v>
      </c>
      <c r="N269" s="260">
        <v>2</v>
      </c>
      <c r="O269" s="260">
        <v>3</v>
      </c>
      <c r="P269" s="260">
        <v>4</v>
      </c>
      <c r="Q269" s="350">
        <v>5</v>
      </c>
      <c r="R269" s="259">
        <v>1</v>
      </c>
      <c r="S269" s="259">
        <v>2</v>
      </c>
      <c r="T269" s="259">
        <v>3</v>
      </c>
      <c r="U269" s="259">
        <v>4</v>
      </c>
      <c r="V269" s="259">
        <v>5</v>
      </c>
      <c r="W269" s="315"/>
      <c r="X269" s="492"/>
      <c r="Y269" s="492"/>
      <c r="Z269" s="492"/>
    </row>
    <row r="270" spans="1:26" x14ac:dyDescent="0.2">
      <c r="A270" s="255" t="s">
        <v>2</v>
      </c>
      <c r="B270" s="261">
        <v>1</v>
      </c>
      <c r="C270" s="370">
        <v>2</v>
      </c>
      <c r="D270" s="262">
        <v>3</v>
      </c>
      <c r="E270" s="377">
        <v>4</v>
      </c>
      <c r="F270" s="261">
        <v>1</v>
      </c>
      <c r="G270" s="370">
        <v>2</v>
      </c>
      <c r="H270" s="262">
        <v>3</v>
      </c>
      <c r="I270" s="351">
        <v>4</v>
      </c>
      <c r="J270" s="374">
        <v>5</v>
      </c>
      <c r="K270" s="373">
        <v>6</v>
      </c>
      <c r="L270" s="425">
        <v>7</v>
      </c>
      <c r="M270" s="261">
        <v>1</v>
      </c>
      <c r="N270" s="370">
        <v>2</v>
      </c>
      <c r="O270" s="262">
        <v>3</v>
      </c>
      <c r="P270" s="351">
        <v>4</v>
      </c>
      <c r="Q270" s="483">
        <v>5</v>
      </c>
      <c r="R270" s="263">
        <v>1</v>
      </c>
      <c r="S270" s="370">
        <v>2</v>
      </c>
      <c r="T270" s="262">
        <v>3</v>
      </c>
      <c r="U270" s="351">
        <v>4</v>
      </c>
      <c r="V270" s="374">
        <v>5</v>
      </c>
      <c r="W270" s="227" t="s">
        <v>0</v>
      </c>
      <c r="X270" s="492"/>
      <c r="Y270" s="492"/>
      <c r="Z270" s="492"/>
    </row>
    <row r="271" spans="1:26" x14ac:dyDescent="0.2">
      <c r="A271" s="265" t="s">
        <v>3</v>
      </c>
      <c r="B271" s="266">
        <v>2130</v>
      </c>
      <c r="C271" s="267">
        <v>2130</v>
      </c>
      <c r="D271" s="389">
        <v>2130</v>
      </c>
      <c r="E271" s="268">
        <v>2130</v>
      </c>
      <c r="F271" s="269">
        <v>2130</v>
      </c>
      <c r="G271" s="267">
        <v>2130</v>
      </c>
      <c r="H271" s="267">
        <v>2130</v>
      </c>
      <c r="I271" s="267">
        <v>2130</v>
      </c>
      <c r="J271" s="267">
        <v>2130</v>
      </c>
      <c r="K271" s="267">
        <v>2130</v>
      </c>
      <c r="L271" s="267">
        <v>2130</v>
      </c>
      <c r="M271" s="266">
        <v>2130</v>
      </c>
      <c r="N271" s="267">
        <v>2130</v>
      </c>
      <c r="O271" s="267">
        <v>2130</v>
      </c>
      <c r="P271" s="267">
        <v>2130</v>
      </c>
      <c r="Q271" s="268">
        <v>2130</v>
      </c>
      <c r="R271" s="269">
        <v>2130</v>
      </c>
      <c r="S271" s="267">
        <v>2130</v>
      </c>
      <c r="T271" s="267">
        <v>2130</v>
      </c>
      <c r="U271" s="267">
        <v>2130</v>
      </c>
      <c r="V271" s="267">
        <v>2130</v>
      </c>
      <c r="W271" s="270">
        <v>2130</v>
      </c>
      <c r="X271" s="492"/>
      <c r="Y271" s="492"/>
      <c r="Z271" s="492"/>
    </row>
    <row r="272" spans="1:26" x14ac:dyDescent="0.2">
      <c r="A272" s="271" t="s">
        <v>6</v>
      </c>
      <c r="B272" s="272">
        <v>2069.0500000000002</v>
      </c>
      <c r="C272" s="273">
        <v>2129.19</v>
      </c>
      <c r="D272" s="330">
        <v>2180.5500000000002</v>
      </c>
      <c r="E272" s="274">
        <v>2266.67</v>
      </c>
      <c r="F272" s="275">
        <v>2050.94</v>
      </c>
      <c r="G272" s="273">
        <v>2111.9499999999998</v>
      </c>
      <c r="H272" s="273">
        <v>2176.83</v>
      </c>
      <c r="I272" s="273">
        <v>2193.0300000000002</v>
      </c>
      <c r="J272" s="273">
        <v>2234.8000000000002</v>
      </c>
      <c r="K272" s="273">
        <v>2252.1</v>
      </c>
      <c r="L272" s="273">
        <v>2347.1799999999998</v>
      </c>
      <c r="M272" s="272">
        <v>2049.62</v>
      </c>
      <c r="N272" s="273">
        <v>2140.1999999999998</v>
      </c>
      <c r="O272" s="273">
        <v>2191.3157890000002</v>
      </c>
      <c r="P272" s="273">
        <v>2247.27</v>
      </c>
      <c r="Q272" s="274">
        <v>2309.5348840000001</v>
      </c>
      <c r="R272" s="275">
        <v>2046.56</v>
      </c>
      <c r="S272" s="275">
        <v>2134.64</v>
      </c>
      <c r="T272" s="275">
        <v>2224.4699999999998</v>
      </c>
      <c r="U272" s="275">
        <v>2239.0500000000002</v>
      </c>
      <c r="V272" s="275">
        <v>2328.5700000000002</v>
      </c>
      <c r="W272" s="276">
        <v>2197.7399999999998</v>
      </c>
      <c r="X272" s="492"/>
      <c r="Y272" s="492"/>
      <c r="Z272" s="492"/>
    </row>
    <row r="273" spans="1:26" x14ac:dyDescent="0.2">
      <c r="A273" s="255" t="s">
        <v>7</v>
      </c>
      <c r="B273" s="277">
        <v>100</v>
      </c>
      <c r="C273" s="278">
        <v>100</v>
      </c>
      <c r="D273" s="333">
        <v>100</v>
      </c>
      <c r="E273" s="279">
        <v>97.8</v>
      </c>
      <c r="F273" s="280">
        <v>100</v>
      </c>
      <c r="G273" s="278">
        <v>100</v>
      </c>
      <c r="H273" s="278">
        <v>100</v>
      </c>
      <c r="I273" s="278">
        <v>100</v>
      </c>
      <c r="J273" s="278">
        <v>100</v>
      </c>
      <c r="K273" s="278">
        <v>100</v>
      </c>
      <c r="L273" s="278">
        <v>100</v>
      </c>
      <c r="M273" s="277">
        <v>92.31</v>
      </c>
      <c r="N273" s="278">
        <v>97.96</v>
      </c>
      <c r="O273" s="278">
        <v>100</v>
      </c>
      <c r="P273" s="278">
        <v>100</v>
      </c>
      <c r="Q273" s="279">
        <v>97.67</v>
      </c>
      <c r="R273" s="280">
        <v>90.63</v>
      </c>
      <c r="S273" s="280">
        <v>100</v>
      </c>
      <c r="T273" s="280">
        <v>100</v>
      </c>
      <c r="U273" s="280">
        <v>100</v>
      </c>
      <c r="V273" s="280">
        <v>97.62</v>
      </c>
      <c r="W273" s="281">
        <v>94.12</v>
      </c>
      <c r="X273" s="492"/>
      <c r="Y273" s="492"/>
      <c r="Z273" s="492"/>
    </row>
    <row r="274" spans="1:26" x14ac:dyDescent="0.2">
      <c r="A274" s="255" t="s">
        <v>8</v>
      </c>
      <c r="B274" s="282">
        <v>1.8599999999999998E-2</v>
      </c>
      <c r="C274" s="283">
        <v>3.3799999999999997E-2</v>
      </c>
      <c r="D274" s="336">
        <v>3.4099999999999998E-2</v>
      </c>
      <c r="E274" s="284">
        <v>4.53E-2</v>
      </c>
      <c r="F274" s="285">
        <v>3.73E-2</v>
      </c>
      <c r="G274" s="283">
        <v>3.6999999999999998E-2</v>
      </c>
      <c r="H274" s="283">
        <v>3.1E-2</v>
      </c>
      <c r="I274" s="283">
        <v>3.3000000000000002E-2</v>
      </c>
      <c r="J274" s="283">
        <v>2.9899999999999999E-2</v>
      </c>
      <c r="K274" s="283">
        <v>3.0099999999999998E-2</v>
      </c>
      <c r="L274" s="283">
        <v>3.6299999999999999E-2</v>
      </c>
      <c r="M274" s="282">
        <v>4.7899999999999998E-2</v>
      </c>
      <c r="N274" s="283">
        <v>3.4799999999999998E-2</v>
      </c>
      <c r="O274" s="283">
        <v>0.03</v>
      </c>
      <c r="P274" s="283">
        <v>3.2399999999999998E-2</v>
      </c>
      <c r="Q274" s="284">
        <v>4.2999999999999997E-2</v>
      </c>
      <c r="R274" s="285">
        <v>5.7599999999999998E-2</v>
      </c>
      <c r="S274" s="285">
        <v>3.85E-2</v>
      </c>
      <c r="T274" s="285">
        <v>2.7E-2</v>
      </c>
      <c r="U274" s="285">
        <v>3.1E-2</v>
      </c>
      <c r="V274" s="285">
        <v>3.8100000000000002E-2</v>
      </c>
      <c r="W274" s="286">
        <v>5.1400000000000001E-2</v>
      </c>
      <c r="X274" s="492"/>
      <c r="Y274" s="492"/>
      <c r="Z274" s="492"/>
    </row>
    <row r="275" spans="1:26" x14ac:dyDescent="0.2">
      <c r="A275" s="271" t="s">
        <v>1</v>
      </c>
      <c r="B275" s="287">
        <f>B272/B271*100-100</f>
        <v>-2.8615023474178258</v>
      </c>
      <c r="C275" s="288">
        <f t="shared" ref="C275:F275" si="102">C272/C271*100-100</f>
        <v>-3.8028169014083346E-2</v>
      </c>
      <c r="D275" s="288">
        <f t="shared" si="102"/>
        <v>2.3732394366197411</v>
      </c>
      <c r="E275" s="289">
        <f t="shared" si="102"/>
        <v>6.4164319248826303</v>
      </c>
      <c r="F275" s="290">
        <f t="shared" si="102"/>
        <v>-3.7117370892018755</v>
      </c>
      <c r="G275" s="288">
        <f>G272/G271*100-100</f>
        <v>-0.84741784037559853</v>
      </c>
      <c r="H275" s="288">
        <f t="shared" ref="H275:L275" si="103">H272/H271*100-100</f>
        <v>2.1985915492957844</v>
      </c>
      <c r="I275" s="288">
        <f t="shared" si="103"/>
        <v>2.9591549295774797</v>
      </c>
      <c r="J275" s="288">
        <f t="shared" si="103"/>
        <v>4.920187793427246</v>
      </c>
      <c r="K275" s="288">
        <f t="shared" si="103"/>
        <v>5.7323943661971697</v>
      </c>
      <c r="L275" s="288">
        <f t="shared" si="103"/>
        <v>10.196244131455387</v>
      </c>
      <c r="M275" s="287">
        <f>M272/M271*100-100</f>
        <v>-3.7737089201878007</v>
      </c>
      <c r="N275" s="288">
        <f t="shared" ref="N275:W275" si="104">N272/N271*100-100</f>
        <v>0.47887323943660931</v>
      </c>
      <c r="O275" s="288">
        <f t="shared" si="104"/>
        <v>2.8786755399061121</v>
      </c>
      <c r="P275" s="288">
        <f t="shared" si="104"/>
        <v>5.5056338028169023</v>
      </c>
      <c r="Q275" s="289">
        <f t="shared" si="104"/>
        <v>8.4288677934272442</v>
      </c>
      <c r="R275" s="290">
        <f t="shared" si="104"/>
        <v>-3.9173708920187806</v>
      </c>
      <c r="S275" s="288">
        <f t="shared" si="104"/>
        <v>0.21784037558686009</v>
      </c>
      <c r="T275" s="288">
        <f t="shared" si="104"/>
        <v>4.4352112676056237</v>
      </c>
      <c r="U275" s="288">
        <f t="shared" si="104"/>
        <v>5.1197183098591523</v>
      </c>
      <c r="V275" s="288">
        <f t="shared" si="104"/>
        <v>9.3225352112676205</v>
      </c>
      <c r="W275" s="291">
        <f t="shared" si="104"/>
        <v>3.1802816901408448</v>
      </c>
      <c r="X275" s="492"/>
      <c r="Y275" s="492"/>
      <c r="Z275" s="492"/>
    </row>
    <row r="276" spans="1:26" ht="13.5" thickBot="1" x14ac:dyDescent="0.25">
      <c r="A276" s="292" t="s">
        <v>27</v>
      </c>
      <c r="B276" s="484">
        <f>B272-B258</f>
        <v>284.55000000000018</v>
      </c>
      <c r="C276" s="485">
        <f t="shared" ref="C276:W276" si="105">C272-C258</f>
        <v>184.87000000000012</v>
      </c>
      <c r="D276" s="485">
        <f t="shared" si="105"/>
        <v>138.36000000000013</v>
      </c>
      <c r="E276" s="486">
        <f t="shared" si="105"/>
        <v>126.46000000000004</v>
      </c>
      <c r="F276" s="487">
        <f t="shared" si="105"/>
        <v>225.79999999999995</v>
      </c>
      <c r="G276" s="485">
        <f t="shared" si="105"/>
        <v>192.20999999999981</v>
      </c>
      <c r="H276" s="485">
        <f t="shared" si="105"/>
        <v>217.33999999999992</v>
      </c>
      <c r="I276" s="485">
        <f t="shared" si="105"/>
        <v>196.09000000000015</v>
      </c>
      <c r="J276" s="485">
        <f t="shared" si="105"/>
        <v>189.21000000000026</v>
      </c>
      <c r="K276" s="485">
        <f t="shared" si="105"/>
        <v>184.15999999999985</v>
      </c>
      <c r="L276" s="485">
        <f t="shared" si="105"/>
        <v>165.03999999999996</v>
      </c>
      <c r="M276" s="484">
        <f t="shared" si="105"/>
        <v>181.4699999999998</v>
      </c>
      <c r="N276" s="485">
        <f t="shared" si="105"/>
        <v>163.40999999999985</v>
      </c>
      <c r="O276" s="485">
        <f t="shared" si="105"/>
        <v>189.2105260000003</v>
      </c>
      <c r="P276" s="485">
        <f t="shared" si="105"/>
        <v>180.65999999999985</v>
      </c>
      <c r="Q276" s="486">
        <f t="shared" si="105"/>
        <v>169.04707899999994</v>
      </c>
      <c r="R276" s="488">
        <f t="shared" si="105"/>
        <v>166.86999999999989</v>
      </c>
      <c r="S276" s="489">
        <f t="shared" si="105"/>
        <v>155.38999999999987</v>
      </c>
      <c r="T276" s="489">
        <f t="shared" si="105"/>
        <v>211.90999999999985</v>
      </c>
      <c r="U276" s="489">
        <f t="shared" si="105"/>
        <v>177.23000000000002</v>
      </c>
      <c r="V276" s="489">
        <f t="shared" si="105"/>
        <v>159.26999999999998</v>
      </c>
      <c r="W276" s="490">
        <f t="shared" si="105"/>
        <v>180.35999999999967</v>
      </c>
      <c r="X276" s="492"/>
      <c r="Y276" s="492"/>
      <c r="Z276" s="492"/>
    </row>
    <row r="277" spans="1:26" x14ac:dyDescent="0.2">
      <c r="A277" s="299" t="s">
        <v>51</v>
      </c>
      <c r="B277" s="300">
        <v>273</v>
      </c>
      <c r="C277" s="301">
        <v>490</v>
      </c>
      <c r="D277" s="390">
        <v>462</v>
      </c>
      <c r="E277" s="302">
        <v>610</v>
      </c>
      <c r="F277" s="303">
        <v>461</v>
      </c>
      <c r="G277" s="301">
        <v>515</v>
      </c>
      <c r="H277" s="301">
        <v>516</v>
      </c>
      <c r="I277" s="301">
        <v>976</v>
      </c>
      <c r="J277" s="301">
        <v>827</v>
      </c>
      <c r="K277" s="301">
        <v>941</v>
      </c>
      <c r="L277" s="301">
        <v>547</v>
      </c>
      <c r="M277" s="300">
        <v>349</v>
      </c>
      <c r="N277" s="301">
        <v>695</v>
      </c>
      <c r="O277" s="301">
        <v>512</v>
      </c>
      <c r="P277" s="301">
        <v>757</v>
      </c>
      <c r="Q277" s="302">
        <v>558</v>
      </c>
      <c r="R277" s="303">
        <v>429</v>
      </c>
      <c r="S277" s="303">
        <v>723</v>
      </c>
      <c r="T277" s="303">
        <v>501</v>
      </c>
      <c r="U277" s="303">
        <v>592</v>
      </c>
      <c r="V277" s="303">
        <v>559</v>
      </c>
      <c r="W277" s="304">
        <f>SUM(B277:V277)</f>
        <v>12293</v>
      </c>
      <c r="X277" s="228" t="s">
        <v>56</v>
      </c>
      <c r="Y277" s="305">
        <f>W263-W277</f>
        <v>2</v>
      </c>
      <c r="Z277" s="306">
        <f>Y277/W263</f>
        <v>1.6266775111834078E-4</v>
      </c>
    </row>
    <row r="278" spans="1:26" x14ac:dyDescent="0.2">
      <c r="A278" s="307" t="s">
        <v>28</v>
      </c>
      <c r="B278" s="246">
        <v>104</v>
      </c>
      <c r="C278" s="244">
        <v>102.5</v>
      </c>
      <c r="D278" s="424">
        <v>101.5</v>
      </c>
      <c r="E278" s="247">
        <v>99.5</v>
      </c>
      <c r="F278" s="248">
        <v>102.5</v>
      </c>
      <c r="G278" s="244">
        <v>101.5</v>
      </c>
      <c r="H278" s="244">
        <v>100</v>
      </c>
      <c r="I278" s="244">
        <v>98.5</v>
      </c>
      <c r="J278" s="244">
        <v>98</v>
      </c>
      <c r="K278" s="244">
        <v>97</v>
      </c>
      <c r="L278" s="244">
        <v>96</v>
      </c>
      <c r="M278" s="246">
        <v>101.5</v>
      </c>
      <c r="N278" s="244">
        <v>100.5</v>
      </c>
      <c r="O278" s="244">
        <v>98.5</v>
      </c>
      <c r="P278" s="244">
        <v>97.5</v>
      </c>
      <c r="Q278" s="247">
        <v>95.5</v>
      </c>
      <c r="R278" s="248">
        <v>102.5</v>
      </c>
      <c r="S278" s="248">
        <v>101</v>
      </c>
      <c r="T278" s="248">
        <v>99.5</v>
      </c>
      <c r="U278" s="248">
        <v>98</v>
      </c>
      <c r="V278" s="248">
        <v>96.5</v>
      </c>
      <c r="W278" s="237"/>
      <c r="X278" s="228" t="s">
        <v>57</v>
      </c>
      <c r="Y278" s="228">
        <v>92.6</v>
      </c>
      <c r="Z278" s="228"/>
    </row>
    <row r="279" spans="1:26" ht="13.5" thickBot="1" x14ac:dyDescent="0.25">
      <c r="A279" s="308" t="s">
        <v>26</v>
      </c>
      <c r="B279" s="249">
        <f>B278-B264</f>
        <v>6</v>
      </c>
      <c r="C279" s="245">
        <f t="shared" ref="C279:V279" si="106">C278-C264</f>
        <v>6.5</v>
      </c>
      <c r="D279" s="245">
        <f t="shared" si="106"/>
        <v>7</v>
      </c>
      <c r="E279" s="250">
        <f t="shared" si="106"/>
        <v>7</v>
      </c>
      <c r="F279" s="251">
        <f t="shared" si="106"/>
        <v>6.5</v>
      </c>
      <c r="G279" s="245">
        <f t="shared" si="106"/>
        <v>7</v>
      </c>
      <c r="H279" s="245">
        <f t="shared" si="106"/>
        <v>6.5</v>
      </c>
      <c r="I279" s="245">
        <f t="shared" si="106"/>
        <v>6.5</v>
      </c>
      <c r="J279" s="245">
        <f t="shared" si="106"/>
        <v>6.5</v>
      </c>
      <c r="K279" s="245">
        <f t="shared" si="106"/>
        <v>6.5</v>
      </c>
      <c r="L279" s="245">
        <f t="shared" si="106"/>
        <v>6.5</v>
      </c>
      <c r="M279" s="249">
        <f t="shared" si="106"/>
        <v>7</v>
      </c>
      <c r="N279" s="245">
        <f t="shared" si="106"/>
        <v>7</v>
      </c>
      <c r="O279" s="245">
        <f t="shared" si="106"/>
        <v>6.5</v>
      </c>
      <c r="P279" s="245">
        <f t="shared" si="106"/>
        <v>6.5</v>
      </c>
      <c r="Q279" s="250">
        <f t="shared" si="106"/>
        <v>6.5</v>
      </c>
      <c r="R279" s="251">
        <f t="shared" si="106"/>
        <v>7</v>
      </c>
      <c r="S279" s="245">
        <f t="shared" si="106"/>
        <v>7</v>
      </c>
      <c r="T279" s="245">
        <f t="shared" si="106"/>
        <v>6.5</v>
      </c>
      <c r="U279" s="245">
        <f t="shared" si="106"/>
        <v>6.5</v>
      </c>
      <c r="V279" s="245">
        <f t="shared" si="106"/>
        <v>6.5</v>
      </c>
      <c r="W279" s="238"/>
      <c r="X279" s="228" t="s">
        <v>26</v>
      </c>
      <c r="Y279" s="431">
        <f>Y278-Y264</f>
        <v>7.1499999999999915</v>
      </c>
      <c r="Z279" s="228"/>
    </row>
    <row r="280" spans="1:26" x14ac:dyDescent="0.2">
      <c r="G280" s="241">
        <v>101.5</v>
      </c>
      <c r="M280" s="241">
        <v>101.5</v>
      </c>
      <c r="N280" s="241">
        <v>100.5</v>
      </c>
      <c r="R280" s="241">
        <v>102.5</v>
      </c>
      <c r="S280" s="241">
        <v>101</v>
      </c>
    </row>
    <row r="281" spans="1:26" ht="13.5" thickBot="1" x14ac:dyDescent="0.25"/>
    <row r="282" spans="1:26" s="494" customFormat="1" ht="13.5" thickBot="1" x14ac:dyDescent="0.25">
      <c r="A282" s="254" t="s">
        <v>117</v>
      </c>
      <c r="B282" s="597" t="s">
        <v>53</v>
      </c>
      <c r="C282" s="598"/>
      <c r="D282" s="598"/>
      <c r="E282" s="599"/>
      <c r="F282" s="597" t="s">
        <v>68</v>
      </c>
      <c r="G282" s="598"/>
      <c r="H282" s="598"/>
      <c r="I282" s="598"/>
      <c r="J282" s="598"/>
      <c r="K282" s="598"/>
      <c r="L282" s="599"/>
      <c r="M282" s="597" t="s">
        <v>63</v>
      </c>
      <c r="N282" s="598"/>
      <c r="O282" s="598"/>
      <c r="P282" s="598"/>
      <c r="Q282" s="599"/>
      <c r="R282" s="597" t="s">
        <v>64</v>
      </c>
      <c r="S282" s="598"/>
      <c r="T282" s="598"/>
      <c r="U282" s="598"/>
      <c r="V282" s="599"/>
      <c r="W282" s="316" t="s">
        <v>55</v>
      </c>
    </row>
    <row r="283" spans="1:26" s="494" customFormat="1" x14ac:dyDescent="0.2">
      <c r="A283" s="255" t="s">
        <v>54</v>
      </c>
      <c r="B283" s="349">
        <v>1</v>
      </c>
      <c r="C283" s="260">
        <v>2</v>
      </c>
      <c r="D283" s="403">
        <v>3</v>
      </c>
      <c r="E283" s="350">
        <v>4</v>
      </c>
      <c r="F283" s="259">
        <v>5</v>
      </c>
      <c r="G283" s="260">
        <v>6</v>
      </c>
      <c r="H283" s="260">
        <v>7</v>
      </c>
      <c r="I283" s="260">
        <v>8</v>
      </c>
      <c r="J283" s="260">
        <v>9</v>
      </c>
      <c r="K283" s="260">
        <v>10</v>
      </c>
      <c r="L283" s="260">
        <v>11</v>
      </c>
      <c r="M283" s="349">
        <v>1</v>
      </c>
      <c r="N283" s="260">
        <v>2</v>
      </c>
      <c r="O283" s="260">
        <v>3</v>
      </c>
      <c r="P283" s="260">
        <v>4</v>
      </c>
      <c r="Q283" s="350">
        <v>5</v>
      </c>
      <c r="R283" s="259">
        <v>1</v>
      </c>
      <c r="S283" s="259">
        <v>2</v>
      </c>
      <c r="T283" s="259">
        <v>3</v>
      </c>
      <c r="U283" s="259">
        <v>4</v>
      </c>
      <c r="V283" s="259">
        <v>5</v>
      </c>
      <c r="W283" s="315"/>
    </row>
    <row r="284" spans="1:26" s="494" customFormat="1" x14ac:dyDescent="0.2">
      <c r="A284" s="255" t="s">
        <v>2</v>
      </c>
      <c r="B284" s="261">
        <v>1</v>
      </c>
      <c r="C284" s="370">
        <v>2</v>
      </c>
      <c r="D284" s="262">
        <v>3</v>
      </c>
      <c r="E284" s="377">
        <v>4</v>
      </c>
      <c r="F284" s="261">
        <v>1</v>
      </c>
      <c r="G284" s="370">
        <v>2</v>
      </c>
      <c r="H284" s="262">
        <v>3</v>
      </c>
      <c r="I284" s="351">
        <v>4</v>
      </c>
      <c r="J284" s="374">
        <v>5</v>
      </c>
      <c r="K284" s="373">
        <v>6</v>
      </c>
      <c r="L284" s="425">
        <v>7</v>
      </c>
      <c r="M284" s="261">
        <v>1</v>
      </c>
      <c r="N284" s="370">
        <v>2</v>
      </c>
      <c r="O284" s="262">
        <v>3</v>
      </c>
      <c r="P284" s="351">
        <v>4</v>
      </c>
      <c r="Q284" s="483">
        <v>5</v>
      </c>
      <c r="R284" s="263">
        <v>1</v>
      </c>
      <c r="S284" s="370">
        <v>2</v>
      </c>
      <c r="T284" s="262">
        <v>3</v>
      </c>
      <c r="U284" s="351">
        <v>4</v>
      </c>
      <c r="V284" s="374">
        <v>5</v>
      </c>
      <c r="W284" s="227" t="s">
        <v>0</v>
      </c>
    </row>
    <row r="285" spans="1:26" s="494" customFormat="1" x14ac:dyDescent="0.2">
      <c r="A285" s="265" t="s">
        <v>3</v>
      </c>
      <c r="B285" s="266">
        <v>2290</v>
      </c>
      <c r="C285" s="267">
        <v>2290</v>
      </c>
      <c r="D285" s="389">
        <v>2290</v>
      </c>
      <c r="E285" s="268">
        <v>2290</v>
      </c>
      <c r="F285" s="269">
        <v>2290</v>
      </c>
      <c r="G285" s="267">
        <v>2290</v>
      </c>
      <c r="H285" s="267">
        <v>2290</v>
      </c>
      <c r="I285" s="267">
        <v>2290</v>
      </c>
      <c r="J285" s="267">
        <v>2290</v>
      </c>
      <c r="K285" s="267">
        <v>2290</v>
      </c>
      <c r="L285" s="267">
        <v>2290</v>
      </c>
      <c r="M285" s="266">
        <v>2290</v>
      </c>
      <c r="N285" s="267">
        <v>2290</v>
      </c>
      <c r="O285" s="267">
        <v>2290</v>
      </c>
      <c r="P285" s="267">
        <v>2290</v>
      </c>
      <c r="Q285" s="268">
        <v>2290</v>
      </c>
      <c r="R285" s="269">
        <v>2290</v>
      </c>
      <c r="S285" s="267">
        <v>2290</v>
      </c>
      <c r="T285" s="267">
        <v>2290</v>
      </c>
      <c r="U285" s="267">
        <v>2290</v>
      </c>
      <c r="V285" s="267">
        <v>2290</v>
      </c>
      <c r="W285" s="270">
        <v>2290</v>
      </c>
    </row>
    <row r="286" spans="1:26" s="494" customFormat="1" x14ac:dyDescent="0.2">
      <c r="A286" s="271" t="s">
        <v>6</v>
      </c>
      <c r="B286" s="272">
        <v>2278.1799999999998</v>
      </c>
      <c r="C286" s="273">
        <v>2334.36</v>
      </c>
      <c r="D286" s="330">
        <v>2382.65</v>
      </c>
      <c r="E286" s="274">
        <v>2500</v>
      </c>
      <c r="F286" s="275">
        <v>2255.56</v>
      </c>
      <c r="G286" s="273">
        <v>2285.9</v>
      </c>
      <c r="H286" s="273">
        <v>2319.7399999999998</v>
      </c>
      <c r="I286" s="273">
        <v>2376.35</v>
      </c>
      <c r="J286" s="273">
        <v>2402.0300000000002</v>
      </c>
      <c r="K286" s="273">
        <v>2447.0100000000002</v>
      </c>
      <c r="L286" s="273">
        <v>2499.5100000000002</v>
      </c>
      <c r="M286" s="272">
        <v>2227.1999999999998</v>
      </c>
      <c r="N286" s="273">
        <v>2316.67</v>
      </c>
      <c r="O286" s="273">
        <v>2388.0555559999998</v>
      </c>
      <c r="P286" s="273">
        <v>2411.75</v>
      </c>
      <c r="Q286" s="274">
        <v>2507.073171</v>
      </c>
      <c r="R286" s="275">
        <v>2219.38</v>
      </c>
      <c r="S286" s="275">
        <v>2334</v>
      </c>
      <c r="T286" s="275">
        <v>2412.6999999999998</v>
      </c>
      <c r="U286" s="275">
        <v>2413.64</v>
      </c>
      <c r="V286" s="275">
        <v>2497.75</v>
      </c>
      <c r="W286" s="276">
        <v>2383.73</v>
      </c>
    </row>
    <row r="287" spans="1:26" s="494" customFormat="1" x14ac:dyDescent="0.2">
      <c r="A287" s="255" t="s">
        <v>7</v>
      </c>
      <c r="B287" s="277">
        <v>100</v>
      </c>
      <c r="C287" s="278">
        <v>100</v>
      </c>
      <c r="D287" s="333">
        <v>100</v>
      </c>
      <c r="E287" s="279">
        <v>93.8</v>
      </c>
      <c r="F287" s="280">
        <v>92.59</v>
      </c>
      <c r="G287" s="278">
        <v>100</v>
      </c>
      <c r="H287" s="278">
        <v>100</v>
      </c>
      <c r="I287" s="278">
        <v>100</v>
      </c>
      <c r="J287" s="278">
        <v>100</v>
      </c>
      <c r="K287" s="278">
        <v>100</v>
      </c>
      <c r="L287" s="278">
        <v>100</v>
      </c>
      <c r="M287" s="277">
        <v>88</v>
      </c>
      <c r="N287" s="278">
        <v>98.15</v>
      </c>
      <c r="O287" s="278">
        <v>100</v>
      </c>
      <c r="P287" s="278">
        <v>100</v>
      </c>
      <c r="Q287" s="279">
        <v>95.12</v>
      </c>
      <c r="R287" s="280">
        <v>84.38</v>
      </c>
      <c r="S287" s="280">
        <v>96.36</v>
      </c>
      <c r="T287" s="280">
        <v>100</v>
      </c>
      <c r="U287" s="280">
        <v>100</v>
      </c>
      <c r="V287" s="280">
        <v>95</v>
      </c>
      <c r="W287" s="281">
        <v>93.41</v>
      </c>
    </row>
    <row r="288" spans="1:26" s="494" customFormat="1" x14ac:dyDescent="0.2">
      <c r="A288" s="255" t="s">
        <v>8</v>
      </c>
      <c r="B288" s="282">
        <v>4.1000000000000002E-2</v>
      </c>
      <c r="C288" s="283">
        <v>3.9E-2</v>
      </c>
      <c r="D288" s="336">
        <v>3.9199999999999999E-2</v>
      </c>
      <c r="E288" s="284">
        <v>5.2499999999999998E-2</v>
      </c>
      <c r="F288" s="285">
        <v>6.6400000000000001E-2</v>
      </c>
      <c r="G288" s="283">
        <v>4.1000000000000002E-2</v>
      </c>
      <c r="H288" s="283">
        <v>3.9E-2</v>
      </c>
      <c r="I288" s="283">
        <v>3.6400000000000002E-2</v>
      </c>
      <c r="J288" s="283">
        <v>3.6600000000000001E-2</v>
      </c>
      <c r="K288" s="283">
        <v>4.1700000000000001E-2</v>
      </c>
      <c r="L288" s="283">
        <v>3.9800000000000002E-2</v>
      </c>
      <c r="M288" s="282">
        <v>6.0600000000000001E-2</v>
      </c>
      <c r="N288" s="283">
        <v>4.0599999999999997E-2</v>
      </c>
      <c r="O288" s="283">
        <v>0.04</v>
      </c>
      <c r="P288" s="283">
        <v>3.8699999999999998E-2</v>
      </c>
      <c r="Q288" s="284">
        <v>4.8099999999999997E-2</v>
      </c>
      <c r="R288" s="285">
        <v>6.1800000000000001E-2</v>
      </c>
      <c r="S288" s="285">
        <v>0.05</v>
      </c>
      <c r="T288" s="285">
        <v>3.15E-2</v>
      </c>
      <c r="U288" s="285">
        <v>3.9100000000000003E-2</v>
      </c>
      <c r="V288" s="285">
        <v>4.6899999999999997E-2</v>
      </c>
      <c r="W288" s="286">
        <v>5.5100000000000003E-2</v>
      </c>
    </row>
    <row r="289" spans="1:26" s="494" customFormat="1" x14ac:dyDescent="0.2">
      <c r="A289" s="271" t="s">
        <v>1</v>
      </c>
      <c r="B289" s="287">
        <f>B286/B285*100-100</f>
        <v>-0.51615720524019082</v>
      </c>
      <c r="C289" s="288">
        <f t="shared" ref="C289:F289" si="107">C286/C285*100-100</f>
        <v>1.9371179039301438</v>
      </c>
      <c r="D289" s="288">
        <f t="shared" si="107"/>
        <v>4.0458515283842758</v>
      </c>
      <c r="E289" s="289">
        <f t="shared" si="107"/>
        <v>9.1703056768559037</v>
      </c>
      <c r="F289" s="290">
        <f t="shared" si="107"/>
        <v>-1.5039301310043669</v>
      </c>
      <c r="G289" s="288">
        <f>G286/G285*100-100</f>
        <v>-0.17903930131004131</v>
      </c>
      <c r="H289" s="288">
        <f t="shared" ref="H289:L289" si="108">H286/H285*100-100</f>
        <v>1.2986899563318701</v>
      </c>
      <c r="I289" s="288">
        <f t="shared" si="108"/>
        <v>3.7707423580785928</v>
      </c>
      <c r="J289" s="288">
        <f t="shared" si="108"/>
        <v>4.8921397379912719</v>
      </c>
      <c r="K289" s="288">
        <f t="shared" si="108"/>
        <v>6.856331877729275</v>
      </c>
      <c r="L289" s="288">
        <f t="shared" si="108"/>
        <v>9.1489082969432332</v>
      </c>
      <c r="M289" s="287">
        <f>M286/M285*100-100</f>
        <v>-2.7423580786026207</v>
      </c>
      <c r="N289" s="288">
        <f t="shared" ref="N289:W289" si="109">N286/N285*100-100</f>
        <v>1.164628820960715</v>
      </c>
      <c r="O289" s="288">
        <f t="shared" si="109"/>
        <v>4.2819020087336241</v>
      </c>
      <c r="P289" s="288">
        <f t="shared" si="109"/>
        <v>5.3165938864628828</v>
      </c>
      <c r="Q289" s="289">
        <f t="shared" si="109"/>
        <v>9.479177772925766</v>
      </c>
      <c r="R289" s="290">
        <f t="shared" si="109"/>
        <v>-3.0838427947598177</v>
      </c>
      <c r="S289" s="288">
        <f t="shared" si="109"/>
        <v>1.921397379912662</v>
      </c>
      <c r="T289" s="288">
        <f t="shared" si="109"/>
        <v>5.3580786026200826</v>
      </c>
      <c r="U289" s="288">
        <f t="shared" si="109"/>
        <v>5.3991266375545734</v>
      </c>
      <c r="V289" s="288">
        <f t="shared" si="109"/>
        <v>9.0720524017467312</v>
      </c>
      <c r="W289" s="291">
        <f t="shared" si="109"/>
        <v>4.0930131004366785</v>
      </c>
    </row>
    <row r="290" spans="1:26" s="494" customFormat="1" ht="13.5" thickBot="1" x14ac:dyDescent="0.25">
      <c r="A290" s="292" t="s">
        <v>27</v>
      </c>
      <c r="B290" s="484">
        <f>B286-B272</f>
        <v>209.12999999999965</v>
      </c>
      <c r="C290" s="485">
        <f t="shared" ref="C290:W290" si="110">C286-C272</f>
        <v>205.17000000000007</v>
      </c>
      <c r="D290" s="485">
        <f t="shared" si="110"/>
        <v>202.09999999999991</v>
      </c>
      <c r="E290" s="486">
        <f t="shared" si="110"/>
        <v>233.32999999999993</v>
      </c>
      <c r="F290" s="487">
        <f t="shared" si="110"/>
        <v>204.61999999999989</v>
      </c>
      <c r="G290" s="485">
        <f t="shared" si="110"/>
        <v>173.95000000000027</v>
      </c>
      <c r="H290" s="485">
        <f t="shared" si="110"/>
        <v>142.90999999999985</v>
      </c>
      <c r="I290" s="485">
        <f t="shared" si="110"/>
        <v>183.31999999999971</v>
      </c>
      <c r="J290" s="485">
        <f t="shared" si="110"/>
        <v>167.23000000000002</v>
      </c>
      <c r="K290" s="485">
        <f t="shared" si="110"/>
        <v>194.91000000000031</v>
      </c>
      <c r="L290" s="485">
        <f t="shared" si="110"/>
        <v>152.33000000000038</v>
      </c>
      <c r="M290" s="484">
        <f t="shared" si="110"/>
        <v>177.57999999999993</v>
      </c>
      <c r="N290" s="485">
        <f t="shared" si="110"/>
        <v>176.47000000000025</v>
      </c>
      <c r="O290" s="485">
        <f t="shared" si="110"/>
        <v>196.73976699999957</v>
      </c>
      <c r="P290" s="485">
        <f t="shared" si="110"/>
        <v>164.48000000000002</v>
      </c>
      <c r="Q290" s="486">
        <f t="shared" si="110"/>
        <v>197.53828699999985</v>
      </c>
      <c r="R290" s="488">
        <f t="shared" si="110"/>
        <v>172.82000000000016</v>
      </c>
      <c r="S290" s="489">
        <f t="shared" si="110"/>
        <v>199.36000000000013</v>
      </c>
      <c r="T290" s="489">
        <f t="shared" si="110"/>
        <v>188.23000000000002</v>
      </c>
      <c r="U290" s="489">
        <f t="shared" si="110"/>
        <v>174.58999999999969</v>
      </c>
      <c r="V290" s="489">
        <f t="shared" si="110"/>
        <v>169.17999999999984</v>
      </c>
      <c r="W290" s="490">
        <f t="shared" si="110"/>
        <v>185.99000000000024</v>
      </c>
    </row>
    <row r="291" spans="1:26" s="494" customFormat="1" x14ac:dyDescent="0.2">
      <c r="A291" s="299" t="s">
        <v>51</v>
      </c>
      <c r="B291" s="300">
        <v>273</v>
      </c>
      <c r="C291" s="301">
        <v>490</v>
      </c>
      <c r="D291" s="390">
        <v>462</v>
      </c>
      <c r="E291" s="302">
        <v>610</v>
      </c>
      <c r="F291" s="303">
        <v>461</v>
      </c>
      <c r="G291" s="301">
        <v>515</v>
      </c>
      <c r="H291" s="301">
        <v>515</v>
      </c>
      <c r="I291" s="301">
        <v>976</v>
      </c>
      <c r="J291" s="301">
        <v>827</v>
      </c>
      <c r="K291" s="301">
        <v>941</v>
      </c>
      <c r="L291" s="301">
        <v>547</v>
      </c>
      <c r="M291" s="300">
        <v>349</v>
      </c>
      <c r="N291" s="301">
        <v>695</v>
      </c>
      <c r="O291" s="301">
        <v>512</v>
      </c>
      <c r="P291" s="301">
        <v>757</v>
      </c>
      <c r="Q291" s="302">
        <v>558</v>
      </c>
      <c r="R291" s="303">
        <v>428</v>
      </c>
      <c r="S291" s="303">
        <v>723</v>
      </c>
      <c r="T291" s="303">
        <v>500</v>
      </c>
      <c r="U291" s="303">
        <v>592</v>
      </c>
      <c r="V291" s="303">
        <v>559</v>
      </c>
      <c r="W291" s="304">
        <f>SUM(B291:V291)</f>
        <v>12290</v>
      </c>
      <c r="X291" s="228" t="s">
        <v>56</v>
      </c>
      <c r="Y291" s="305">
        <f>W277-W291</f>
        <v>3</v>
      </c>
      <c r="Z291" s="306">
        <f>Y291/W277</f>
        <v>2.4404132433092005E-4</v>
      </c>
    </row>
    <row r="292" spans="1:26" s="494" customFormat="1" x14ac:dyDescent="0.2">
      <c r="A292" s="307" t="s">
        <v>28</v>
      </c>
      <c r="B292" s="246">
        <v>108.5</v>
      </c>
      <c r="C292" s="244">
        <v>107</v>
      </c>
      <c r="D292" s="424">
        <v>106</v>
      </c>
      <c r="E292" s="247">
        <v>104</v>
      </c>
      <c r="F292" s="248">
        <v>107</v>
      </c>
      <c r="G292" s="244">
        <v>106</v>
      </c>
      <c r="H292" s="244">
        <v>105</v>
      </c>
      <c r="I292" s="244">
        <v>103</v>
      </c>
      <c r="J292" s="244">
        <v>102.5</v>
      </c>
      <c r="K292" s="244">
        <v>101.5</v>
      </c>
      <c r="L292" s="244">
        <v>100.5</v>
      </c>
      <c r="M292" s="246">
        <v>106</v>
      </c>
      <c r="N292" s="244">
        <v>105</v>
      </c>
      <c r="O292" s="244">
        <v>103</v>
      </c>
      <c r="P292" s="244">
        <v>102</v>
      </c>
      <c r="Q292" s="247">
        <v>100</v>
      </c>
      <c r="R292" s="248">
        <v>107.5</v>
      </c>
      <c r="S292" s="248">
        <v>105.5</v>
      </c>
      <c r="T292" s="248">
        <v>104</v>
      </c>
      <c r="U292" s="248">
        <v>102.5</v>
      </c>
      <c r="V292" s="248">
        <v>101</v>
      </c>
      <c r="W292" s="237"/>
      <c r="X292" s="228" t="s">
        <v>57</v>
      </c>
      <c r="Y292" s="228">
        <v>99.26</v>
      </c>
      <c r="Z292" s="228"/>
    </row>
    <row r="293" spans="1:26" s="494" customFormat="1" ht="13.5" thickBot="1" x14ac:dyDescent="0.25">
      <c r="A293" s="308" t="s">
        <v>26</v>
      </c>
      <c r="B293" s="249">
        <f>B292-B278</f>
        <v>4.5</v>
      </c>
      <c r="C293" s="245">
        <f t="shared" ref="C293:V293" si="111">C292-C278</f>
        <v>4.5</v>
      </c>
      <c r="D293" s="245">
        <f t="shared" si="111"/>
        <v>4.5</v>
      </c>
      <c r="E293" s="250">
        <f t="shared" si="111"/>
        <v>4.5</v>
      </c>
      <c r="F293" s="251">
        <f t="shared" si="111"/>
        <v>4.5</v>
      </c>
      <c r="G293" s="245">
        <f t="shared" si="111"/>
        <v>4.5</v>
      </c>
      <c r="H293" s="245">
        <f t="shared" si="111"/>
        <v>5</v>
      </c>
      <c r="I293" s="245">
        <f t="shared" si="111"/>
        <v>4.5</v>
      </c>
      <c r="J293" s="245">
        <f t="shared" si="111"/>
        <v>4.5</v>
      </c>
      <c r="K293" s="245">
        <f t="shared" si="111"/>
        <v>4.5</v>
      </c>
      <c r="L293" s="245">
        <f t="shared" si="111"/>
        <v>4.5</v>
      </c>
      <c r="M293" s="249">
        <f t="shared" si="111"/>
        <v>4.5</v>
      </c>
      <c r="N293" s="245">
        <f t="shared" si="111"/>
        <v>4.5</v>
      </c>
      <c r="O293" s="245">
        <f t="shared" si="111"/>
        <v>4.5</v>
      </c>
      <c r="P293" s="245">
        <f t="shared" si="111"/>
        <v>4.5</v>
      </c>
      <c r="Q293" s="250">
        <f t="shared" si="111"/>
        <v>4.5</v>
      </c>
      <c r="R293" s="251">
        <f t="shared" si="111"/>
        <v>5</v>
      </c>
      <c r="S293" s="245">
        <f t="shared" si="111"/>
        <v>4.5</v>
      </c>
      <c r="T293" s="245">
        <f t="shared" si="111"/>
        <v>4.5</v>
      </c>
      <c r="U293" s="245">
        <f t="shared" si="111"/>
        <v>4.5</v>
      </c>
      <c r="V293" s="245">
        <f t="shared" si="111"/>
        <v>4.5</v>
      </c>
      <c r="W293" s="238"/>
      <c r="X293" s="228" t="s">
        <v>26</v>
      </c>
      <c r="Y293" s="431">
        <f>Y292-Y278</f>
        <v>6.6600000000000108</v>
      </c>
      <c r="Z293" s="228"/>
    </row>
    <row r="294" spans="1:26" x14ac:dyDescent="0.2">
      <c r="H294" s="241">
        <v>105</v>
      </c>
    </row>
    <row r="295" spans="1:26" ht="13.5" thickBot="1" x14ac:dyDescent="0.25"/>
    <row r="296" spans="1:26" s="496" customFormat="1" ht="13.5" thickBot="1" x14ac:dyDescent="0.25">
      <c r="A296" s="254" t="s">
        <v>118</v>
      </c>
      <c r="B296" s="597" t="s">
        <v>53</v>
      </c>
      <c r="C296" s="598"/>
      <c r="D296" s="598"/>
      <c r="E296" s="599"/>
      <c r="F296" s="597" t="s">
        <v>68</v>
      </c>
      <c r="G296" s="598"/>
      <c r="H296" s="598"/>
      <c r="I296" s="598"/>
      <c r="J296" s="598"/>
      <c r="K296" s="598"/>
      <c r="L296" s="599"/>
      <c r="M296" s="597" t="s">
        <v>63</v>
      </c>
      <c r="N296" s="598"/>
      <c r="O296" s="598"/>
      <c r="P296" s="598"/>
      <c r="Q296" s="599"/>
      <c r="R296" s="597" t="s">
        <v>64</v>
      </c>
      <c r="S296" s="598"/>
      <c r="T296" s="598"/>
      <c r="U296" s="598"/>
      <c r="V296" s="599"/>
      <c r="W296" s="316" t="s">
        <v>55</v>
      </c>
    </row>
    <row r="297" spans="1:26" s="496" customFormat="1" x14ac:dyDescent="0.2">
      <c r="A297" s="255" t="s">
        <v>54</v>
      </c>
      <c r="B297" s="349">
        <v>1</v>
      </c>
      <c r="C297" s="260">
        <v>2</v>
      </c>
      <c r="D297" s="403">
        <v>3</v>
      </c>
      <c r="E297" s="350">
        <v>4</v>
      </c>
      <c r="F297" s="259">
        <v>5</v>
      </c>
      <c r="G297" s="260">
        <v>6</v>
      </c>
      <c r="H297" s="260">
        <v>7</v>
      </c>
      <c r="I297" s="260">
        <v>8</v>
      </c>
      <c r="J297" s="260">
        <v>9</v>
      </c>
      <c r="K297" s="260">
        <v>10</v>
      </c>
      <c r="L297" s="260">
        <v>11</v>
      </c>
      <c r="M297" s="349">
        <v>1</v>
      </c>
      <c r="N297" s="260">
        <v>2</v>
      </c>
      <c r="O297" s="260">
        <v>3</v>
      </c>
      <c r="P297" s="260">
        <v>4</v>
      </c>
      <c r="Q297" s="350">
        <v>5</v>
      </c>
      <c r="R297" s="259">
        <v>1</v>
      </c>
      <c r="S297" s="259">
        <v>2</v>
      </c>
      <c r="T297" s="259">
        <v>3</v>
      </c>
      <c r="U297" s="259">
        <v>4</v>
      </c>
      <c r="V297" s="259">
        <v>5</v>
      </c>
      <c r="W297" s="315"/>
    </row>
    <row r="298" spans="1:26" s="496" customFormat="1" x14ac:dyDescent="0.2">
      <c r="A298" s="255" t="s">
        <v>2</v>
      </c>
      <c r="B298" s="261">
        <v>1</v>
      </c>
      <c r="C298" s="370">
        <v>2</v>
      </c>
      <c r="D298" s="262">
        <v>3</v>
      </c>
      <c r="E298" s="377">
        <v>4</v>
      </c>
      <c r="F298" s="261">
        <v>1</v>
      </c>
      <c r="G298" s="370">
        <v>2</v>
      </c>
      <c r="H298" s="262">
        <v>3</v>
      </c>
      <c r="I298" s="351">
        <v>4</v>
      </c>
      <c r="J298" s="374">
        <v>5</v>
      </c>
      <c r="K298" s="373">
        <v>6</v>
      </c>
      <c r="L298" s="425">
        <v>7</v>
      </c>
      <c r="M298" s="261">
        <v>1</v>
      </c>
      <c r="N298" s="370">
        <v>2</v>
      </c>
      <c r="O298" s="262">
        <v>3</v>
      </c>
      <c r="P298" s="351">
        <v>4</v>
      </c>
      <c r="Q298" s="483">
        <v>5</v>
      </c>
      <c r="R298" s="263">
        <v>1</v>
      </c>
      <c r="S298" s="370">
        <v>2</v>
      </c>
      <c r="T298" s="262">
        <v>3</v>
      </c>
      <c r="U298" s="351">
        <v>4</v>
      </c>
      <c r="V298" s="374">
        <v>5</v>
      </c>
      <c r="W298" s="227" t="s">
        <v>0</v>
      </c>
    </row>
    <row r="299" spans="1:26" s="496" customFormat="1" x14ac:dyDescent="0.2">
      <c r="A299" s="265" t="s">
        <v>3</v>
      </c>
      <c r="B299" s="266">
        <v>2470</v>
      </c>
      <c r="C299" s="267">
        <v>2470</v>
      </c>
      <c r="D299" s="389">
        <v>2470</v>
      </c>
      <c r="E299" s="268">
        <v>2470</v>
      </c>
      <c r="F299" s="269">
        <v>2470</v>
      </c>
      <c r="G299" s="267">
        <v>2470</v>
      </c>
      <c r="H299" s="267">
        <v>2470</v>
      </c>
      <c r="I299" s="267">
        <v>2470</v>
      </c>
      <c r="J299" s="267">
        <v>2470</v>
      </c>
      <c r="K299" s="267">
        <v>2470</v>
      </c>
      <c r="L299" s="267">
        <v>2470</v>
      </c>
      <c r="M299" s="266">
        <v>2470</v>
      </c>
      <c r="N299" s="267">
        <v>2470</v>
      </c>
      <c r="O299" s="267">
        <v>2470</v>
      </c>
      <c r="P299" s="267">
        <v>2470</v>
      </c>
      <c r="Q299" s="268">
        <v>2470</v>
      </c>
      <c r="R299" s="269">
        <v>2470</v>
      </c>
      <c r="S299" s="267">
        <v>2470</v>
      </c>
      <c r="T299" s="267">
        <v>2470</v>
      </c>
      <c r="U299" s="267">
        <v>2470</v>
      </c>
      <c r="V299" s="267">
        <v>2470</v>
      </c>
      <c r="W299" s="270">
        <v>2470</v>
      </c>
    </row>
    <row r="300" spans="1:26" s="496" customFormat="1" x14ac:dyDescent="0.2">
      <c r="A300" s="271" t="s">
        <v>6</v>
      </c>
      <c r="B300" s="272">
        <v>2366</v>
      </c>
      <c r="C300" s="273">
        <v>2506.67</v>
      </c>
      <c r="D300" s="330">
        <v>2575.2600000000002</v>
      </c>
      <c r="E300" s="274">
        <v>2676.44</v>
      </c>
      <c r="F300" s="275">
        <v>2457.71</v>
      </c>
      <c r="G300" s="273">
        <v>2497.58</v>
      </c>
      <c r="H300" s="273">
        <v>2503.9499999999998</v>
      </c>
      <c r="I300" s="273">
        <v>2538.83</v>
      </c>
      <c r="J300" s="273">
        <v>2552.2600000000002</v>
      </c>
      <c r="K300" s="273">
        <v>2590</v>
      </c>
      <c r="L300" s="273">
        <v>2687.44</v>
      </c>
      <c r="M300" s="272">
        <v>2415.71</v>
      </c>
      <c r="N300" s="273">
        <v>2462.16</v>
      </c>
      <c r="O300" s="273">
        <v>2534.3902440000002</v>
      </c>
      <c r="P300" s="273">
        <v>2522.1999999999998</v>
      </c>
      <c r="Q300" s="274">
        <v>2643.902439</v>
      </c>
      <c r="R300" s="275">
        <v>2409.39</v>
      </c>
      <c r="S300" s="275">
        <v>2557.6799999999998</v>
      </c>
      <c r="T300" s="275">
        <v>2574.21</v>
      </c>
      <c r="U300" s="275">
        <v>2614.09</v>
      </c>
      <c r="V300" s="275">
        <v>2619.52</v>
      </c>
      <c r="W300" s="276">
        <v>2546.23</v>
      </c>
    </row>
    <row r="301" spans="1:26" s="496" customFormat="1" x14ac:dyDescent="0.2">
      <c r="A301" s="255" t="s">
        <v>7</v>
      </c>
      <c r="B301" s="277">
        <v>90</v>
      </c>
      <c r="C301" s="278">
        <v>100</v>
      </c>
      <c r="D301" s="333">
        <v>100</v>
      </c>
      <c r="E301" s="279">
        <v>88.9</v>
      </c>
      <c r="F301" s="280">
        <v>85.71</v>
      </c>
      <c r="G301" s="278">
        <v>98.39</v>
      </c>
      <c r="H301" s="278">
        <v>94.74</v>
      </c>
      <c r="I301" s="278">
        <v>98.7</v>
      </c>
      <c r="J301" s="278">
        <v>98.39</v>
      </c>
      <c r="K301" s="278">
        <v>94.29</v>
      </c>
      <c r="L301" s="278">
        <v>97.44</v>
      </c>
      <c r="M301" s="277">
        <v>89.29</v>
      </c>
      <c r="N301" s="278">
        <v>98.04</v>
      </c>
      <c r="O301" s="278">
        <v>97.56</v>
      </c>
      <c r="P301" s="278">
        <v>94.92</v>
      </c>
      <c r="Q301" s="279">
        <v>85.37</v>
      </c>
      <c r="R301" s="280">
        <v>93.94</v>
      </c>
      <c r="S301" s="280">
        <v>96.43</v>
      </c>
      <c r="T301" s="280">
        <v>100</v>
      </c>
      <c r="U301" s="280">
        <v>97.73</v>
      </c>
      <c r="V301" s="280">
        <v>100</v>
      </c>
      <c r="W301" s="281">
        <v>92.77</v>
      </c>
    </row>
    <row r="302" spans="1:26" s="496" customFormat="1" x14ac:dyDescent="0.2">
      <c r="A302" s="255" t="s">
        <v>8</v>
      </c>
      <c r="B302" s="282">
        <v>6.5500000000000003E-2</v>
      </c>
      <c r="C302" s="283">
        <v>4.2200000000000001E-2</v>
      </c>
      <c r="D302" s="336">
        <v>4.1300000000000003E-2</v>
      </c>
      <c r="E302" s="284">
        <v>5.5800000000000002E-2</v>
      </c>
      <c r="F302" s="285">
        <v>6.9199999999999998E-2</v>
      </c>
      <c r="G302" s="283">
        <v>3.5999999999999997E-2</v>
      </c>
      <c r="H302" s="283">
        <v>5.1999999999999998E-2</v>
      </c>
      <c r="I302" s="283">
        <v>4.7100000000000003E-2</v>
      </c>
      <c r="J302" s="283">
        <v>3.9E-2</v>
      </c>
      <c r="K302" s="283">
        <v>4.87E-2</v>
      </c>
      <c r="L302" s="283">
        <v>5.5599999999999997E-2</v>
      </c>
      <c r="M302" s="282">
        <v>5.6899999999999999E-2</v>
      </c>
      <c r="N302" s="283">
        <v>4.36E-2</v>
      </c>
      <c r="O302" s="283">
        <v>0.04</v>
      </c>
      <c r="P302" s="283">
        <v>4.9799999999999997E-2</v>
      </c>
      <c r="Q302" s="284">
        <v>5.79E-2</v>
      </c>
      <c r="R302" s="285">
        <v>5.2299999999999999E-2</v>
      </c>
      <c r="S302" s="285">
        <v>5.1999999999999998E-2</v>
      </c>
      <c r="T302" s="285">
        <v>4.48E-2</v>
      </c>
      <c r="U302" s="285">
        <v>4.24E-2</v>
      </c>
      <c r="V302" s="285">
        <v>4.2999999999999997E-2</v>
      </c>
      <c r="W302" s="286">
        <v>5.6800000000000003E-2</v>
      </c>
    </row>
    <row r="303" spans="1:26" s="496" customFormat="1" x14ac:dyDescent="0.2">
      <c r="A303" s="271" t="s">
        <v>1</v>
      </c>
      <c r="B303" s="287">
        <f>B300/B299*100-100</f>
        <v>-4.2105263157894797</v>
      </c>
      <c r="C303" s="288">
        <f t="shared" ref="C303:F303" si="112">C300/C299*100-100</f>
        <v>1.4846153846153953</v>
      </c>
      <c r="D303" s="288">
        <f t="shared" si="112"/>
        <v>4.2615384615384784</v>
      </c>
      <c r="E303" s="289">
        <f t="shared" si="112"/>
        <v>8.3578947368420984</v>
      </c>
      <c r="F303" s="290">
        <f t="shared" si="112"/>
        <v>-0.49757085020242187</v>
      </c>
      <c r="G303" s="288">
        <f>G300/G299*100-100</f>
        <v>1.1165991902833952</v>
      </c>
      <c r="H303" s="288">
        <f t="shared" ref="H303:L303" si="113">H300/H299*100-100</f>
        <v>1.3744939271254992</v>
      </c>
      <c r="I303" s="288">
        <f t="shared" si="113"/>
        <v>2.7866396761133672</v>
      </c>
      <c r="J303" s="288">
        <f t="shared" si="113"/>
        <v>3.3303643724696457</v>
      </c>
      <c r="K303" s="288">
        <f t="shared" si="113"/>
        <v>4.8582995951417018</v>
      </c>
      <c r="L303" s="288">
        <f t="shared" si="113"/>
        <v>8.8032388663967538</v>
      </c>
      <c r="M303" s="287">
        <f>M300/M299*100-100</f>
        <v>-2.197975708502014</v>
      </c>
      <c r="N303" s="288">
        <f t="shared" ref="N303:W303" si="114">N300/N299*100-100</f>
        <v>-0.31740890688260492</v>
      </c>
      <c r="O303" s="288">
        <f t="shared" si="114"/>
        <v>2.606892469635639</v>
      </c>
      <c r="P303" s="288">
        <f t="shared" si="114"/>
        <v>2.1133603238866243</v>
      </c>
      <c r="Q303" s="289">
        <f t="shared" si="114"/>
        <v>7.040584574898773</v>
      </c>
      <c r="R303" s="290">
        <f t="shared" si="114"/>
        <v>-2.4538461538461576</v>
      </c>
      <c r="S303" s="288">
        <f t="shared" si="114"/>
        <v>3.5497975708501883</v>
      </c>
      <c r="T303" s="288">
        <f t="shared" si="114"/>
        <v>4.2190283400809676</v>
      </c>
      <c r="U303" s="288">
        <f t="shared" si="114"/>
        <v>5.8336032388663881</v>
      </c>
      <c r="V303" s="288">
        <f t="shared" si="114"/>
        <v>6.0534412955465626</v>
      </c>
      <c r="W303" s="291">
        <f t="shared" si="114"/>
        <v>3.0862348178137609</v>
      </c>
    </row>
    <row r="304" spans="1:26" s="496" customFormat="1" ht="13.5" thickBot="1" x14ac:dyDescent="0.25">
      <c r="A304" s="292" t="s">
        <v>27</v>
      </c>
      <c r="B304" s="484">
        <f>B300-B286</f>
        <v>87.820000000000164</v>
      </c>
      <c r="C304" s="485">
        <f t="shared" ref="C304:W304" si="115">C300-C286</f>
        <v>172.30999999999995</v>
      </c>
      <c r="D304" s="485">
        <f t="shared" si="115"/>
        <v>192.61000000000013</v>
      </c>
      <c r="E304" s="486">
        <f t="shared" si="115"/>
        <v>176.44000000000005</v>
      </c>
      <c r="F304" s="487">
        <f t="shared" si="115"/>
        <v>202.15000000000009</v>
      </c>
      <c r="G304" s="485">
        <f t="shared" si="115"/>
        <v>211.67999999999984</v>
      </c>
      <c r="H304" s="485">
        <f t="shared" si="115"/>
        <v>184.21000000000004</v>
      </c>
      <c r="I304" s="485">
        <f t="shared" si="115"/>
        <v>162.48000000000002</v>
      </c>
      <c r="J304" s="485">
        <f t="shared" si="115"/>
        <v>150.23000000000002</v>
      </c>
      <c r="K304" s="485">
        <f t="shared" si="115"/>
        <v>142.98999999999978</v>
      </c>
      <c r="L304" s="485">
        <f t="shared" si="115"/>
        <v>187.92999999999984</v>
      </c>
      <c r="M304" s="484">
        <f t="shared" si="115"/>
        <v>188.51000000000022</v>
      </c>
      <c r="N304" s="485">
        <f t="shared" si="115"/>
        <v>145.48999999999978</v>
      </c>
      <c r="O304" s="485">
        <f t="shared" si="115"/>
        <v>146.33468800000037</v>
      </c>
      <c r="P304" s="485">
        <f t="shared" si="115"/>
        <v>110.44999999999982</v>
      </c>
      <c r="Q304" s="486">
        <f t="shared" si="115"/>
        <v>136.82926799999996</v>
      </c>
      <c r="R304" s="488">
        <f t="shared" si="115"/>
        <v>190.00999999999976</v>
      </c>
      <c r="S304" s="489">
        <f t="shared" si="115"/>
        <v>223.67999999999984</v>
      </c>
      <c r="T304" s="489">
        <f t="shared" si="115"/>
        <v>161.51000000000022</v>
      </c>
      <c r="U304" s="489">
        <f t="shared" si="115"/>
        <v>200.45000000000027</v>
      </c>
      <c r="V304" s="489">
        <f t="shared" si="115"/>
        <v>121.76999999999998</v>
      </c>
      <c r="W304" s="490">
        <f t="shared" si="115"/>
        <v>162.5</v>
      </c>
    </row>
    <row r="305" spans="1:26" s="496" customFormat="1" x14ac:dyDescent="0.2">
      <c r="A305" s="299" t="s">
        <v>51</v>
      </c>
      <c r="B305" s="300">
        <v>273</v>
      </c>
      <c r="C305" s="301">
        <v>490</v>
      </c>
      <c r="D305" s="390">
        <v>462</v>
      </c>
      <c r="E305" s="302">
        <v>610</v>
      </c>
      <c r="F305" s="303">
        <v>461</v>
      </c>
      <c r="G305" s="301">
        <v>515</v>
      </c>
      <c r="H305" s="301">
        <v>515</v>
      </c>
      <c r="I305" s="301">
        <v>976</v>
      </c>
      <c r="J305" s="301">
        <v>827</v>
      </c>
      <c r="K305" s="301">
        <v>941</v>
      </c>
      <c r="L305" s="301">
        <v>547</v>
      </c>
      <c r="M305" s="300">
        <v>349</v>
      </c>
      <c r="N305" s="301">
        <v>695</v>
      </c>
      <c r="O305" s="301">
        <v>511</v>
      </c>
      <c r="P305" s="301">
        <v>757</v>
      </c>
      <c r="Q305" s="302">
        <v>558</v>
      </c>
      <c r="R305" s="303">
        <v>428</v>
      </c>
      <c r="S305" s="303">
        <v>722</v>
      </c>
      <c r="T305" s="303">
        <v>499</v>
      </c>
      <c r="U305" s="303">
        <v>592</v>
      </c>
      <c r="V305" s="303">
        <v>559</v>
      </c>
      <c r="W305" s="304">
        <f>SUM(B305:V305)</f>
        <v>12287</v>
      </c>
      <c r="X305" s="228" t="s">
        <v>56</v>
      </c>
      <c r="Y305" s="305">
        <f>W291-W305</f>
        <v>3</v>
      </c>
      <c r="Z305" s="306">
        <f>Y305/W291</f>
        <v>2.4410089503661513E-4</v>
      </c>
    </row>
    <row r="306" spans="1:26" s="496" customFormat="1" x14ac:dyDescent="0.2">
      <c r="A306" s="307" t="s">
        <v>28</v>
      </c>
      <c r="B306" s="246">
        <v>113.5</v>
      </c>
      <c r="C306" s="244">
        <v>111.5</v>
      </c>
      <c r="D306" s="424">
        <v>110.5</v>
      </c>
      <c r="E306" s="247">
        <v>108.5</v>
      </c>
      <c r="F306" s="248">
        <v>111.5</v>
      </c>
      <c r="G306" s="244">
        <v>110.5</v>
      </c>
      <c r="H306" s="244">
        <v>109.5</v>
      </c>
      <c r="I306" s="244">
        <v>107.5</v>
      </c>
      <c r="J306" s="244">
        <v>107</v>
      </c>
      <c r="K306" s="244">
        <v>106</v>
      </c>
      <c r="L306" s="244">
        <v>105</v>
      </c>
      <c r="M306" s="246">
        <v>111</v>
      </c>
      <c r="N306" s="244">
        <v>110</v>
      </c>
      <c r="O306" s="244">
        <v>108</v>
      </c>
      <c r="P306" s="244">
        <v>107</v>
      </c>
      <c r="Q306" s="247">
        <v>105</v>
      </c>
      <c r="R306" s="248">
        <v>112</v>
      </c>
      <c r="S306" s="248">
        <v>110</v>
      </c>
      <c r="T306" s="248">
        <v>108.5</v>
      </c>
      <c r="U306" s="248">
        <v>107</v>
      </c>
      <c r="V306" s="248">
        <v>106</v>
      </c>
      <c r="W306" s="237"/>
      <c r="X306" s="228" t="s">
        <v>57</v>
      </c>
      <c r="Y306" s="228">
        <v>103.8</v>
      </c>
      <c r="Z306" s="228"/>
    </row>
    <row r="307" spans="1:26" s="496" customFormat="1" ht="13.5" thickBot="1" x14ac:dyDescent="0.25">
      <c r="A307" s="308" t="s">
        <v>26</v>
      </c>
      <c r="B307" s="249">
        <f>B306-B292</f>
        <v>5</v>
      </c>
      <c r="C307" s="245">
        <f t="shared" ref="C307:V307" si="116">C306-C292</f>
        <v>4.5</v>
      </c>
      <c r="D307" s="245">
        <f t="shared" si="116"/>
        <v>4.5</v>
      </c>
      <c r="E307" s="250">
        <f t="shared" si="116"/>
        <v>4.5</v>
      </c>
      <c r="F307" s="251">
        <f t="shared" si="116"/>
        <v>4.5</v>
      </c>
      <c r="G307" s="245">
        <f t="shared" si="116"/>
        <v>4.5</v>
      </c>
      <c r="H307" s="245">
        <f t="shared" si="116"/>
        <v>4.5</v>
      </c>
      <c r="I307" s="245">
        <f t="shared" si="116"/>
        <v>4.5</v>
      </c>
      <c r="J307" s="245">
        <f t="shared" si="116"/>
        <v>4.5</v>
      </c>
      <c r="K307" s="245">
        <f t="shared" si="116"/>
        <v>4.5</v>
      </c>
      <c r="L307" s="245">
        <f t="shared" si="116"/>
        <v>4.5</v>
      </c>
      <c r="M307" s="249">
        <f t="shared" si="116"/>
        <v>5</v>
      </c>
      <c r="N307" s="245">
        <f t="shared" si="116"/>
        <v>5</v>
      </c>
      <c r="O307" s="245">
        <f t="shared" si="116"/>
        <v>5</v>
      </c>
      <c r="P307" s="245">
        <f t="shared" si="116"/>
        <v>5</v>
      </c>
      <c r="Q307" s="250">
        <f t="shared" si="116"/>
        <v>5</v>
      </c>
      <c r="R307" s="251">
        <f t="shared" si="116"/>
        <v>4.5</v>
      </c>
      <c r="S307" s="245">
        <f t="shared" si="116"/>
        <v>4.5</v>
      </c>
      <c r="T307" s="245">
        <f t="shared" si="116"/>
        <v>4.5</v>
      </c>
      <c r="U307" s="245">
        <f t="shared" si="116"/>
        <v>4.5</v>
      </c>
      <c r="V307" s="245">
        <f t="shared" si="116"/>
        <v>5</v>
      </c>
      <c r="W307" s="238"/>
      <c r="X307" s="228" t="s">
        <v>26</v>
      </c>
      <c r="Y307" s="431">
        <f>Y306-Y292</f>
        <v>4.539999999999992</v>
      </c>
      <c r="Z307" s="228"/>
    </row>
    <row r="309" spans="1:26" ht="13.5" thickBot="1" x14ac:dyDescent="0.25"/>
    <row r="310" spans="1:26" s="498" customFormat="1" ht="13.5" thickBot="1" x14ac:dyDescent="0.25">
      <c r="A310" s="254" t="s">
        <v>119</v>
      </c>
      <c r="B310" s="597" t="s">
        <v>53</v>
      </c>
      <c r="C310" s="598"/>
      <c r="D310" s="598"/>
      <c r="E310" s="599"/>
      <c r="F310" s="597" t="s">
        <v>68</v>
      </c>
      <c r="G310" s="598"/>
      <c r="H310" s="598"/>
      <c r="I310" s="598"/>
      <c r="J310" s="598"/>
      <c r="K310" s="598"/>
      <c r="L310" s="599"/>
      <c r="M310" s="597" t="s">
        <v>63</v>
      </c>
      <c r="N310" s="598"/>
      <c r="O310" s="598"/>
      <c r="P310" s="598"/>
      <c r="Q310" s="599"/>
      <c r="R310" s="597" t="s">
        <v>64</v>
      </c>
      <c r="S310" s="598"/>
      <c r="T310" s="598"/>
      <c r="U310" s="598"/>
      <c r="V310" s="599"/>
      <c r="W310" s="316" t="s">
        <v>55</v>
      </c>
    </row>
    <row r="311" spans="1:26" s="498" customFormat="1" x14ac:dyDescent="0.2">
      <c r="A311" s="255" t="s">
        <v>54</v>
      </c>
      <c r="B311" s="349">
        <v>1</v>
      </c>
      <c r="C311" s="260">
        <v>2</v>
      </c>
      <c r="D311" s="403">
        <v>3</v>
      </c>
      <c r="E311" s="350">
        <v>4</v>
      </c>
      <c r="F311" s="259">
        <v>5</v>
      </c>
      <c r="G311" s="260">
        <v>6</v>
      </c>
      <c r="H311" s="260">
        <v>7</v>
      </c>
      <c r="I311" s="260">
        <v>8</v>
      </c>
      <c r="J311" s="260">
        <v>9</v>
      </c>
      <c r="K311" s="260">
        <v>10</v>
      </c>
      <c r="L311" s="260">
        <v>11</v>
      </c>
      <c r="M311" s="349">
        <v>1</v>
      </c>
      <c r="N311" s="260">
        <v>2</v>
      </c>
      <c r="O311" s="260">
        <v>3</v>
      </c>
      <c r="P311" s="260">
        <v>4</v>
      </c>
      <c r="Q311" s="350">
        <v>5</v>
      </c>
      <c r="R311" s="259">
        <v>1</v>
      </c>
      <c r="S311" s="259">
        <v>2</v>
      </c>
      <c r="T311" s="259">
        <v>3</v>
      </c>
      <c r="U311" s="259">
        <v>4</v>
      </c>
      <c r="V311" s="259">
        <v>5</v>
      </c>
      <c r="W311" s="315"/>
    </row>
    <row r="312" spans="1:26" s="498" customFormat="1" x14ac:dyDescent="0.2">
      <c r="A312" s="255" t="s">
        <v>2</v>
      </c>
      <c r="B312" s="261">
        <v>1</v>
      </c>
      <c r="C312" s="370">
        <v>2</v>
      </c>
      <c r="D312" s="262">
        <v>3</v>
      </c>
      <c r="E312" s="377">
        <v>4</v>
      </c>
      <c r="F312" s="261">
        <v>1</v>
      </c>
      <c r="G312" s="370">
        <v>2</v>
      </c>
      <c r="H312" s="262">
        <v>3</v>
      </c>
      <c r="I312" s="351">
        <v>4</v>
      </c>
      <c r="J312" s="374">
        <v>5</v>
      </c>
      <c r="K312" s="373">
        <v>6</v>
      </c>
      <c r="L312" s="425">
        <v>7</v>
      </c>
      <c r="M312" s="261">
        <v>1</v>
      </c>
      <c r="N312" s="370">
        <v>2</v>
      </c>
      <c r="O312" s="262">
        <v>3</v>
      </c>
      <c r="P312" s="351">
        <v>4</v>
      </c>
      <c r="Q312" s="483">
        <v>5</v>
      </c>
      <c r="R312" s="263">
        <v>1</v>
      </c>
      <c r="S312" s="370">
        <v>2</v>
      </c>
      <c r="T312" s="262">
        <v>3</v>
      </c>
      <c r="U312" s="351">
        <v>4</v>
      </c>
      <c r="V312" s="374">
        <v>5</v>
      </c>
      <c r="W312" s="227" t="s">
        <v>0</v>
      </c>
    </row>
    <row r="313" spans="1:26" s="498" customFormat="1" x14ac:dyDescent="0.2">
      <c r="A313" s="265" t="s">
        <v>3</v>
      </c>
      <c r="B313" s="266">
        <v>2670</v>
      </c>
      <c r="C313" s="267">
        <v>2670</v>
      </c>
      <c r="D313" s="389">
        <v>2670</v>
      </c>
      <c r="E313" s="268">
        <v>2670</v>
      </c>
      <c r="F313" s="269">
        <v>2670</v>
      </c>
      <c r="G313" s="267">
        <v>2670</v>
      </c>
      <c r="H313" s="267">
        <v>2670</v>
      </c>
      <c r="I313" s="267">
        <v>2670</v>
      </c>
      <c r="J313" s="267">
        <v>2670</v>
      </c>
      <c r="K313" s="267">
        <v>2670</v>
      </c>
      <c r="L313" s="267">
        <v>2670</v>
      </c>
      <c r="M313" s="266">
        <v>2670</v>
      </c>
      <c r="N313" s="267">
        <v>2670</v>
      </c>
      <c r="O313" s="267">
        <v>2670</v>
      </c>
      <c r="P313" s="267">
        <v>2670</v>
      </c>
      <c r="Q313" s="268">
        <v>2670</v>
      </c>
      <c r="R313" s="269">
        <v>2670</v>
      </c>
      <c r="S313" s="267">
        <v>2670</v>
      </c>
      <c r="T313" s="267">
        <v>2670</v>
      </c>
      <c r="U313" s="267">
        <v>2670</v>
      </c>
      <c r="V313" s="267">
        <v>2670</v>
      </c>
      <c r="W313" s="270">
        <v>2670</v>
      </c>
    </row>
    <row r="314" spans="1:26" s="498" customFormat="1" x14ac:dyDescent="0.2">
      <c r="A314" s="271" t="s">
        <v>6</v>
      </c>
      <c r="B314" s="272">
        <v>2678.57</v>
      </c>
      <c r="C314" s="273">
        <v>2716.41</v>
      </c>
      <c r="D314" s="330">
        <v>2771.14</v>
      </c>
      <c r="E314" s="274">
        <v>2844.13</v>
      </c>
      <c r="F314" s="275">
        <v>2630.57</v>
      </c>
      <c r="G314" s="273">
        <v>2668.16</v>
      </c>
      <c r="H314" s="273">
        <v>2707.22</v>
      </c>
      <c r="I314" s="273">
        <v>2746.16</v>
      </c>
      <c r="J314" s="273">
        <v>2731.21</v>
      </c>
      <c r="K314" s="273">
        <v>2785.86</v>
      </c>
      <c r="L314" s="273">
        <v>2777.14</v>
      </c>
      <c r="M314" s="272">
        <v>2689.68</v>
      </c>
      <c r="N314" s="273">
        <v>2706.3</v>
      </c>
      <c r="O314" s="273">
        <v>2747.878788</v>
      </c>
      <c r="P314" s="273">
        <v>2782.36</v>
      </c>
      <c r="Q314" s="274">
        <v>2803</v>
      </c>
      <c r="R314" s="275">
        <v>2624.83</v>
      </c>
      <c r="S314" s="275">
        <v>2751.72</v>
      </c>
      <c r="T314" s="275">
        <v>2760.79</v>
      </c>
      <c r="U314" s="275">
        <v>2821.05</v>
      </c>
      <c r="V314" s="275">
        <v>2846.51</v>
      </c>
      <c r="W314" s="276">
        <v>2750.81</v>
      </c>
    </row>
    <row r="315" spans="1:26" s="498" customFormat="1" x14ac:dyDescent="0.2">
      <c r="A315" s="255" t="s">
        <v>7</v>
      </c>
      <c r="B315" s="277">
        <v>95.2</v>
      </c>
      <c r="C315" s="278">
        <v>92.31</v>
      </c>
      <c r="D315" s="333">
        <v>100</v>
      </c>
      <c r="E315" s="279">
        <v>93.5</v>
      </c>
      <c r="F315" s="280">
        <v>85.71</v>
      </c>
      <c r="G315" s="278">
        <v>100</v>
      </c>
      <c r="H315" s="278">
        <v>94.44</v>
      </c>
      <c r="I315" s="278">
        <v>95.89</v>
      </c>
      <c r="J315" s="278">
        <v>100</v>
      </c>
      <c r="K315" s="278">
        <v>95.71</v>
      </c>
      <c r="L315" s="278">
        <v>95.24</v>
      </c>
      <c r="M315" s="277">
        <v>87.1</v>
      </c>
      <c r="N315" s="278">
        <v>94.44</v>
      </c>
      <c r="O315" s="278">
        <v>96.97</v>
      </c>
      <c r="P315" s="278">
        <v>94.55</v>
      </c>
      <c r="Q315" s="279">
        <v>84</v>
      </c>
      <c r="R315" s="280">
        <v>79.31</v>
      </c>
      <c r="S315" s="280">
        <v>91.38</v>
      </c>
      <c r="T315" s="280">
        <v>97.37</v>
      </c>
      <c r="U315" s="280">
        <v>91.23</v>
      </c>
      <c r="V315" s="280">
        <v>83.72</v>
      </c>
      <c r="W315" s="281">
        <v>91.78</v>
      </c>
    </row>
    <row r="316" spans="1:26" s="498" customFormat="1" x14ac:dyDescent="0.2">
      <c r="A316" s="255" t="s">
        <v>8</v>
      </c>
      <c r="B316" s="282">
        <v>3.9699999999999999E-2</v>
      </c>
      <c r="C316" s="283">
        <v>5.3800000000000001E-2</v>
      </c>
      <c r="D316" s="336">
        <v>4.9399999999999999E-2</v>
      </c>
      <c r="E316" s="284">
        <v>6.3500000000000001E-2</v>
      </c>
      <c r="F316" s="285">
        <v>6.13E-2</v>
      </c>
      <c r="G316" s="283">
        <v>4.4999999999999998E-2</v>
      </c>
      <c r="H316" s="283">
        <v>5.3999999999999999E-2</v>
      </c>
      <c r="I316" s="283">
        <v>5.3900000000000003E-2</v>
      </c>
      <c r="J316" s="283">
        <v>4.5999999999999999E-2</v>
      </c>
      <c r="K316" s="283">
        <v>5.3100000000000001E-2</v>
      </c>
      <c r="L316" s="283">
        <v>5.7599999999999998E-2</v>
      </c>
      <c r="M316" s="282">
        <v>5.67E-2</v>
      </c>
      <c r="N316" s="283">
        <v>5.7700000000000001E-2</v>
      </c>
      <c r="O316" s="283">
        <v>0.05</v>
      </c>
      <c r="P316" s="283">
        <v>5.6899999999999999E-2</v>
      </c>
      <c r="Q316" s="284">
        <v>7.3800000000000004E-2</v>
      </c>
      <c r="R316" s="285">
        <v>7.2800000000000004E-2</v>
      </c>
      <c r="S316" s="285">
        <v>6.1199999999999997E-2</v>
      </c>
      <c r="T316" s="285">
        <v>4.7600000000000003E-2</v>
      </c>
      <c r="U316" s="285">
        <v>5.4199999999999998E-2</v>
      </c>
      <c r="V316" s="285">
        <v>6.4100000000000004E-2</v>
      </c>
      <c r="W316" s="286">
        <v>6.0299999999999999E-2</v>
      </c>
    </row>
    <row r="317" spans="1:26" s="498" customFormat="1" x14ac:dyDescent="0.2">
      <c r="A317" s="271" t="s">
        <v>1</v>
      </c>
      <c r="B317" s="287">
        <f>B314/B313*100-100</f>
        <v>0.32097378277154576</v>
      </c>
      <c r="C317" s="288">
        <f t="shared" ref="C317:F317" si="117">C314/C313*100-100</f>
        <v>1.7382022471910119</v>
      </c>
      <c r="D317" s="288">
        <f t="shared" si="117"/>
        <v>3.7880149812734203</v>
      </c>
      <c r="E317" s="289">
        <f t="shared" si="117"/>
        <v>6.5217228464419463</v>
      </c>
      <c r="F317" s="290">
        <f t="shared" si="117"/>
        <v>-1.4767790262172298</v>
      </c>
      <c r="G317" s="288">
        <f>G314/G313*100-100</f>
        <v>-6.8913857677912915E-2</v>
      </c>
      <c r="H317" s="288">
        <f t="shared" ref="H317:L317" si="118">H314/H313*100-100</f>
        <v>1.3940074906366959</v>
      </c>
      <c r="I317" s="288">
        <f t="shared" si="118"/>
        <v>2.8524344569288473</v>
      </c>
      <c r="J317" s="288">
        <f t="shared" si="118"/>
        <v>2.2925093632958777</v>
      </c>
      <c r="K317" s="288">
        <f t="shared" si="118"/>
        <v>4.3393258426966241</v>
      </c>
      <c r="L317" s="288">
        <f t="shared" si="118"/>
        <v>4.012734082397003</v>
      </c>
      <c r="M317" s="287">
        <f>M314/M313*100-100</f>
        <v>0.73707865168539399</v>
      </c>
      <c r="N317" s="288">
        <f t="shared" ref="N317:W317" si="119">N314/N313*100-100</f>
        <v>1.3595505617977466</v>
      </c>
      <c r="O317" s="288">
        <f t="shared" si="119"/>
        <v>2.9168085393258281</v>
      </c>
      <c r="P317" s="288">
        <f t="shared" si="119"/>
        <v>4.2082397003745342</v>
      </c>
      <c r="Q317" s="289">
        <f t="shared" si="119"/>
        <v>4.9812734082397014</v>
      </c>
      <c r="R317" s="290">
        <f t="shared" si="119"/>
        <v>-1.6917602996254715</v>
      </c>
      <c r="S317" s="288">
        <f t="shared" si="119"/>
        <v>3.0606741573033531</v>
      </c>
      <c r="T317" s="288">
        <f t="shared" si="119"/>
        <v>3.4003745318352117</v>
      </c>
      <c r="U317" s="288">
        <f t="shared" si="119"/>
        <v>5.6573033707865079</v>
      </c>
      <c r="V317" s="288">
        <f t="shared" si="119"/>
        <v>6.6108614232209817</v>
      </c>
      <c r="W317" s="291">
        <f t="shared" si="119"/>
        <v>3.026591760299624</v>
      </c>
    </row>
    <row r="318" spans="1:26" s="498" customFormat="1" ht="13.5" thickBot="1" x14ac:dyDescent="0.25">
      <c r="A318" s="292" t="s">
        <v>27</v>
      </c>
      <c r="B318" s="484">
        <f>B314-B300</f>
        <v>312.57000000000016</v>
      </c>
      <c r="C318" s="485">
        <f t="shared" ref="C318:W318" si="120">C314-C300</f>
        <v>209.73999999999978</v>
      </c>
      <c r="D318" s="485">
        <f t="shared" si="120"/>
        <v>195.87999999999965</v>
      </c>
      <c r="E318" s="486">
        <f t="shared" si="120"/>
        <v>167.69000000000005</v>
      </c>
      <c r="F318" s="487">
        <f t="shared" si="120"/>
        <v>172.86000000000013</v>
      </c>
      <c r="G318" s="485">
        <f t="shared" si="120"/>
        <v>170.57999999999993</v>
      </c>
      <c r="H318" s="485">
        <f t="shared" si="120"/>
        <v>203.26999999999998</v>
      </c>
      <c r="I318" s="485">
        <f t="shared" si="120"/>
        <v>207.32999999999993</v>
      </c>
      <c r="J318" s="485">
        <f t="shared" si="120"/>
        <v>178.94999999999982</v>
      </c>
      <c r="K318" s="485">
        <f t="shared" si="120"/>
        <v>195.86000000000013</v>
      </c>
      <c r="L318" s="485">
        <f t="shared" si="120"/>
        <v>89.699999999999818</v>
      </c>
      <c r="M318" s="484">
        <f t="shared" si="120"/>
        <v>273.9699999999998</v>
      </c>
      <c r="N318" s="485">
        <f t="shared" si="120"/>
        <v>244.14000000000033</v>
      </c>
      <c r="O318" s="485">
        <f t="shared" si="120"/>
        <v>213.48854399999982</v>
      </c>
      <c r="P318" s="485">
        <f t="shared" si="120"/>
        <v>260.16000000000031</v>
      </c>
      <c r="Q318" s="486">
        <f t="shared" si="120"/>
        <v>159.09756100000004</v>
      </c>
      <c r="R318" s="488">
        <f t="shared" si="120"/>
        <v>215.44000000000005</v>
      </c>
      <c r="S318" s="489">
        <f t="shared" si="120"/>
        <v>194.03999999999996</v>
      </c>
      <c r="T318" s="489">
        <f t="shared" si="120"/>
        <v>186.57999999999993</v>
      </c>
      <c r="U318" s="489">
        <f t="shared" si="120"/>
        <v>206.96000000000004</v>
      </c>
      <c r="V318" s="489">
        <f t="shared" si="120"/>
        <v>226.99000000000024</v>
      </c>
      <c r="W318" s="490">
        <f t="shared" si="120"/>
        <v>204.57999999999993</v>
      </c>
    </row>
    <row r="319" spans="1:26" s="498" customFormat="1" x14ac:dyDescent="0.2">
      <c r="A319" s="299" t="s">
        <v>51</v>
      </c>
      <c r="B319" s="300">
        <v>271</v>
      </c>
      <c r="C319" s="301">
        <v>488</v>
      </c>
      <c r="D319" s="390">
        <v>461</v>
      </c>
      <c r="E319" s="302">
        <v>610</v>
      </c>
      <c r="F319" s="303">
        <v>450</v>
      </c>
      <c r="G319" s="301">
        <v>513</v>
      </c>
      <c r="H319" s="301">
        <v>513</v>
      </c>
      <c r="I319" s="301">
        <v>976</v>
      </c>
      <c r="J319" s="301">
        <v>827</v>
      </c>
      <c r="K319" s="301">
        <v>941</v>
      </c>
      <c r="L319" s="301">
        <v>547</v>
      </c>
      <c r="M319" s="300">
        <v>349</v>
      </c>
      <c r="N319" s="301">
        <v>695</v>
      </c>
      <c r="O319" s="301">
        <v>511</v>
      </c>
      <c r="P319" s="301">
        <v>757</v>
      </c>
      <c r="Q319" s="302">
        <v>558</v>
      </c>
      <c r="R319" s="303">
        <v>427</v>
      </c>
      <c r="S319" s="303">
        <v>722</v>
      </c>
      <c r="T319" s="303">
        <v>499</v>
      </c>
      <c r="U319" s="303">
        <v>592</v>
      </c>
      <c r="V319" s="303">
        <v>559</v>
      </c>
      <c r="W319" s="304">
        <f>SUM(B319:V319)</f>
        <v>12266</v>
      </c>
      <c r="X319" s="228" t="s">
        <v>56</v>
      </c>
      <c r="Y319" s="305">
        <f>W305-W319</f>
        <v>21</v>
      </c>
      <c r="Z319" s="306">
        <f>Y319/W305</f>
        <v>1.7091234638235532E-3</v>
      </c>
    </row>
    <row r="320" spans="1:26" s="498" customFormat="1" x14ac:dyDescent="0.2">
      <c r="A320" s="307" t="s">
        <v>28</v>
      </c>
      <c r="B320" s="246">
        <v>117.5</v>
      </c>
      <c r="C320" s="244">
        <v>116</v>
      </c>
      <c r="D320" s="424">
        <v>115</v>
      </c>
      <c r="E320" s="247">
        <v>113</v>
      </c>
      <c r="F320" s="248">
        <v>116</v>
      </c>
      <c r="G320" s="244">
        <v>115</v>
      </c>
      <c r="H320" s="244">
        <v>114</v>
      </c>
      <c r="I320" s="244">
        <v>112</v>
      </c>
      <c r="J320" s="244">
        <v>111.5</v>
      </c>
      <c r="K320" s="244">
        <v>110.5</v>
      </c>
      <c r="L320" s="244">
        <v>110</v>
      </c>
      <c r="M320" s="246">
        <v>115.5</v>
      </c>
      <c r="N320" s="244">
        <v>114.5</v>
      </c>
      <c r="O320" s="244">
        <v>112.5</v>
      </c>
      <c r="P320" s="244">
        <v>111.5</v>
      </c>
      <c r="Q320" s="247">
        <v>110</v>
      </c>
      <c r="R320" s="248">
        <v>116.5</v>
      </c>
      <c r="S320" s="248">
        <v>114.5</v>
      </c>
      <c r="T320" s="248">
        <v>113</v>
      </c>
      <c r="U320" s="248">
        <v>111.5</v>
      </c>
      <c r="V320" s="248">
        <v>110.5</v>
      </c>
      <c r="W320" s="237"/>
      <c r="X320" s="228" t="s">
        <v>57</v>
      </c>
      <c r="Y320" s="228">
        <v>108.59</v>
      </c>
      <c r="Z320" s="228"/>
    </row>
    <row r="321" spans="1:40" s="498" customFormat="1" ht="13.5" thickBot="1" x14ac:dyDescent="0.25">
      <c r="A321" s="308" t="s">
        <v>26</v>
      </c>
      <c r="B321" s="249">
        <f>B320-B306</f>
        <v>4</v>
      </c>
      <c r="C321" s="245">
        <f t="shared" ref="C321:V321" si="121">C320-C306</f>
        <v>4.5</v>
      </c>
      <c r="D321" s="245">
        <f t="shared" si="121"/>
        <v>4.5</v>
      </c>
      <c r="E321" s="250">
        <f t="shared" si="121"/>
        <v>4.5</v>
      </c>
      <c r="F321" s="251">
        <f t="shared" si="121"/>
        <v>4.5</v>
      </c>
      <c r="G321" s="245">
        <f t="shared" si="121"/>
        <v>4.5</v>
      </c>
      <c r="H321" s="245">
        <f t="shared" si="121"/>
        <v>4.5</v>
      </c>
      <c r="I321" s="245">
        <f t="shared" si="121"/>
        <v>4.5</v>
      </c>
      <c r="J321" s="245">
        <f t="shared" si="121"/>
        <v>4.5</v>
      </c>
      <c r="K321" s="245">
        <f t="shared" si="121"/>
        <v>4.5</v>
      </c>
      <c r="L321" s="245">
        <f t="shared" si="121"/>
        <v>5</v>
      </c>
      <c r="M321" s="249">
        <f t="shared" si="121"/>
        <v>4.5</v>
      </c>
      <c r="N321" s="245">
        <f t="shared" si="121"/>
        <v>4.5</v>
      </c>
      <c r="O321" s="245">
        <f t="shared" si="121"/>
        <v>4.5</v>
      </c>
      <c r="P321" s="245">
        <f t="shared" si="121"/>
        <v>4.5</v>
      </c>
      <c r="Q321" s="250">
        <f t="shared" si="121"/>
        <v>5</v>
      </c>
      <c r="R321" s="251">
        <f t="shared" si="121"/>
        <v>4.5</v>
      </c>
      <c r="S321" s="245">
        <f t="shared" si="121"/>
        <v>4.5</v>
      </c>
      <c r="T321" s="245">
        <f t="shared" si="121"/>
        <v>4.5</v>
      </c>
      <c r="U321" s="245">
        <f t="shared" si="121"/>
        <v>4.5</v>
      </c>
      <c r="V321" s="245">
        <f t="shared" si="121"/>
        <v>4.5</v>
      </c>
      <c r="W321" s="238"/>
      <c r="X321" s="228" t="s">
        <v>26</v>
      </c>
      <c r="Y321" s="431">
        <f>Y320-Y306</f>
        <v>4.7900000000000063</v>
      </c>
      <c r="Z321" s="228"/>
    </row>
    <row r="323" spans="1:40" s="499" customFormat="1" hidden="1" x14ac:dyDescent="0.2">
      <c r="B323" s="505">
        <v>270</v>
      </c>
      <c r="C323" s="505">
        <v>487</v>
      </c>
      <c r="D323" s="505">
        <v>461</v>
      </c>
      <c r="E323" s="505">
        <v>610</v>
      </c>
      <c r="F323" s="505">
        <v>446</v>
      </c>
      <c r="G323" s="505">
        <v>513</v>
      </c>
      <c r="H323" s="505">
        <v>515</v>
      </c>
      <c r="I323" s="512">
        <v>976</v>
      </c>
      <c r="J323" s="512">
        <v>827</v>
      </c>
      <c r="K323" s="512">
        <v>941</v>
      </c>
      <c r="L323" s="512">
        <v>547</v>
      </c>
      <c r="M323" s="513">
        <v>339</v>
      </c>
      <c r="N323" s="513">
        <v>695</v>
      </c>
      <c r="O323" s="513">
        <v>511</v>
      </c>
      <c r="P323" s="513">
        <v>757</v>
      </c>
      <c r="Q323" s="513">
        <v>558</v>
      </c>
      <c r="R323" s="514">
        <v>424</v>
      </c>
      <c r="S323" s="514">
        <v>722</v>
      </c>
      <c r="T323" s="514">
        <v>498</v>
      </c>
      <c r="U323" s="514">
        <v>592</v>
      </c>
      <c r="V323" s="514">
        <v>559</v>
      </c>
    </row>
    <row r="324" spans="1:40" ht="13.5" hidden="1" thickBot="1" x14ac:dyDescent="0.25"/>
    <row r="325" spans="1:40" s="499" customFormat="1" ht="15" hidden="1" customHeight="1" thickBot="1" x14ac:dyDescent="0.25">
      <c r="A325" s="613" t="s">
        <v>53</v>
      </c>
      <c r="B325" s="614"/>
      <c r="C325" s="614"/>
      <c r="D325" s="614"/>
      <c r="E325" s="614"/>
      <c r="F325" s="614"/>
      <c r="G325" s="614"/>
      <c r="H325" s="614"/>
      <c r="I325" s="614"/>
      <c r="J325" s="615"/>
      <c r="K325" s="616" t="s">
        <v>68</v>
      </c>
      <c r="L325" s="617"/>
      <c r="M325" s="617"/>
      <c r="N325" s="617"/>
      <c r="O325" s="617"/>
      <c r="P325" s="617"/>
      <c r="Q325" s="617"/>
      <c r="R325" s="617"/>
      <c r="S325" s="617"/>
      <c r="T325" s="618"/>
      <c r="U325" s="619" t="s">
        <v>63</v>
      </c>
      <c r="V325" s="620"/>
      <c r="W325" s="620"/>
      <c r="X325" s="620"/>
      <c r="Y325" s="620"/>
      <c r="Z325" s="620"/>
      <c r="AA325" s="620"/>
      <c r="AB325" s="620"/>
      <c r="AC325" s="620"/>
      <c r="AD325" s="621"/>
      <c r="AE325" s="622" t="s">
        <v>63</v>
      </c>
      <c r="AF325" s="623"/>
      <c r="AG325" s="623"/>
      <c r="AH325" s="623"/>
      <c r="AI325" s="623"/>
      <c r="AJ325" s="623"/>
      <c r="AK325" s="623"/>
      <c r="AL325" s="623"/>
      <c r="AM325" s="623"/>
      <c r="AN325" s="624"/>
    </row>
    <row r="326" spans="1:40" s="499" customFormat="1" ht="15" hidden="1" customHeight="1" thickBot="1" x14ac:dyDescent="0.25">
      <c r="A326" s="509"/>
      <c r="B326" s="510" t="s">
        <v>54</v>
      </c>
      <c r="C326" s="510" t="s">
        <v>51</v>
      </c>
      <c r="D326" s="510" t="s">
        <v>95</v>
      </c>
      <c r="E326" s="510" t="s">
        <v>121</v>
      </c>
      <c r="F326" s="510" t="s">
        <v>122</v>
      </c>
      <c r="G326" s="510" t="s">
        <v>123</v>
      </c>
      <c r="H326" s="510" t="s">
        <v>124</v>
      </c>
      <c r="I326" s="510" t="s">
        <v>65</v>
      </c>
      <c r="J326" s="511" t="s">
        <v>125</v>
      </c>
      <c r="K326" s="509"/>
      <c r="L326" s="510" t="s">
        <v>54</v>
      </c>
      <c r="M326" s="510" t="s">
        <v>51</v>
      </c>
      <c r="N326" s="510" t="s">
        <v>95</v>
      </c>
      <c r="O326" s="510" t="s">
        <v>121</v>
      </c>
      <c r="P326" s="510" t="s">
        <v>122</v>
      </c>
      <c r="Q326" s="510" t="s">
        <v>123</v>
      </c>
      <c r="R326" s="510" t="s">
        <v>124</v>
      </c>
      <c r="S326" s="510" t="s">
        <v>65</v>
      </c>
      <c r="T326" s="511" t="s">
        <v>125</v>
      </c>
      <c r="U326" s="501"/>
      <c r="V326" s="502" t="s">
        <v>54</v>
      </c>
      <c r="W326" s="502" t="s">
        <v>51</v>
      </c>
      <c r="X326" s="502" t="s">
        <v>95</v>
      </c>
      <c r="Y326" s="502" t="s">
        <v>121</v>
      </c>
      <c r="Z326" s="502" t="s">
        <v>122</v>
      </c>
      <c r="AA326" s="502" t="s">
        <v>123</v>
      </c>
      <c r="AB326" s="502" t="s">
        <v>124</v>
      </c>
      <c r="AC326" s="502" t="s">
        <v>65</v>
      </c>
      <c r="AD326" s="503" t="s">
        <v>125</v>
      </c>
      <c r="AE326" s="501"/>
      <c r="AF326" s="502" t="s">
        <v>54</v>
      </c>
      <c r="AG326" s="502" t="s">
        <v>51</v>
      </c>
      <c r="AH326" s="502" t="s">
        <v>95</v>
      </c>
      <c r="AI326" s="502" t="s">
        <v>121</v>
      </c>
      <c r="AJ326" s="502" t="s">
        <v>122</v>
      </c>
      <c r="AK326" s="502" t="s">
        <v>123</v>
      </c>
      <c r="AL326" s="502" t="s">
        <v>124</v>
      </c>
      <c r="AM326" s="502" t="s">
        <v>65</v>
      </c>
      <c r="AN326" s="503" t="s">
        <v>125</v>
      </c>
    </row>
    <row r="327" spans="1:40" s="499" customFormat="1" ht="15" hidden="1" customHeight="1" thickBot="1" x14ac:dyDescent="0.25">
      <c r="A327" s="605">
        <v>1</v>
      </c>
      <c r="B327" s="365" t="s">
        <v>130</v>
      </c>
      <c r="C327" s="365">
        <v>270</v>
      </c>
      <c r="D327" s="365">
        <v>116</v>
      </c>
      <c r="E327" s="365" t="s">
        <v>128</v>
      </c>
      <c r="F327" s="602">
        <v>781</v>
      </c>
      <c r="G327" s="602">
        <v>115.5</v>
      </c>
      <c r="H327" s="602">
        <v>66</v>
      </c>
      <c r="I327" s="602">
        <v>1</v>
      </c>
      <c r="J327" s="594">
        <v>130</v>
      </c>
      <c r="K327" s="525">
        <v>1</v>
      </c>
      <c r="L327" s="506">
        <v>8</v>
      </c>
      <c r="M327" s="506">
        <v>777</v>
      </c>
      <c r="N327" s="506">
        <v>112</v>
      </c>
      <c r="O327" s="506" t="s">
        <v>128</v>
      </c>
      <c r="P327" s="506">
        <v>777</v>
      </c>
      <c r="Q327" s="506">
        <v>112</v>
      </c>
      <c r="R327" s="506">
        <v>66</v>
      </c>
      <c r="S327" s="518">
        <v>1</v>
      </c>
      <c r="T327" s="526">
        <v>129.5</v>
      </c>
      <c r="U327" s="605">
        <v>1</v>
      </c>
      <c r="V327" s="365">
        <v>1</v>
      </c>
      <c r="W327" s="365">
        <v>169</v>
      </c>
      <c r="X327" s="365">
        <v>115.5</v>
      </c>
      <c r="Y327" s="365" t="s">
        <v>128</v>
      </c>
      <c r="Z327" s="602">
        <v>896</v>
      </c>
      <c r="AA327" s="602">
        <v>114.5</v>
      </c>
      <c r="AB327" s="602">
        <v>76</v>
      </c>
      <c r="AC327" s="602">
        <v>1</v>
      </c>
      <c r="AD327" s="594">
        <v>130</v>
      </c>
      <c r="AE327" s="605">
        <v>1</v>
      </c>
      <c r="AF327" s="365">
        <v>1</v>
      </c>
      <c r="AG327" s="365">
        <v>247</v>
      </c>
      <c r="AH327" s="365">
        <v>116.5</v>
      </c>
      <c r="AI327" s="365" t="s">
        <v>128</v>
      </c>
      <c r="AJ327" s="602">
        <v>872</v>
      </c>
      <c r="AK327" s="602">
        <v>115.5</v>
      </c>
      <c r="AL327" s="602">
        <v>74</v>
      </c>
      <c r="AM327" s="602">
        <v>1</v>
      </c>
      <c r="AN327" s="594">
        <v>130</v>
      </c>
    </row>
    <row r="328" spans="1:40" s="499" customFormat="1" ht="15" hidden="1" customHeight="1" thickBot="1" x14ac:dyDescent="0.25">
      <c r="A328" s="603"/>
      <c r="B328" s="504" t="s">
        <v>132</v>
      </c>
      <c r="C328" s="504">
        <v>511</v>
      </c>
      <c r="D328" s="504">
        <v>115</v>
      </c>
      <c r="E328" s="504" t="s">
        <v>128</v>
      </c>
      <c r="F328" s="600"/>
      <c r="G328" s="600"/>
      <c r="H328" s="600"/>
      <c r="I328" s="600"/>
      <c r="J328" s="596"/>
      <c r="K328" s="605">
        <v>2</v>
      </c>
      <c r="L328" s="365">
        <v>8</v>
      </c>
      <c r="M328" s="365">
        <v>199</v>
      </c>
      <c r="N328" s="365">
        <v>112</v>
      </c>
      <c r="O328" s="365" t="s">
        <v>127</v>
      </c>
      <c r="P328" s="602">
        <v>778</v>
      </c>
      <c r="Q328" s="602">
        <v>111.5</v>
      </c>
      <c r="R328" s="602">
        <v>66</v>
      </c>
      <c r="S328" s="602">
        <v>2</v>
      </c>
      <c r="T328" s="594">
        <v>128.5</v>
      </c>
      <c r="U328" s="603"/>
      <c r="V328" s="244">
        <v>2</v>
      </c>
      <c r="W328" s="244">
        <v>695</v>
      </c>
      <c r="X328" s="244">
        <v>114.5</v>
      </c>
      <c r="Y328" s="244" t="s">
        <v>126</v>
      </c>
      <c r="Z328" s="600"/>
      <c r="AA328" s="600"/>
      <c r="AB328" s="600"/>
      <c r="AC328" s="600"/>
      <c r="AD328" s="596"/>
      <c r="AE328" s="604"/>
      <c r="AF328" s="245">
        <v>2</v>
      </c>
      <c r="AG328" s="245">
        <v>625</v>
      </c>
      <c r="AH328" s="245">
        <v>114.5</v>
      </c>
      <c r="AI328" s="245" t="s">
        <v>128</v>
      </c>
      <c r="AJ328" s="601"/>
      <c r="AK328" s="601"/>
      <c r="AL328" s="601"/>
      <c r="AM328" s="601"/>
      <c r="AN328" s="595"/>
    </row>
    <row r="329" spans="1:40" s="499" customFormat="1" ht="15" hidden="1" customHeight="1" thickBot="1" x14ac:dyDescent="0.25">
      <c r="A329" s="605">
        <v>2</v>
      </c>
      <c r="B329" s="365" t="s">
        <v>132</v>
      </c>
      <c r="C329" s="365">
        <v>2</v>
      </c>
      <c r="D329" s="365">
        <v>115</v>
      </c>
      <c r="E329" s="365" t="s">
        <v>127</v>
      </c>
      <c r="F329" s="602">
        <v>781</v>
      </c>
      <c r="G329" s="602">
        <v>116</v>
      </c>
      <c r="H329" s="602">
        <v>66</v>
      </c>
      <c r="I329" s="602" t="s">
        <v>136</v>
      </c>
      <c r="J329" s="594">
        <v>130</v>
      </c>
      <c r="K329" s="604"/>
      <c r="L329" s="245">
        <v>9</v>
      </c>
      <c r="M329" s="245">
        <v>579</v>
      </c>
      <c r="N329" s="245">
        <v>111.5</v>
      </c>
      <c r="O329" s="245" t="s">
        <v>128</v>
      </c>
      <c r="P329" s="601"/>
      <c r="Q329" s="601"/>
      <c r="R329" s="601"/>
      <c r="S329" s="601"/>
      <c r="T329" s="595"/>
      <c r="U329" s="604"/>
      <c r="V329" s="245">
        <v>3</v>
      </c>
      <c r="W329" s="245">
        <v>32</v>
      </c>
      <c r="X329" s="245">
        <v>112.5</v>
      </c>
      <c r="Y329" s="245" t="s">
        <v>131</v>
      </c>
      <c r="Z329" s="601"/>
      <c r="AA329" s="601"/>
      <c r="AB329" s="601"/>
      <c r="AC329" s="601"/>
      <c r="AD329" s="595"/>
      <c r="AE329" s="508" t="s">
        <v>134</v>
      </c>
      <c r="AF329" s="506">
        <v>1</v>
      </c>
      <c r="AG329" s="506">
        <v>180</v>
      </c>
      <c r="AH329" s="506">
        <v>116.5</v>
      </c>
      <c r="AI329" s="518" t="s">
        <v>131</v>
      </c>
      <c r="AJ329" s="518">
        <v>180</v>
      </c>
      <c r="AK329" s="518">
        <v>116.5</v>
      </c>
      <c r="AL329" s="506">
        <v>15</v>
      </c>
      <c r="AM329" s="506">
        <v>1</v>
      </c>
      <c r="AN329" s="515">
        <v>130</v>
      </c>
    </row>
    <row r="330" spans="1:40" s="499" customFormat="1" ht="15" hidden="1" customHeight="1" thickBot="1" x14ac:dyDescent="0.25">
      <c r="A330" s="603"/>
      <c r="B330" s="244">
        <v>1</v>
      </c>
      <c r="C330" s="244">
        <v>264</v>
      </c>
      <c r="D330" s="244">
        <v>117.5</v>
      </c>
      <c r="E330" s="244" t="s">
        <v>128</v>
      </c>
      <c r="F330" s="600"/>
      <c r="G330" s="600"/>
      <c r="H330" s="600"/>
      <c r="I330" s="600"/>
      <c r="J330" s="596"/>
      <c r="K330" s="525" t="s">
        <v>129</v>
      </c>
      <c r="L330" s="506">
        <v>9</v>
      </c>
      <c r="M330" s="506">
        <v>180</v>
      </c>
      <c r="N330" s="506">
        <v>111.5</v>
      </c>
      <c r="O330" s="506" t="s">
        <v>131</v>
      </c>
      <c r="P330" s="506">
        <v>180</v>
      </c>
      <c r="Q330" s="506">
        <v>111.5</v>
      </c>
      <c r="R330" s="506">
        <v>15</v>
      </c>
      <c r="S330" s="506">
        <v>1</v>
      </c>
      <c r="T330" s="526">
        <v>130</v>
      </c>
      <c r="U330" s="508" t="s">
        <v>134</v>
      </c>
      <c r="V330" s="506">
        <v>1</v>
      </c>
      <c r="W330" s="506">
        <v>180</v>
      </c>
      <c r="X330" s="506">
        <v>115.5</v>
      </c>
      <c r="Y330" s="506" t="s">
        <v>131</v>
      </c>
      <c r="Z330" s="506">
        <v>180</v>
      </c>
      <c r="AA330" s="506">
        <v>115.5</v>
      </c>
      <c r="AB330" s="506">
        <v>15</v>
      </c>
      <c r="AC330" s="506">
        <v>1</v>
      </c>
      <c r="AD330" s="526">
        <v>130</v>
      </c>
      <c r="AE330" s="605">
        <v>3</v>
      </c>
      <c r="AF330" s="365">
        <v>2</v>
      </c>
      <c r="AG330" s="365">
        <v>97</v>
      </c>
      <c r="AH330" s="365">
        <v>114.5</v>
      </c>
      <c r="AI330" s="365" t="s">
        <v>127</v>
      </c>
      <c r="AJ330" s="602">
        <v>873</v>
      </c>
      <c r="AK330" s="602">
        <v>113</v>
      </c>
      <c r="AL330" s="602">
        <v>74</v>
      </c>
      <c r="AM330" s="602">
        <v>3</v>
      </c>
      <c r="AN330" s="594">
        <v>128.5</v>
      </c>
    </row>
    <row r="331" spans="1:40" s="499" customFormat="1" ht="15" hidden="1" customHeight="1" thickBot="1" x14ac:dyDescent="0.25">
      <c r="A331" s="604"/>
      <c r="B331" s="245" t="s">
        <v>133</v>
      </c>
      <c r="C331" s="245">
        <v>515</v>
      </c>
      <c r="D331" s="245">
        <v>114</v>
      </c>
      <c r="E331" s="245" t="s">
        <v>126</v>
      </c>
      <c r="F331" s="601"/>
      <c r="G331" s="601"/>
      <c r="H331" s="601"/>
      <c r="I331" s="601"/>
      <c r="J331" s="595"/>
      <c r="K331" s="605">
        <v>4</v>
      </c>
      <c r="L331" s="365">
        <v>9</v>
      </c>
      <c r="M331" s="365">
        <v>68</v>
      </c>
      <c r="N331" s="365">
        <v>111.5</v>
      </c>
      <c r="O331" s="365" t="s">
        <v>127</v>
      </c>
      <c r="P331" s="602">
        <v>778</v>
      </c>
      <c r="Q331" s="602">
        <v>110.5</v>
      </c>
      <c r="R331" s="602">
        <v>66</v>
      </c>
      <c r="S331" s="602">
        <v>2</v>
      </c>
      <c r="T331" s="594">
        <v>128.5</v>
      </c>
      <c r="U331" s="605">
        <v>3</v>
      </c>
      <c r="V331" s="365">
        <v>3</v>
      </c>
      <c r="W331" s="365">
        <v>479</v>
      </c>
      <c r="X331" s="365">
        <v>112.5</v>
      </c>
      <c r="Y331" s="365" t="s">
        <v>128</v>
      </c>
      <c r="Z331" s="602">
        <v>897</v>
      </c>
      <c r="AA331" s="602">
        <v>112</v>
      </c>
      <c r="AB331" s="602">
        <v>76</v>
      </c>
      <c r="AC331" s="606" t="s">
        <v>135</v>
      </c>
      <c r="AD331" s="594">
        <v>128.5</v>
      </c>
      <c r="AE331" s="603"/>
      <c r="AF331" s="244">
        <v>3</v>
      </c>
      <c r="AG331" s="244">
        <v>498</v>
      </c>
      <c r="AH331" s="244">
        <v>113</v>
      </c>
      <c r="AI331" s="244" t="s">
        <v>126</v>
      </c>
      <c r="AJ331" s="600"/>
      <c r="AK331" s="600"/>
      <c r="AL331" s="600"/>
      <c r="AM331" s="600"/>
      <c r="AN331" s="596"/>
    </row>
    <row r="332" spans="1:40" s="499" customFormat="1" ht="15" hidden="1" customHeight="1" thickBot="1" x14ac:dyDescent="0.25">
      <c r="A332" s="508" t="s">
        <v>129</v>
      </c>
      <c r="B332" s="506" t="s">
        <v>130</v>
      </c>
      <c r="C332" s="506">
        <v>180</v>
      </c>
      <c r="D332" s="506">
        <v>116</v>
      </c>
      <c r="E332" s="506" t="s">
        <v>131</v>
      </c>
      <c r="F332" s="506">
        <v>180</v>
      </c>
      <c r="G332" s="506">
        <v>116</v>
      </c>
      <c r="H332" s="506">
        <v>15</v>
      </c>
      <c r="I332" s="506">
        <v>1</v>
      </c>
      <c r="J332" s="515">
        <v>130</v>
      </c>
      <c r="K332" s="604"/>
      <c r="L332" s="245">
        <v>10</v>
      </c>
      <c r="M332" s="245">
        <v>710</v>
      </c>
      <c r="N332" s="245">
        <v>110.5</v>
      </c>
      <c r="O332" s="245" t="s">
        <v>128</v>
      </c>
      <c r="P332" s="601"/>
      <c r="Q332" s="601"/>
      <c r="R332" s="601"/>
      <c r="S332" s="601"/>
      <c r="T332" s="595"/>
      <c r="U332" s="604"/>
      <c r="V332" s="245">
        <v>4</v>
      </c>
      <c r="W332" s="245">
        <v>418</v>
      </c>
      <c r="X332" s="245">
        <v>111.5</v>
      </c>
      <c r="Y332" s="245" t="s">
        <v>128</v>
      </c>
      <c r="Z332" s="601"/>
      <c r="AA332" s="601"/>
      <c r="AB332" s="601"/>
      <c r="AC332" s="601"/>
      <c r="AD332" s="595"/>
      <c r="AE332" s="604"/>
      <c r="AF332" s="245">
        <v>4</v>
      </c>
      <c r="AG332" s="245">
        <v>278</v>
      </c>
      <c r="AH332" s="245">
        <v>111.5</v>
      </c>
      <c r="AI332" s="245" t="s">
        <v>131</v>
      </c>
      <c r="AJ332" s="601"/>
      <c r="AK332" s="601"/>
      <c r="AL332" s="601"/>
      <c r="AM332" s="601"/>
      <c r="AN332" s="595"/>
    </row>
    <row r="333" spans="1:40" s="499" customFormat="1" ht="15" hidden="1" customHeight="1" x14ac:dyDescent="0.2">
      <c r="A333" s="605">
        <v>4</v>
      </c>
      <c r="B333" s="365">
        <v>1</v>
      </c>
      <c r="C333" s="365">
        <v>6</v>
      </c>
      <c r="D333" s="365">
        <v>117.5</v>
      </c>
      <c r="E333" s="365" t="s">
        <v>127</v>
      </c>
      <c r="F333" s="602">
        <v>782</v>
      </c>
      <c r="G333" s="602">
        <v>116</v>
      </c>
      <c r="H333" s="602">
        <v>67</v>
      </c>
      <c r="I333" s="602">
        <v>2</v>
      </c>
      <c r="J333" s="594">
        <v>128.5</v>
      </c>
      <c r="K333" s="607">
        <v>5</v>
      </c>
      <c r="L333" s="507">
        <v>10</v>
      </c>
      <c r="M333" s="507">
        <v>231</v>
      </c>
      <c r="N333" s="507">
        <v>110.5</v>
      </c>
      <c r="O333" s="507" t="s">
        <v>127</v>
      </c>
      <c r="P333" s="600">
        <v>778</v>
      </c>
      <c r="Q333" s="600">
        <v>110.5</v>
      </c>
      <c r="R333" s="600">
        <v>66</v>
      </c>
      <c r="S333" s="600">
        <v>3</v>
      </c>
      <c r="T333" s="596">
        <v>128.5</v>
      </c>
      <c r="U333" s="603">
        <v>4</v>
      </c>
      <c r="V333" s="507">
        <v>4</v>
      </c>
      <c r="W333" s="507">
        <v>339</v>
      </c>
      <c r="X333" s="507">
        <v>111.5</v>
      </c>
      <c r="Y333" s="507" t="s">
        <v>127</v>
      </c>
      <c r="Z333" s="600">
        <v>897</v>
      </c>
      <c r="AA333" s="600">
        <v>111</v>
      </c>
      <c r="AB333" s="600">
        <v>76</v>
      </c>
      <c r="AC333" s="600">
        <v>3</v>
      </c>
      <c r="AD333" s="596">
        <v>128.5</v>
      </c>
      <c r="AE333" s="603">
        <v>4</v>
      </c>
      <c r="AF333" s="507">
        <v>4</v>
      </c>
      <c r="AG333" s="507">
        <v>314</v>
      </c>
      <c r="AH333" s="507">
        <v>111.5</v>
      </c>
      <c r="AI333" s="519" t="s">
        <v>128</v>
      </c>
      <c r="AJ333" s="600">
        <v>873</v>
      </c>
      <c r="AK333" s="600">
        <v>111</v>
      </c>
      <c r="AL333" s="600">
        <v>74</v>
      </c>
      <c r="AM333" s="600">
        <v>3</v>
      </c>
      <c r="AN333" s="596">
        <v>128.5</v>
      </c>
    </row>
    <row r="334" spans="1:40" s="499" customFormat="1" ht="15" hidden="1" customHeight="1" thickBot="1" x14ac:dyDescent="0.25">
      <c r="A334" s="603"/>
      <c r="B334" s="244">
        <v>2</v>
      </c>
      <c r="C334" s="244">
        <v>487</v>
      </c>
      <c r="D334" s="244">
        <v>116</v>
      </c>
      <c r="E334" s="424" t="s">
        <v>126</v>
      </c>
      <c r="F334" s="600"/>
      <c r="G334" s="600"/>
      <c r="H334" s="600"/>
      <c r="I334" s="600"/>
      <c r="J334" s="596"/>
      <c r="K334" s="608"/>
      <c r="L334" s="245">
        <v>11</v>
      </c>
      <c r="M334" s="245">
        <v>547</v>
      </c>
      <c r="N334" s="245">
        <v>110</v>
      </c>
      <c r="O334" s="245" t="s">
        <v>126</v>
      </c>
      <c r="P334" s="601"/>
      <c r="Q334" s="601"/>
      <c r="R334" s="601"/>
      <c r="S334" s="601"/>
      <c r="T334" s="595"/>
      <c r="U334" s="604"/>
      <c r="V334" s="245">
        <v>5</v>
      </c>
      <c r="W334" s="245">
        <v>558</v>
      </c>
      <c r="X334" s="245">
        <v>110</v>
      </c>
      <c r="Y334" s="245" t="s">
        <v>126</v>
      </c>
      <c r="Z334" s="601"/>
      <c r="AA334" s="601"/>
      <c r="AB334" s="601"/>
      <c r="AC334" s="601"/>
      <c r="AD334" s="595"/>
      <c r="AE334" s="604"/>
      <c r="AF334" s="245">
        <v>5</v>
      </c>
      <c r="AG334" s="245">
        <v>559</v>
      </c>
      <c r="AH334" s="245">
        <v>110.5</v>
      </c>
      <c r="AI334" s="245" t="s">
        <v>126</v>
      </c>
      <c r="AJ334" s="601"/>
      <c r="AK334" s="601"/>
      <c r="AL334" s="601"/>
      <c r="AM334" s="601"/>
      <c r="AN334" s="595"/>
    </row>
    <row r="335" spans="1:40" s="499" customFormat="1" ht="15" hidden="1" customHeight="1" thickBot="1" x14ac:dyDescent="0.25">
      <c r="A335" s="604"/>
      <c r="B335" s="245">
        <v>3</v>
      </c>
      <c r="C335" s="245">
        <v>289</v>
      </c>
      <c r="D335" s="245">
        <v>115</v>
      </c>
      <c r="E335" s="524" t="s">
        <v>128</v>
      </c>
      <c r="F335" s="601"/>
      <c r="G335" s="601"/>
      <c r="H335" s="601"/>
      <c r="I335" s="601"/>
      <c r="J335" s="595"/>
      <c r="K335" s="65"/>
      <c r="L335" s="65"/>
      <c r="M335" s="65"/>
      <c r="N335" s="65"/>
      <c r="O335" s="65"/>
      <c r="P335" s="65">
        <f>SUM(P327:P334)</f>
        <v>3291</v>
      </c>
      <c r="Q335" s="65"/>
      <c r="R335" s="65">
        <f>SUM(R327:R334)</f>
        <v>279</v>
      </c>
      <c r="S335" s="65"/>
      <c r="T335" s="65"/>
      <c r="U335" s="65"/>
      <c r="V335" s="65"/>
      <c r="W335" s="65"/>
      <c r="X335" s="65"/>
      <c r="Y335" s="65"/>
      <c r="Z335" s="65">
        <f>SUM(Z327:Z334)</f>
        <v>2870</v>
      </c>
      <c r="AA335" s="65"/>
      <c r="AB335" s="65">
        <f>SUM(AB327:AB334)</f>
        <v>243</v>
      </c>
      <c r="AC335" s="65"/>
      <c r="AD335" s="65"/>
      <c r="AE335" s="65"/>
      <c r="AF335" s="65"/>
      <c r="AG335" s="65"/>
      <c r="AH335" s="65"/>
      <c r="AI335" s="65"/>
      <c r="AJ335" s="65">
        <f>SUM(AJ327:AJ334)</f>
        <v>2798</v>
      </c>
      <c r="AK335" s="65"/>
      <c r="AL335" s="65">
        <f>SUM(AL327:AL334)</f>
        <v>237</v>
      </c>
      <c r="AM335" s="65"/>
      <c r="AN335" s="65"/>
    </row>
    <row r="336" spans="1:40" s="499" customFormat="1" ht="15" hidden="1" customHeight="1" x14ac:dyDescent="0.2">
      <c r="A336" s="603">
        <v>5</v>
      </c>
      <c r="B336" s="507">
        <v>3</v>
      </c>
      <c r="C336" s="507">
        <v>172</v>
      </c>
      <c r="D336" s="507">
        <v>115</v>
      </c>
      <c r="E336" s="507" t="s">
        <v>127</v>
      </c>
      <c r="F336" s="600">
        <v>782</v>
      </c>
      <c r="G336" s="600">
        <v>114</v>
      </c>
      <c r="H336" s="600">
        <v>67</v>
      </c>
      <c r="I336" s="600">
        <v>3</v>
      </c>
      <c r="J336" s="596">
        <v>128.5</v>
      </c>
      <c r="K336" s="241"/>
      <c r="L336" s="241"/>
      <c r="M336" s="241"/>
      <c r="N336" s="241"/>
      <c r="O336" s="241"/>
      <c r="P336" s="241"/>
      <c r="Q336" s="241"/>
      <c r="R336" s="241"/>
      <c r="S336" s="241"/>
      <c r="T336" s="241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</row>
    <row r="337" spans="1:40" s="499" customFormat="1" ht="15" hidden="1" customHeight="1" thickBot="1" x14ac:dyDescent="0.25">
      <c r="A337" s="604"/>
      <c r="B337" s="245">
        <v>4</v>
      </c>
      <c r="C337" s="245">
        <v>610</v>
      </c>
      <c r="D337" s="245">
        <v>113</v>
      </c>
      <c r="E337" s="245" t="s">
        <v>126</v>
      </c>
      <c r="F337" s="601"/>
      <c r="G337" s="601"/>
      <c r="H337" s="601"/>
      <c r="I337" s="601"/>
      <c r="J337" s="595"/>
      <c r="K337" s="241"/>
      <c r="L337" s="241"/>
      <c r="M337" s="241"/>
      <c r="N337" s="241"/>
      <c r="O337" s="241"/>
      <c r="P337" s="241"/>
      <c r="Q337" s="241"/>
      <c r="R337" s="241"/>
      <c r="S337" s="241"/>
      <c r="T337" s="241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241"/>
      <c r="AF337" s="241"/>
      <c r="AG337" s="241"/>
      <c r="AH337" s="241"/>
      <c r="AI337" s="241"/>
      <c r="AJ337" s="241"/>
      <c r="AK337" s="241"/>
      <c r="AL337" s="241"/>
      <c r="AM337" s="241"/>
      <c r="AN337" s="241"/>
    </row>
    <row r="338" spans="1:40" s="500" customFormat="1" ht="15" hidden="1" customHeight="1" x14ac:dyDescent="0.2">
      <c r="A338" s="65"/>
      <c r="B338" s="65"/>
      <c r="C338" s="65"/>
      <c r="D338" s="65"/>
      <c r="E338" s="65"/>
      <c r="F338" s="65">
        <f>SUM(F327:F337)</f>
        <v>3306</v>
      </c>
      <c r="G338" s="65"/>
      <c r="H338" s="65">
        <f>SUM(H327:H337)</f>
        <v>281</v>
      </c>
      <c r="I338" s="65"/>
      <c r="J338" s="65"/>
      <c r="K338" s="241"/>
      <c r="L338" s="241"/>
      <c r="M338" s="241"/>
      <c r="N338" s="241"/>
      <c r="O338" s="241"/>
      <c r="P338" s="241"/>
      <c r="Q338" s="241"/>
      <c r="R338" s="241"/>
      <c r="S338" s="241"/>
      <c r="T338" s="241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241"/>
      <c r="AF338" s="241"/>
      <c r="AG338" s="241"/>
      <c r="AH338" s="241"/>
      <c r="AI338" s="241"/>
      <c r="AJ338" s="241"/>
      <c r="AK338" s="241"/>
      <c r="AL338" s="241"/>
      <c r="AM338" s="241"/>
      <c r="AN338" s="241"/>
    </row>
    <row r="339" spans="1:40" s="500" customFormat="1" ht="15" customHeight="1" x14ac:dyDescent="0.2">
      <c r="A339" s="65"/>
      <c r="B339" s="65">
        <v>115.5</v>
      </c>
      <c r="C339" s="65">
        <v>116</v>
      </c>
      <c r="D339" s="65">
        <v>116</v>
      </c>
      <c r="E339" s="65">
        <v>116</v>
      </c>
      <c r="F339" s="65">
        <v>114</v>
      </c>
      <c r="G339" s="65">
        <v>112</v>
      </c>
      <c r="H339" s="65">
        <v>111.5</v>
      </c>
      <c r="I339" s="65">
        <v>111.5</v>
      </c>
      <c r="J339" s="65">
        <v>110.5</v>
      </c>
      <c r="K339" s="528">
        <v>110.5</v>
      </c>
      <c r="L339" s="528">
        <v>114.5</v>
      </c>
      <c r="M339" s="528">
        <v>115.5</v>
      </c>
      <c r="N339" s="528">
        <v>112</v>
      </c>
      <c r="O339" s="528">
        <v>111</v>
      </c>
      <c r="P339" s="528">
        <v>115.5</v>
      </c>
      <c r="Q339" s="528">
        <v>116.5</v>
      </c>
      <c r="R339" s="528">
        <v>113</v>
      </c>
      <c r="S339" s="528">
        <v>111</v>
      </c>
      <c r="T339" s="528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528"/>
      <c r="AF339" s="528"/>
      <c r="AG339" s="528"/>
      <c r="AH339" s="528"/>
      <c r="AI339" s="528"/>
      <c r="AJ339" s="528"/>
      <c r="AK339" s="528"/>
      <c r="AL339" s="528"/>
      <c r="AM339" s="528"/>
      <c r="AN339" s="528"/>
    </row>
    <row r="340" spans="1:40" ht="13.5" thickBot="1" x14ac:dyDescent="0.25">
      <c r="A340" s="65"/>
      <c r="B340" s="200">
        <v>2750.81</v>
      </c>
      <c r="C340" s="200">
        <v>2750.81</v>
      </c>
      <c r="D340" s="200">
        <v>2750.81</v>
      </c>
      <c r="E340" s="200">
        <v>2750.81</v>
      </c>
      <c r="F340" s="200">
        <v>2750.81</v>
      </c>
      <c r="G340" s="200">
        <v>2750.81</v>
      </c>
      <c r="H340" s="200">
        <v>2750.81</v>
      </c>
      <c r="I340" s="200">
        <v>2750.81</v>
      </c>
      <c r="J340" s="200">
        <v>2750.81</v>
      </c>
      <c r="K340" s="367">
        <v>2750.81</v>
      </c>
      <c r="L340" s="367">
        <v>2750.81</v>
      </c>
      <c r="M340" s="367">
        <v>2750.81</v>
      </c>
      <c r="N340" s="367">
        <v>2750.81</v>
      </c>
      <c r="O340" s="367">
        <v>2750.81</v>
      </c>
      <c r="P340" s="367">
        <v>2750.81</v>
      </c>
      <c r="Q340" s="367">
        <v>2750.81</v>
      </c>
      <c r="R340" s="367">
        <v>2750.81</v>
      </c>
      <c r="S340" s="367">
        <v>2750.81</v>
      </c>
      <c r="T340" s="367">
        <v>2750.81</v>
      </c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</row>
    <row r="341" spans="1:40" s="528" customFormat="1" ht="13.5" thickBot="1" x14ac:dyDescent="0.25">
      <c r="A341" s="254" t="s">
        <v>137</v>
      </c>
      <c r="B341" s="597" t="s">
        <v>53</v>
      </c>
      <c r="C341" s="598"/>
      <c r="D341" s="598"/>
      <c r="E341" s="598"/>
      <c r="F341" s="599"/>
      <c r="G341" s="597" t="s">
        <v>68</v>
      </c>
      <c r="H341" s="598"/>
      <c r="I341" s="598"/>
      <c r="J341" s="598"/>
      <c r="K341" s="599"/>
      <c r="L341" s="597" t="s">
        <v>63</v>
      </c>
      <c r="M341" s="598"/>
      <c r="N341" s="598"/>
      <c r="O341" s="599"/>
      <c r="P341" s="597" t="s">
        <v>64</v>
      </c>
      <c r="Q341" s="598"/>
      <c r="R341" s="598"/>
      <c r="S341" s="599"/>
      <c r="T341" s="316" t="s">
        <v>55</v>
      </c>
    </row>
    <row r="342" spans="1:40" s="528" customFormat="1" x14ac:dyDescent="0.2">
      <c r="A342" s="255" t="s">
        <v>54</v>
      </c>
      <c r="B342" s="349">
        <v>1</v>
      </c>
      <c r="C342" s="260">
        <v>2</v>
      </c>
      <c r="D342" s="403" t="s">
        <v>129</v>
      </c>
      <c r="E342" s="403">
        <v>4</v>
      </c>
      <c r="F342" s="350">
        <v>5</v>
      </c>
      <c r="G342" s="349">
        <v>1</v>
      </c>
      <c r="H342" s="260">
        <v>2</v>
      </c>
      <c r="I342" s="403" t="s">
        <v>129</v>
      </c>
      <c r="J342" s="403">
        <v>4</v>
      </c>
      <c r="K342" s="350">
        <v>5</v>
      </c>
      <c r="L342" s="349">
        <v>1</v>
      </c>
      <c r="M342" s="260" t="s">
        <v>134</v>
      </c>
      <c r="N342" s="260">
        <v>3</v>
      </c>
      <c r="O342" s="350">
        <v>4</v>
      </c>
      <c r="P342" s="259">
        <v>1</v>
      </c>
      <c r="Q342" s="259" t="s">
        <v>134</v>
      </c>
      <c r="R342" s="259">
        <v>3</v>
      </c>
      <c r="S342" s="259">
        <v>4</v>
      </c>
      <c r="T342" s="315"/>
    </row>
    <row r="343" spans="1:40" s="528" customFormat="1" x14ac:dyDescent="0.2">
      <c r="A343" s="255" t="s">
        <v>2</v>
      </c>
      <c r="B343" s="529"/>
      <c r="C343" s="530"/>
      <c r="D343" s="530"/>
      <c r="E343" s="530"/>
      <c r="F343" s="531"/>
      <c r="G343" s="529"/>
      <c r="H343" s="530"/>
      <c r="I343" s="530"/>
      <c r="J343" s="530"/>
      <c r="K343" s="530"/>
      <c r="L343" s="529"/>
      <c r="M343" s="530"/>
      <c r="N343" s="530"/>
      <c r="O343" s="531"/>
      <c r="P343" s="532"/>
      <c r="Q343" s="530"/>
      <c r="R343" s="530"/>
      <c r="S343" s="530"/>
      <c r="T343" s="227" t="s">
        <v>0</v>
      </c>
    </row>
    <row r="344" spans="1:40" s="528" customFormat="1" x14ac:dyDescent="0.2">
      <c r="A344" s="265" t="s">
        <v>3</v>
      </c>
      <c r="B344" s="266">
        <v>2870</v>
      </c>
      <c r="C344" s="267">
        <v>2870</v>
      </c>
      <c r="D344" s="389">
        <v>2870</v>
      </c>
      <c r="E344" s="389">
        <v>2870</v>
      </c>
      <c r="F344" s="268">
        <v>2870</v>
      </c>
      <c r="G344" s="269">
        <v>2870</v>
      </c>
      <c r="H344" s="267">
        <v>2870</v>
      </c>
      <c r="I344" s="267">
        <v>2870</v>
      </c>
      <c r="J344" s="267">
        <v>2870</v>
      </c>
      <c r="K344" s="267">
        <v>2870</v>
      </c>
      <c r="L344" s="266">
        <v>2870</v>
      </c>
      <c r="M344" s="267">
        <v>2870</v>
      </c>
      <c r="N344" s="267">
        <v>2870</v>
      </c>
      <c r="O344" s="268">
        <v>2870</v>
      </c>
      <c r="P344" s="269">
        <v>2870</v>
      </c>
      <c r="Q344" s="267">
        <v>2870</v>
      </c>
      <c r="R344" s="267">
        <v>2870</v>
      </c>
      <c r="S344" s="267">
        <v>2870</v>
      </c>
      <c r="T344" s="270">
        <v>2870</v>
      </c>
    </row>
    <row r="345" spans="1:40" s="528" customFormat="1" x14ac:dyDescent="0.2">
      <c r="A345" s="271" t="s">
        <v>6</v>
      </c>
      <c r="B345" s="272">
        <v>2830.6896551724139</v>
      </c>
      <c r="C345" s="273">
        <v>2858.7272727272725</v>
      </c>
      <c r="D345" s="330">
        <v>2570.7142857142858</v>
      </c>
      <c r="E345" s="330">
        <v>2883.695652173913</v>
      </c>
      <c r="F345" s="274">
        <v>3054.5762711864409</v>
      </c>
      <c r="G345" s="275">
        <v>2835.1724137931033</v>
      </c>
      <c r="H345" s="273">
        <v>2938.5</v>
      </c>
      <c r="I345" s="273">
        <v>2877.6923076923076</v>
      </c>
      <c r="J345" s="273">
        <v>3002.2033898305085</v>
      </c>
      <c r="K345" s="273">
        <v>2994.2372881355932</v>
      </c>
      <c r="L345" s="272">
        <v>2868.2352941176468</v>
      </c>
      <c r="M345" s="273">
        <v>2667.6923076923076</v>
      </c>
      <c r="N345" s="273">
        <v>2880.4545454545455</v>
      </c>
      <c r="O345" s="274">
        <v>3003.5632183908046</v>
      </c>
      <c r="P345" s="275">
        <v>2790.46875</v>
      </c>
      <c r="Q345" s="275">
        <v>2791.5384615384614</v>
      </c>
      <c r="R345" s="275">
        <v>2949.7014925373132</v>
      </c>
      <c r="S345" s="275">
        <v>3060.5882352941176</v>
      </c>
      <c r="T345" s="276">
        <v>2916.9255663430422</v>
      </c>
    </row>
    <row r="346" spans="1:40" s="528" customFormat="1" x14ac:dyDescent="0.2">
      <c r="A346" s="255" t="s">
        <v>7</v>
      </c>
      <c r="B346" s="277">
        <v>87.931034482758619</v>
      </c>
      <c r="C346" s="278">
        <v>81.818181818181813</v>
      </c>
      <c r="D346" s="333">
        <v>57.142857142857146</v>
      </c>
      <c r="E346" s="333">
        <v>97.826086956521735</v>
      </c>
      <c r="F346" s="279">
        <v>93.220338983050851</v>
      </c>
      <c r="G346" s="280">
        <v>82.758620689655174</v>
      </c>
      <c r="H346" s="278">
        <v>93.333333333333329</v>
      </c>
      <c r="I346" s="278">
        <v>100</v>
      </c>
      <c r="J346" s="278">
        <v>96.610169491525426</v>
      </c>
      <c r="K346" s="278">
        <v>96.610169491525426</v>
      </c>
      <c r="L346" s="277">
        <v>82.352941176470594</v>
      </c>
      <c r="M346" s="278">
        <v>53.846153846153847</v>
      </c>
      <c r="N346" s="278">
        <v>96.969696969696969</v>
      </c>
      <c r="O346" s="279">
        <v>90.804597701149419</v>
      </c>
      <c r="P346" s="280">
        <v>89.0625</v>
      </c>
      <c r="Q346" s="280">
        <v>76.92307692307692</v>
      </c>
      <c r="R346" s="280">
        <v>92.537313432835816</v>
      </c>
      <c r="S346" s="280">
        <v>97.058823529411768</v>
      </c>
      <c r="T346" s="281">
        <v>86.73139158576052</v>
      </c>
    </row>
    <row r="347" spans="1:40" s="528" customFormat="1" x14ac:dyDescent="0.2">
      <c r="A347" s="255" t="s">
        <v>8</v>
      </c>
      <c r="B347" s="282">
        <v>6.7127421078833752E-2</v>
      </c>
      <c r="C347" s="283">
        <v>7.1955468026432545E-2</v>
      </c>
      <c r="D347" s="336">
        <v>9.7465325753669119E-2</v>
      </c>
      <c r="E347" s="336">
        <v>4.5071521484261322E-2</v>
      </c>
      <c r="F347" s="284">
        <v>5.5082752467167699E-2</v>
      </c>
      <c r="G347" s="285">
        <v>6.7249336586807582E-2</v>
      </c>
      <c r="H347" s="283">
        <v>5.5790119860453881E-2</v>
      </c>
      <c r="I347" s="283">
        <v>3.3833236743751223E-2</v>
      </c>
      <c r="J347" s="283">
        <v>5.4948317212920546E-2</v>
      </c>
      <c r="K347" s="283">
        <v>4.5257477932858996E-2</v>
      </c>
      <c r="L347" s="282">
        <v>6.6831023680170354E-2</v>
      </c>
      <c r="M347" s="283">
        <v>9.1916485619536956E-2</v>
      </c>
      <c r="N347" s="283">
        <v>5.5866184390905127E-2</v>
      </c>
      <c r="O347" s="284">
        <v>5.3253262178714386E-2</v>
      </c>
      <c r="P347" s="285">
        <v>6.2013417873022197E-2</v>
      </c>
      <c r="Q347" s="285">
        <v>6.0415739105548531E-2</v>
      </c>
      <c r="R347" s="285">
        <v>5.5449964832763723E-2</v>
      </c>
      <c r="S347" s="285">
        <v>4.9977268659087193E-2</v>
      </c>
      <c r="T347" s="286">
        <v>6.7803093892821312E-2</v>
      </c>
    </row>
    <row r="348" spans="1:40" s="528" customFormat="1" x14ac:dyDescent="0.2">
      <c r="A348" s="271" t="s">
        <v>1</v>
      </c>
      <c r="B348" s="287">
        <f>B345/B344*100-100</f>
        <v>-1.3696984260482878</v>
      </c>
      <c r="C348" s="288">
        <f t="shared" ref="C348:G348" si="122">C345/C344*100-100</f>
        <v>-0.39277795375357982</v>
      </c>
      <c r="D348" s="288">
        <f t="shared" ref="D348" si="123">D345/D344*100-100</f>
        <v>-10.428073668491791</v>
      </c>
      <c r="E348" s="288">
        <f t="shared" si="122"/>
        <v>0.47720042417816444</v>
      </c>
      <c r="F348" s="289">
        <f t="shared" si="122"/>
        <v>6.4312289612000342</v>
      </c>
      <c r="G348" s="290">
        <f t="shared" si="122"/>
        <v>-1.2135047458849044</v>
      </c>
      <c r="H348" s="288">
        <f>H345/H344*100-100</f>
        <v>2.3867595818815204</v>
      </c>
      <c r="I348" s="288">
        <f t="shared" ref="I348:K348" si="124">I345/I344*100-100</f>
        <v>0.26802465826855837</v>
      </c>
      <c r="J348" s="288">
        <f t="shared" si="124"/>
        <v>4.6063898895647668</v>
      </c>
      <c r="K348" s="288">
        <f t="shared" si="124"/>
        <v>4.3288253705781727</v>
      </c>
      <c r="L348" s="287">
        <f>L345/L344*100-100</f>
        <v>-6.1488009838086555E-2</v>
      </c>
      <c r="M348" s="288">
        <f t="shared" ref="M348:T348" si="125">M345/M344*100-100</f>
        <v>-7.0490485124631448</v>
      </c>
      <c r="N348" s="288">
        <f t="shared" si="125"/>
        <v>0.36426987646500208</v>
      </c>
      <c r="O348" s="289">
        <f t="shared" si="125"/>
        <v>4.6537706756377872</v>
      </c>
      <c r="P348" s="290">
        <f t="shared" si="125"/>
        <v>-2.771123693379792</v>
      </c>
      <c r="Q348" s="288">
        <f t="shared" si="125"/>
        <v>-2.7338515143393209</v>
      </c>
      <c r="R348" s="288">
        <f t="shared" si="125"/>
        <v>2.7770554891049812</v>
      </c>
      <c r="S348" s="288">
        <f t="shared" si="125"/>
        <v>6.6407050625127937</v>
      </c>
      <c r="T348" s="291">
        <f t="shared" si="125"/>
        <v>1.6350371548098366</v>
      </c>
    </row>
    <row r="349" spans="1:40" s="528" customFormat="1" ht="13.5" thickBot="1" x14ac:dyDescent="0.25">
      <c r="A349" s="292" t="s">
        <v>27</v>
      </c>
      <c r="B349" s="484">
        <f>B345-B340</f>
        <v>79.879655172414004</v>
      </c>
      <c r="C349" s="485">
        <f t="shared" ref="C349:S349" si="126">C345-C340</f>
        <v>107.91727272727258</v>
      </c>
      <c r="D349" s="485">
        <f t="shared" si="126"/>
        <v>-180.09571428571417</v>
      </c>
      <c r="E349" s="485">
        <f t="shared" si="126"/>
        <v>132.88565217391306</v>
      </c>
      <c r="F349" s="486">
        <f t="shared" si="126"/>
        <v>303.76627118644092</v>
      </c>
      <c r="G349" s="487">
        <f t="shared" si="126"/>
        <v>84.362413793103315</v>
      </c>
      <c r="H349" s="485">
        <f t="shared" si="126"/>
        <v>187.69000000000005</v>
      </c>
      <c r="I349" s="485">
        <f t="shared" si="126"/>
        <v>126.88230769230768</v>
      </c>
      <c r="J349" s="485">
        <f t="shared" si="126"/>
        <v>251.39338983050857</v>
      </c>
      <c r="K349" s="485">
        <f t="shared" si="126"/>
        <v>243.42728813559324</v>
      </c>
      <c r="L349" s="484">
        <f t="shared" si="126"/>
        <v>117.4252941176469</v>
      </c>
      <c r="M349" s="485">
        <f t="shared" si="126"/>
        <v>-83.117692307692323</v>
      </c>
      <c r="N349" s="485">
        <f t="shared" si="126"/>
        <v>129.64454545454555</v>
      </c>
      <c r="O349" s="486">
        <f t="shared" si="126"/>
        <v>252.7532183908047</v>
      </c>
      <c r="P349" s="488">
        <f t="shared" si="126"/>
        <v>39.658750000000055</v>
      </c>
      <c r="Q349" s="489">
        <f t="shared" si="126"/>
        <v>40.728461538461488</v>
      </c>
      <c r="R349" s="489">
        <f t="shared" si="126"/>
        <v>198.8914925373133</v>
      </c>
      <c r="S349" s="489">
        <f t="shared" si="126"/>
        <v>309.77823529411762</v>
      </c>
      <c r="T349" s="490">
        <f>T345-T340</f>
        <v>166.11556634304225</v>
      </c>
    </row>
    <row r="350" spans="1:40" s="528" customFormat="1" x14ac:dyDescent="0.2">
      <c r="A350" s="299" t="s">
        <v>51</v>
      </c>
      <c r="B350" s="300">
        <v>779</v>
      </c>
      <c r="C350" s="301">
        <v>779</v>
      </c>
      <c r="D350" s="301">
        <v>180</v>
      </c>
      <c r="E350" s="390">
        <v>780</v>
      </c>
      <c r="F350" s="302">
        <v>780</v>
      </c>
      <c r="G350" s="303">
        <v>773</v>
      </c>
      <c r="H350" s="301">
        <v>773</v>
      </c>
      <c r="I350" s="301">
        <v>180</v>
      </c>
      <c r="J350" s="301">
        <v>774</v>
      </c>
      <c r="K350" s="301">
        <v>774</v>
      </c>
      <c r="L350" s="300">
        <v>894</v>
      </c>
      <c r="M350" s="301">
        <v>180</v>
      </c>
      <c r="N350" s="301">
        <v>893</v>
      </c>
      <c r="O350" s="302">
        <v>893</v>
      </c>
      <c r="P350" s="303">
        <v>867</v>
      </c>
      <c r="Q350" s="303">
        <v>180</v>
      </c>
      <c r="R350" s="303">
        <v>867</v>
      </c>
      <c r="S350" s="303">
        <v>867</v>
      </c>
      <c r="T350" s="304">
        <f>SUM(B350:S350)</f>
        <v>12213</v>
      </c>
      <c r="U350" s="228" t="s">
        <v>56</v>
      </c>
      <c r="V350" s="305">
        <f>W319-T350</f>
        <v>53</v>
      </c>
      <c r="W350" s="306">
        <f>V350/W319</f>
        <v>4.3208870047285177E-3</v>
      </c>
      <c r="X350" s="379" t="s">
        <v>138</v>
      </c>
    </row>
    <row r="351" spans="1:40" s="528" customFormat="1" x14ac:dyDescent="0.2">
      <c r="A351" s="307" t="s">
        <v>28</v>
      </c>
      <c r="B351" s="246">
        <v>120.5</v>
      </c>
      <c r="C351" s="244">
        <v>120.5</v>
      </c>
      <c r="D351" s="244">
        <v>121.5</v>
      </c>
      <c r="E351" s="424">
        <v>120.5</v>
      </c>
      <c r="F351" s="247">
        <v>118</v>
      </c>
      <c r="G351" s="248">
        <v>117</v>
      </c>
      <c r="H351" s="244">
        <v>116</v>
      </c>
      <c r="I351" s="244">
        <v>116</v>
      </c>
      <c r="J351" s="244">
        <v>115</v>
      </c>
      <c r="K351" s="244">
        <v>115</v>
      </c>
      <c r="L351" s="246">
        <v>119</v>
      </c>
      <c r="M351" s="244">
        <v>121</v>
      </c>
      <c r="N351" s="244">
        <v>116.5</v>
      </c>
      <c r="O351" s="247">
        <v>115</v>
      </c>
      <c r="P351" s="248">
        <v>120</v>
      </c>
      <c r="Q351" s="248">
        <v>121</v>
      </c>
      <c r="R351" s="248">
        <v>117.5</v>
      </c>
      <c r="S351" s="248">
        <v>115</v>
      </c>
      <c r="T351" s="237"/>
      <c r="U351" s="228" t="s">
        <v>57</v>
      </c>
      <c r="V351" s="228">
        <v>113.31</v>
      </c>
      <c r="W351" s="228"/>
      <c r="X351" s="379" t="s">
        <v>139</v>
      </c>
    </row>
    <row r="352" spans="1:40" s="528" customFormat="1" ht="13.5" thickBot="1" x14ac:dyDescent="0.25">
      <c r="A352" s="308" t="s">
        <v>26</v>
      </c>
      <c r="B352" s="249">
        <f>B351-B339</f>
        <v>5</v>
      </c>
      <c r="C352" s="245">
        <f t="shared" ref="C352:S352" si="127">C351-C339</f>
        <v>4.5</v>
      </c>
      <c r="D352" s="245">
        <f t="shared" si="127"/>
        <v>5.5</v>
      </c>
      <c r="E352" s="245">
        <f t="shared" si="127"/>
        <v>4.5</v>
      </c>
      <c r="F352" s="250">
        <f t="shared" si="127"/>
        <v>4</v>
      </c>
      <c r="G352" s="251">
        <f t="shared" si="127"/>
        <v>5</v>
      </c>
      <c r="H352" s="245">
        <f t="shared" si="127"/>
        <v>4.5</v>
      </c>
      <c r="I352" s="245">
        <f t="shared" si="127"/>
        <v>4.5</v>
      </c>
      <c r="J352" s="245">
        <f t="shared" si="127"/>
        <v>4.5</v>
      </c>
      <c r="K352" s="245">
        <f t="shared" si="127"/>
        <v>4.5</v>
      </c>
      <c r="L352" s="249">
        <f t="shared" si="127"/>
        <v>4.5</v>
      </c>
      <c r="M352" s="245">
        <f t="shared" si="127"/>
        <v>5.5</v>
      </c>
      <c r="N352" s="245">
        <f t="shared" si="127"/>
        <v>4.5</v>
      </c>
      <c r="O352" s="250">
        <f t="shared" si="127"/>
        <v>4</v>
      </c>
      <c r="P352" s="251">
        <f t="shared" si="127"/>
        <v>4.5</v>
      </c>
      <c r="Q352" s="245">
        <f t="shared" si="127"/>
        <v>4.5</v>
      </c>
      <c r="R352" s="245">
        <f t="shared" si="127"/>
        <v>4.5</v>
      </c>
      <c r="S352" s="245">
        <f t="shared" si="127"/>
        <v>4</v>
      </c>
      <c r="T352" s="238"/>
      <c r="U352" s="228" t="s">
        <v>26</v>
      </c>
      <c r="V352" s="431">
        <f>V351-Y320</f>
        <v>4.7199999999999989</v>
      </c>
      <c r="W352" s="228"/>
      <c r="X352" s="421"/>
    </row>
    <row r="353" spans="1:23" x14ac:dyDescent="0.2">
      <c r="E353" s="241">
        <v>120.5</v>
      </c>
      <c r="H353" s="241">
        <v>116</v>
      </c>
      <c r="J353" s="241">
        <v>115</v>
      </c>
      <c r="K353" s="241">
        <v>115</v>
      </c>
      <c r="R353" s="241">
        <v>117.5</v>
      </c>
    </row>
    <row r="354" spans="1:23" ht="13.5" thickBot="1" x14ac:dyDescent="0.25"/>
    <row r="355" spans="1:23" ht="13.5" thickBot="1" x14ac:dyDescent="0.25">
      <c r="A355" s="254" t="s">
        <v>140</v>
      </c>
      <c r="B355" s="597" t="s">
        <v>53</v>
      </c>
      <c r="C355" s="598"/>
      <c r="D355" s="598"/>
      <c r="E355" s="598"/>
      <c r="F355" s="599"/>
      <c r="G355" s="597" t="s">
        <v>68</v>
      </c>
      <c r="H355" s="598"/>
      <c r="I355" s="598"/>
      <c r="J355" s="598"/>
      <c r="K355" s="599"/>
      <c r="L355" s="597" t="s">
        <v>63</v>
      </c>
      <c r="M355" s="598"/>
      <c r="N355" s="598"/>
      <c r="O355" s="599"/>
      <c r="P355" s="597" t="s">
        <v>64</v>
      </c>
      <c r="Q355" s="598"/>
      <c r="R355" s="598"/>
      <c r="S355" s="599"/>
      <c r="T355" s="316" t="s">
        <v>55</v>
      </c>
      <c r="U355" s="534"/>
      <c r="V355" s="534"/>
      <c r="W355" s="534"/>
    </row>
    <row r="356" spans="1:23" x14ac:dyDescent="0.2">
      <c r="A356" s="255" t="s">
        <v>54</v>
      </c>
      <c r="B356" s="349">
        <v>1</v>
      </c>
      <c r="C356" s="260">
        <v>2</v>
      </c>
      <c r="D356" s="403" t="s">
        <v>129</v>
      </c>
      <c r="E356" s="403">
        <v>4</v>
      </c>
      <c r="F356" s="350">
        <v>5</v>
      </c>
      <c r="G356" s="349">
        <v>1</v>
      </c>
      <c r="H356" s="260">
        <v>2</v>
      </c>
      <c r="I356" s="403" t="s">
        <v>129</v>
      </c>
      <c r="J356" s="403">
        <v>4</v>
      </c>
      <c r="K356" s="350">
        <v>5</v>
      </c>
      <c r="L356" s="349">
        <v>1</v>
      </c>
      <c r="M356" s="260" t="s">
        <v>134</v>
      </c>
      <c r="N356" s="260">
        <v>3</v>
      </c>
      <c r="O356" s="350">
        <v>4</v>
      </c>
      <c r="P356" s="259">
        <v>1</v>
      </c>
      <c r="Q356" s="259" t="s">
        <v>134</v>
      </c>
      <c r="R356" s="259">
        <v>3</v>
      </c>
      <c r="S356" s="259">
        <v>4</v>
      </c>
      <c r="T356" s="315"/>
      <c r="U356" s="534"/>
      <c r="V356" s="534"/>
      <c r="W356" s="534"/>
    </row>
    <row r="357" spans="1:23" x14ac:dyDescent="0.2">
      <c r="A357" s="265" t="s">
        <v>3</v>
      </c>
      <c r="B357" s="266">
        <v>3060</v>
      </c>
      <c r="C357" s="267">
        <v>3060</v>
      </c>
      <c r="D357" s="389">
        <v>3060</v>
      </c>
      <c r="E357" s="389">
        <v>3060</v>
      </c>
      <c r="F357" s="268">
        <v>3060</v>
      </c>
      <c r="G357" s="269">
        <v>3060</v>
      </c>
      <c r="H357" s="267">
        <v>3060</v>
      </c>
      <c r="I357" s="267">
        <v>3060</v>
      </c>
      <c r="J357" s="267">
        <v>3060</v>
      </c>
      <c r="K357" s="267">
        <v>3060</v>
      </c>
      <c r="L357" s="266">
        <v>3060</v>
      </c>
      <c r="M357" s="267">
        <v>3060</v>
      </c>
      <c r="N357" s="267">
        <v>3060</v>
      </c>
      <c r="O357" s="268">
        <v>3060</v>
      </c>
      <c r="P357" s="269">
        <v>3060</v>
      </c>
      <c r="Q357" s="267">
        <v>3060</v>
      </c>
      <c r="R357" s="267">
        <v>3060</v>
      </c>
      <c r="S357" s="267">
        <v>3060</v>
      </c>
      <c r="T357" s="270">
        <v>3060</v>
      </c>
      <c r="U357" s="534"/>
      <c r="V357" s="534"/>
      <c r="W357" s="534"/>
    </row>
    <row r="358" spans="1:23" x14ac:dyDescent="0.2">
      <c r="A358" s="271" t="s">
        <v>6</v>
      </c>
      <c r="B358" s="272">
        <v>3011.46</v>
      </c>
      <c r="C358" s="273">
        <v>2993.92</v>
      </c>
      <c r="D358" s="330">
        <v>2852.14</v>
      </c>
      <c r="E358" s="330">
        <v>2993.75</v>
      </c>
      <c r="F358" s="274">
        <v>3214.04</v>
      </c>
      <c r="G358" s="275">
        <v>3005.93</v>
      </c>
      <c r="H358" s="273">
        <v>3139.07</v>
      </c>
      <c r="I358" s="273">
        <v>2975.38</v>
      </c>
      <c r="J358" s="273">
        <v>3086.32</v>
      </c>
      <c r="K358" s="273">
        <v>3200.3</v>
      </c>
      <c r="L358" s="272">
        <v>3053.79</v>
      </c>
      <c r="M358" s="273">
        <v>2945</v>
      </c>
      <c r="N358" s="273">
        <v>3096.92</v>
      </c>
      <c r="O358" s="274">
        <v>3103.2</v>
      </c>
      <c r="P358" s="275">
        <v>3041.61</v>
      </c>
      <c r="Q358" s="275">
        <v>2880</v>
      </c>
      <c r="R358" s="275">
        <v>3072.62</v>
      </c>
      <c r="S358" s="275">
        <v>3183.38</v>
      </c>
      <c r="T358" s="276">
        <v>3077.2394043528066</v>
      </c>
      <c r="U358" s="534"/>
      <c r="V358" s="534"/>
      <c r="W358" s="534"/>
    </row>
    <row r="359" spans="1:23" x14ac:dyDescent="0.2">
      <c r="A359" s="255" t="s">
        <v>7</v>
      </c>
      <c r="B359" s="277">
        <v>81.3</v>
      </c>
      <c r="C359" s="278">
        <v>74.510000000000005</v>
      </c>
      <c r="D359" s="333">
        <v>64.3</v>
      </c>
      <c r="E359" s="333">
        <v>89.6</v>
      </c>
      <c r="F359" s="279">
        <v>82.69</v>
      </c>
      <c r="G359" s="280">
        <v>85.19</v>
      </c>
      <c r="H359" s="278">
        <v>87.04</v>
      </c>
      <c r="I359" s="278">
        <v>92.31</v>
      </c>
      <c r="J359" s="278">
        <v>94.74</v>
      </c>
      <c r="K359" s="278">
        <v>90.91</v>
      </c>
      <c r="L359" s="277">
        <v>89.39</v>
      </c>
      <c r="M359" s="278">
        <v>85.71</v>
      </c>
      <c r="N359" s="278">
        <v>86.15</v>
      </c>
      <c r="O359" s="279">
        <v>86.36</v>
      </c>
      <c r="P359" s="280">
        <v>75.81</v>
      </c>
      <c r="Q359" s="280">
        <v>76.47</v>
      </c>
      <c r="R359" s="280">
        <v>85.25</v>
      </c>
      <c r="S359" s="280">
        <v>90.77</v>
      </c>
      <c r="T359" s="281">
        <v>84.87972508591065</v>
      </c>
      <c r="U359" s="534"/>
      <c r="V359" s="534"/>
      <c r="W359" s="534"/>
    </row>
    <row r="360" spans="1:23" x14ac:dyDescent="0.2">
      <c r="A360" s="255" t="s">
        <v>8</v>
      </c>
      <c r="B360" s="282">
        <v>7.0800000000000002E-2</v>
      </c>
      <c r="C360" s="283">
        <v>7.6600000000000001E-2</v>
      </c>
      <c r="D360" s="336">
        <v>9.8199999999999996E-2</v>
      </c>
      <c r="E360" s="336">
        <v>6.6600000000000006E-2</v>
      </c>
      <c r="F360" s="284">
        <v>6.7500000000000004E-2</v>
      </c>
      <c r="G360" s="285">
        <v>6.8000000000000005E-2</v>
      </c>
      <c r="H360" s="283">
        <v>6.7000000000000004E-2</v>
      </c>
      <c r="I360" s="283">
        <v>5.67E-2</v>
      </c>
      <c r="J360" s="283">
        <v>5.7799999999999997E-2</v>
      </c>
      <c r="K360" s="283">
        <v>5.4600000000000003E-2</v>
      </c>
      <c r="L360" s="282">
        <v>6.3100000000000003E-2</v>
      </c>
      <c r="M360" s="283">
        <v>6.7000000000000004E-2</v>
      </c>
      <c r="N360" s="283">
        <v>7.3800000000000004E-2</v>
      </c>
      <c r="O360" s="284">
        <v>7.0000000000000007E-2</v>
      </c>
      <c r="P360" s="285">
        <v>8.3299999999999999E-2</v>
      </c>
      <c r="Q360" s="285">
        <v>7.5800000000000006E-2</v>
      </c>
      <c r="R360" s="285">
        <v>7.3400000000000007E-2</v>
      </c>
      <c r="S360" s="285">
        <v>6.4299999999999996E-2</v>
      </c>
      <c r="T360" s="286">
        <v>7.3849878122678181E-2</v>
      </c>
      <c r="U360" s="534"/>
      <c r="V360" s="534"/>
      <c r="W360" s="534"/>
    </row>
    <row r="361" spans="1:23" x14ac:dyDescent="0.2">
      <c r="A361" s="271" t="s">
        <v>1</v>
      </c>
      <c r="B361" s="287">
        <f>B358/B357*100-100</f>
        <v>-1.5862745098039142</v>
      </c>
      <c r="C361" s="288">
        <f t="shared" ref="C361:G361" si="128">C358/C357*100-100</f>
        <v>-2.1594771241830131</v>
      </c>
      <c r="D361" s="288">
        <f t="shared" si="128"/>
        <v>-6.7928104575163388</v>
      </c>
      <c r="E361" s="288">
        <f t="shared" si="128"/>
        <v>-2.1650326797385588</v>
      </c>
      <c r="F361" s="289">
        <f t="shared" si="128"/>
        <v>5.0339869281045679</v>
      </c>
      <c r="G361" s="290">
        <f t="shared" si="128"/>
        <v>-1.7669934640522911</v>
      </c>
      <c r="H361" s="288">
        <f>H358/H357*100-100</f>
        <v>2.5839869281045793</v>
      </c>
      <c r="I361" s="288">
        <f t="shared" ref="I361:K361" si="129">I358/I357*100-100</f>
        <v>-2.7653594771241785</v>
      </c>
      <c r="J361" s="288">
        <f t="shared" si="129"/>
        <v>0.86013071895425242</v>
      </c>
      <c r="K361" s="288">
        <f t="shared" si="129"/>
        <v>4.5849673202614412</v>
      </c>
      <c r="L361" s="287">
        <f>L358/L357*100-100</f>
        <v>-0.2029411764705884</v>
      </c>
      <c r="M361" s="288">
        <f t="shared" ref="M361:T361" si="130">M358/M357*100-100</f>
        <v>-3.7581699346405202</v>
      </c>
      <c r="N361" s="288">
        <f t="shared" si="130"/>
        <v>1.2065359477124247</v>
      </c>
      <c r="O361" s="289">
        <f t="shared" si="130"/>
        <v>1.4117647058823621</v>
      </c>
      <c r="P361" s="290">
        <f t="shared" si="130"/>
        <v>-0.60098039215685617</v>
      </c>
      <c r="Q361" s="288">
        <f t="shared" si="130"/>
        <v>-5.8823529411764781</v>
      </c>
      <c r="R361" s="288">
        <f t="shared" si="130"/>
        <v>0.41241830065359864</v>
      </c>
      <c r="S361" s="288">
        <f t="shared" si="130"/>
        <v>4.0320261437908584</v>
      </c>
      <c r="T361" s="291">
        <f t="shared" si="130"/>
        <v>0.56337922721590417</v>
      </c>
      <c r="U361" s="534"/>
      <c r="V361" s="534"/>
      <c r="W361" s="534"/>
    </row>
    <row r="362" spans="1:23" ht="13.5" thickBot="1" x14ac:dyDescent="0.25">
      <c r="A362" s="292" t="s">
        <v>27</v>
      </c>
      <c r="B362" s="484">
        <f t="shared" ref="B362:T362" si="131">B358-B345</f>
        <v>180.77034482758609</v>
      </c>
      <c r="C362" s="485">
        <f t="shared" si="131"/>
        <v>135.19272727272755</v>
      </c>
      <c r="D362" s="485">
        <f t="shared" si="131"/>
        <v>281.42571428571409</v>
      </c>
      <c r="E362" s="485">
        <f t="shared" si="131"/>
        <v>110.054347826087</v>
      </c>
      <c r="F362" s="486">
        <f t="shared" si="131"/>
        <v>159.4637288135591</v>
      </c>
      <c r="G362" s="487">
        <f t="shared" si="131"/>
        <v>170.75758620689658</v>
      </c>
      <c r="H362" s="485">
        <f t="shared" si="131"/>
        <v>200.57000000000016</v>
      </c>
      <c r="I362" s="485">
        <f t="shared" si="131"/>
        <v>97.687692307692487</v>
      </c>
      <c r="J362" s="485">
        <f t="shared" si="131"/>
        <v>84.116610169491651</v>
      </c>
      <c r="K362" s="485">
        <f t="shared" si="131"/>
        <v>206.06271186440699</v>
      </c>
      <c r="L362" s="484">
        <f t="shared" si="131"/>
        <v>185.55470588235312</v>
      </c>
      <c r="M362" s="485">
        <f t="shared" si="131"/>
        <v>277.30769230769238</v>
      </c>
      <c r="N362" s="485">
        <f t="shared" si="131"/>
        <v>216.46545454545458</v>
      </c>
      <c r="O362" s="486">
        <f t="shared" si="131"/>
        <v>99.636781609195168</v>
      </c>
      <c r="P362" s="488">
        <f t="shared" si="131"/>
        <v>251.14125000000013</v>
      </c>
      <c r="Q362" s="489">
        <f t="shared" si="131"/>
        <v>88.461538461538566</v>
      </c>
      <c r="R362" s="489">
        <f t="shared" si="131"/>
        <v>122.91850746268665</v>
      </c>
      <c r="S362" s="489">
        <f t="shared" si="131"/>
        <v>122.79176470588254</v>
      </c>
      <c r="T362" s="537">
        <f t="shared" si="131"/>
        <v>160.31383800976437</v>
      </c>
      <c r="U362" s="538" t="s">
        <v>141</v>
      </c>
      <c r="V362" s="534"/>
      <c r="W362" s="534"/>
    </row>
    <row r="363" spans="1:23" x14ac:dyDescent="0.2">
      <c r="A363" s="299" t="s">
        <v>51</v>
      </c>
      <c r="B363" s="300">
        <v>767</v>
      </c>
      <c r="C363" s="301">
        <v>745</v>
      </c>
      <c r="D363" s="301">
        <v>179</v>
      </c>
      <c r="E363" s="390">
        <v>745</v>
      </c>
      <c r="F363" s="302">
        <v>861</v>
      </c>
      <c r="G363" s="303">
        <v>719</v>
      </c>
      <c r="H363" s="301">
        <v>754</v>
      </c>
      <c r="I363" s="301">
        <v>179</v>
      </c>
      <c r="J363" s="301">
        <v>760</v>
      </c>
      <c r="K363" s="301">
        <v>861</v>
      </c>
      <c r="L363" s="300">
        <v>894</v>
      </c>
      <c r="M363" s="301">
        <v>180</v>
      </c>
      <c r="N363" s="301">
        <v>893</v>
      </c>
      <c r="O363" s="302">
        <v>893</v>
      </c>
      <c r="P363" s="303">
        <v>867</v>
      </c>
      <c r="Q363" s="303">
        <v>180</v>
      </c>
      <c r="R363" s="303">
        <v>867</v>
      </c>
      <c r="S363" s="303">
        <v>867</v>
      </c>
      <c r="T363" s="304">
        <f>SUM(B363:S363)</f>
        <v>12211</v>
      </c>
      <c r="U363" s="228" t="s">
        <v>56</v>
      </c>
      <c r="V363" s="305">
        <f>T350-T363</f>
        <v>2</v>
      </c>
      <c r="W363" s="306">
        <f>V363/T350</f>
        <v>1.6375992794563171E-4</v>
      </c>
    </row>
    <row r="364" spans="1:23" x14ac:dyDescent="0.2">
      <c r="A364" s="307" t="s">
        <v>28</v>
      </c>
      <c r="B364" s="246">
        <v>123.5</v>
      </c>
      <c r="C364" s="244">
        <v>123.5</v>
      </c>
      <c r="D364" s="244">
        <v>124.5</v>
      </c>
      <c r="E364" s="424">
        <v>123.5</v>
      </c>
      <c r="F364" s="247">
        <v>121</v>
      </c>
      <c r="G364" s="248">
        <v>120</v>
      </c>
      <c r="H364" s="244">
        <v>118.5</v>
      </c>
      <c r="I364" s="244">
        <v>119</v>
      </c>
      <c r="J364" s="244">
        <v>118</v>
      </c>
      <c r="K364" s="244">
        <v>117.5</v>
      </c>
      <c r="L364" s="246">
        <v>122</v>
      </c>
      <c r="M364" s="244">
        <v>124</v>
      </c>
      <c r="N364" s="244">
        <v>119</v>
      </c>
      <c r="O364" s="247">
        <v>118</v>
      </c>
      <c r="P364" s="248">
        <v>122.5</v>
      </c>
      <c r="Q364" s="248">
        <v>124</v>
      </c>
      <c r="R364" s="248">
        <v>120.5</v>
      </c>
      <c r="S364" s="248">
        <v>118</v>
      </c>
      <c r="T364" s="237"/>
      <c r="U364" s="228" t="s">
        <v>57</v>
      </c>
      <c r="V364" s="228">
        <v>117.67</v>
      </c>
      <c r="W364" s="228"/>
    </row>
    <row r="365" spans="1:23" ht="13.5" thickBot="1" x14ac:dyDescent="0.25">
      <c r="A365" s="308" t="s">
        <v>26</v>
      </c>
      <c r="B365" s="249">
        <f t="shared" ref="B365:S365" si="132">B364-B351</f>
        <v>3</v>
      </c>
      <c r="C365" s="245">
        <f t="shared" si="132"/>
        <v>3</v>
      </c>
      <c r="D365" s="245">
        <f t="shared" si="132"/>
        <v>3</v>
      </c>
      <c r="E365" s="245">
        <f t="shared" si="132"/>
        <v>3</v>
      </c>
      <c r="F365" s="250">
        <f t="shared" si="132"/>
        <v>3</v>
      </c>
      <c r="G365" s="251">
        <f t="shared" si="132"/>
        <v>3</v>
      </c>
      <c r="H365" s="245">
        <f t="shared" si="132"/>
        <v>2.5</v>
      </c>
      <c r="I365" s="245">
        <f t="shared" si="132"/>
        <v>3</v>
      </c>
      <c r="J365" s="245">
        <f t="shared" si="132"/>
        <v>3</v>
      </c>
      <c r="K365" s="245">
        <f t="shared" si="132"/>
        <v>2.5</v>
      </c>
      <c r="L365" s="249">
        <f t="shared" si="132"/>
        <v>3</v>
      </c>
      <c r="M365" s="245">
        <f t="shared" si="132"/>
        <v>3</v>
      </c>
      <c r="N365" s="245">
        <f t="shared" si="132"/>
        <v>2.5</v>
      </c>
      <c r="O365" s="250">
        <f t="shared" si="132"/>
        <v>3</v>
      </c>
      <c r="P365" s="251">
        <f t="shared" si="132"/>
        <v>2.5</v>
      </c>
      <c r="Q365" s="245">
        <f t="shared" si="132"/>
        <v>3</v>
      </c>
      <c r="R365" s="245">
        <f t="shared" si="132"/>
        <v>3</v>
      </c>
      <c r="S365" s="245">
        <f t="shared" si="132"/>
        <v>3</v>
      </c>
      <c r="T365" s="238"/>
      <c r="U365" s="228" t="s">
        <v>26</v>
      </c>
      <c r="V365" s="431">
        <f>V364-V351</f>
        <v>4.3599999999999994</v>
      </c>
      <c r="W365" s="228"/>
    </row>
    <row r="366" spans="1:23" x14ac:dyDescent="0.2">
      <c r="B366" s="241">
        <v>123.5</v>
      </c>
      <c r="C366" s="241">
        <v>123.5</v>
      </c>
      <c r="E366" s="241">
        <v>123.5</v>
      </c>
      <c r="F366" s="241">
        <v>121</v>
      </c>
      <c r="G366" s="241">
        <v>120</v>
      </c>
      <c r="H366" s="241">
        <v>118.5</v>
      </c>
      <c r="I366" s="241">
        <v>119</v>
      </c>
      <c r="J366" s="241">
        <v>118</v>
      </c>
      <c r="K366" s="241">
        <v>117.5</v>
      </c>
      <c r="L366" s="241">
        <v>122</v>
      </c>
      <c r="M366" s="241">
        <v>124</v>
      </c>
      <c r="N366" s="241">
        <v>119</v>
      </c>
      <c r="O366" s="241">
        <v>118</v>
      </c>
      <c r="P366" s="241">
        <v>122.5</v>
      </c>
      <c r="R366" s="241">
        <v>120.5</v>
      </c>
      <c r="S366" s="241">
        <v>118</v>
      </c>
    </row>
    <row r="367" spans="1:23" x14ac:dyDescent="0.2">
      <c r="C367" s="536"/>
      <c r="D367" s="536"/>
      <c r="E367" s="536"/>
      <c r="F367" s="536"/>
      <c r="G367" s="536"/>
      <c r="H367" s="536"/>
      <c r="I367" s="536"/>
      <c r="J367" s="536"/>
      <c r="K367" s="536"/>
      <c r="L367" s="536"/>
      <c r="M367" s="536"/>
      <c r="N367" s="536"/>
      <c r="O367" s="536"/>
      <c r="P367" s="536"/>
      <c r="Q367" s="536"/>
      <c r="R367" s="536"/>
      <c r="S367" s="536"/>
    </row>
    <row r="368" spans="1:23" s="542" customFormat="1" ht="13.5" thickBot="1" x14ac:dyDescent="0.25">
      <c r="A368" s="542" t="s">
        <v>143</v>
      </c>
      <c r="E368" s="542">
        <v>0.13</v>
      </c>
      <c r="F368" s="542">
        <v>0.57999999999999996</v>
      </c>
      <c r="G368" s="542">
        <v>0.42</v>
      </c>
      <c r="H368" s="542">
        <v>0.13</v>
      </c>
      <c r="J368" s="542">
        <v>0.53</v>
      </c>
      <c r="K368" s="542">
        <v>1.28</v>
      </c>
      <c r="L368" s="542">
        <v>0.11</v>
      </c>
      <c r="N368" s="542">
        <v>0.11</v>
      </c>
      <c r="O368" s="542">
        <v>0.22</v>
      </c>
      <c r="P368" s="542">
        <v>0.23</v>
      </c>
      <c r="Q368" s="542">
        <v>0.56000000000000005</v>
      </c>
      <c r="R368" s="542">
        <v>0.23</v>
      </c>
      <c r="S368" s="542">
        <v>0.35</v>
      </c>
    </row>
    <row r="369" spans="1:23" ht="13.5" thickBot="1" x14ac:dyDescent="0.25">
      <c r="A369" s="254" t="s">
        <v>142</v>
      </c>
      <c r="B369" s="597" t="s">
        <v>53</v>
      </c>
      <c r="C369" s="598"/>
      <c r="D369" s="598"/>
      <c r="E369" s="598"/>
      <c r="F369" s="599"/>
      <c r="G369" s="597" t="s">
        <v>68</v>
      </c>
      <c r="H369" s="598"/>
      <c r="I369" s="598"/>
      <c r="J369" s="598"/>
      <c r="K369" s="599"/>
      <c r="L369" s="597" t="s">
        <v>63</v>
      </c>
      <c r="M369" s="598"/>
      <c r="N369" s="598"/>
      <c r="O369" s="599"/>
      <c r="P369" s="597" t="s">
        <v>64</v>
      </c>
      <c r="Q369" s="598"/>
      <c r="R369" s="598"/>
      <c r="S369" s="599"/>
      <c r="T369" s="316" t="s">
        <v>55</v>
      </c>
      <c r="U369" s="540"/>
      <c r="V369" s="540"/>
      <c r="W369" s="540"/>
    </row>
    <row r="370" spans="1:23" x14ac:dyDescent="0.2">
      <c r="A370" s="255" t="s">
        <v>54</v>
      </c>
      <c r="B370" s="349">
        <v>1</v>
      </c>
      <c r="C370" s="260">
        <v>2</v>
      </c>
      <c r="D370" s="403" t="s">
        <v>129</v>
      </c>
      <c r="E370" s="403">
        <v>4</v>
      </c>
      <c r="F370" s="350">
        <v>5</v>
      </c>
      <c r="G370" s="349">
        <v>1</v>
      </c>
      <c r="H370" s="260">
        <v>2</v>
      </c>
      <c r="I370" s="403" t="s">
        <v>129</v>
      </c>
      <c r="J370" s="403">
        <v>4</v>
      </c>
      <c r="K370" s="350">
        <v>5</v>
      </c>
      <c r="L370" s="349">
        <v>1</v>
      </c>
      <c r="M370" s="260" t="s">
        <v>134</v>
      </c>
      <c r="N370" s="260">
        <v>3</v>
      </c>
      <c r="O370" s="350">
        <v>4</v>
      </c>
      <c r="P370" s="259">
        <v>1</v>
      </c>
      <c r="Q370" s="259" t="s">
        <v>134</v>
      </c>
      <c r="R370" s="259">
        <v>3</v>
      </c>
      <c r="S370" s="259">
        <v>4</v>
      </c>
      <c r="T370" s="315"/>
      <c r="U370" s="540"/>
      <c r="V370" s="540"/>
      <c r="W370" s="540"/>
    </row>
    <row r="371" spans="1:23" x14ac:dyDescent="0.2">
      <c r="A371" s="265" t="s">
        <v>3</v>
      </c>
      <c r="B371" s="266">
        <v>3250</v>
      </c>
      <c r="C371" s="267">
        <v>3250</v>
      </c>
      <c r="D371" s="389">
        <v>3250</v>
      </c>
      <c r="E371" s="389">
        <v>3250</v>
      </c>
      <c r="F371" s="268">
        <v>3250</v>
      </c>
      <c r="G371" s="269">
        <v>3250</v>
      </c>
      <c r="H371" s="267">
        <v>3250</v>
      </c>
      <c r="I371" s="267">
        <v>3250</v>
      </c>
      <c r="J371" s="267">
        <v>3250</v>
      </c>
      <c r="K371" s="267">
        <v>3250</v>
      </c>
      <c r="L371" s="266">
        <v>3250</v>
      </c>
      <c r="M371" s="267">
        <v>3250</v>
      </c>
      <c r="N371" s="267">
        <v>3250</v>
      </c>
      <c r="O371" s="268">
        <v>3250</v>
      </c>
      <c r="P371" s="269">
        <v>3250</v>
      </c>
      <c r="Q371" s="267">
        <v>3250</v>
      </c>
      <c r="R371" s="267">
        <v>3250</v>
      </c>
      <c r="S371" s="267">
        <v>3250</v>
      </c>
      <c r="T371" s="270">
        <v>3250</v>
      </c>
      <c r="U371" s="540"/>
      <c r="V371" s="540"/>
      <c r="W371" s="540"/>
    </row>
    <row r="372" spans="1:23" x14ac:dyDescent="0.2">
      <c r="A372" s="271" t="s">
        <v>6</v>
      </c>
      <c r="B372" s="272">
        <v>3318.4375</v>
      </c>
      <c r="C372" s="273">
        <v>3271.7241379310344</v>
      </c>
      <c r="D372" s="330">
        <v>3415.3333333333335</v>
      </c>
      <c r="E372" s="330">
        <v>3400.181818181818</v>
      </c>
      <c r="F372" s="274">
        <v>3531.5254237288136</v>
      </c>
      <c r="G372" s="275">
        <v>3407.6363636363635</v>
      </c>
      <c r="H372" s="273">
        <v>3343.0357142857142</v>
      </c>
      <c r="I372" s="273">
        <v>3285</v>
      </c>
      <c r="J372" s="273">
        <v>3357.6785714285716</v>
      </c>
      <c r="K372" s="273">
        <v>3474.242424242424</v>
      </c>
      <c r="L372" s="272">
        <v>3279.5454545454545</v>
      </c>
      <c r="M372" s="273">
        <v>3143.0769230769229</v>
      </c>
      <c r="N372" s="273">
        <v>3317.2727272727275</v>
      </c>
      <c r="O372" s="274">
        <v>3367.313432835821</v>
      </c>
      <c r="P372" s="275">
        <v>3234.626865671642</v>
      </c>
      <c r="Q372" s="275">
        <v>3262.1428571428573</v>
      </c>
      <c r="R372" s="275">
        <v>3357.5384615384614</v>
      </c>
      <c r="S372" s="275">
        <v>3370.7352941176468</v>
      </c>
      <c r="T372" s="276">
        <v>3353.3839479392623</v>
      </c>
      <c r="U372" s="540"/>
      <c r="V372" s="540"/>
      <c r="W372" s="540"/>
    </row>
    <row r="373" spans="1:23" x14ac:dyDescent="0.2">
      <c r="A373" s="255" t="s">
        <v>7</v>
      </c>
      <c r="B373" s="277">
        <v>82.8125</v>
      </c>
      <c r="C373" s="278">
        <v>89.65517241379311</v>
      </c>
      <c r="D373" s="333">
        <v>93.333333333333329</v>
      </c>
      <c r="E373" s="333">
        <v>92.727272727272734</v>
      </c>
      <c r="F373" s="279">
        <v>98.305084745762713</v>
      </c>
      <c r="G373" s="280">
        <v>83.63636363636364</v>
      </c>
      <c r="H373" s="278">
        <v>89.285714285714292</v>
      </c>
      <c r="I373" s="278">
        <v>100</v>
      </c>
      <c r="J373" s="278">
        <v>91.071428571428569</v>
      </c>
      <c r="K373" s="278">
        <v>87.878787878787875</v>
      </c>
      <c r="L373" s="277">
        <v>83.333333333333329</v>
      </c>
      <c r="M373" s="278">
        <v>100</v>
      </c>
      <c r="N373" s="278">
        <v>92.424242424242422</v>
      </c>
      <c r="O373" s="279">
        <v>88.059701492537314</v>
      </c>
      <c r="P373" s="280">
        <v>82.089552238805965</v>
      </c>
      <c r="Q373" s="280">
        <v>78.571428571428569</v>
      </c>
      <c r="R373" s="280">
        <v>87.692307692307693</v>
      </c>
      <c r="S373" s="280">
        <v>85.294117647058826</v>
      </c>
      <c r="T373" s="281">
        <v>87.418655097613879</v>
      </c>
      <c r="U373" s="540"/>
      <c r="V373" s="540"/>
      <c r="W373" s="540"/>
    </row>
    <row r="374" spans="1:23" x14ac:dyDescent="0.2">
      <c r="A374" s="255" t="s">
        <v>8</v>
      </c>
      <c r="B374" s="282">
        <v>6.4421036140257057E-2</v>
      </c>
      <c r="C374" s="283">
        <v>5.9305996988770406E-2</v>
      </c>
      <c r="D374" s="336">
        <v>8.3186470343538585E-2</v>
      </c>
      <c r="E374" s="336">
        <v>5.371540194127946E-2</v>
      </c>
      <c r="F374" s="284">
        <v>5.6113993732895093E-2</v>
      </c>
      <c r="G374" s="285">
        <v>6.7094015767227788E-2</v>
      </c>
      <c r="H374" s="283">
        <v>6.2324099762884999E-2</v>
      </c>
      <c r="I374" s="283">
        <v>5.4448141342036356E-2</v>
      </c>
      <c r="J374" s="283">
        <v>5.7171480552419912E-2</v>
      </c>
      <c r="K374" s="283">
        <v>6.5254341865307625E-2</v>
      </c>
      <c r="L374" s="282">
        <v>6.8572526543639226E-2</v>
      </c>
      <c r="M374" s="283">
        <v>3.6880014274830814E-2</v>
      </c>
      <c r="N374" s="283">
        <v>5.949633502487945E-2</v>
      </c>
      <c r="O374" s="284">
        <v>6.1898340198941221E-2</v>
      </c>
      <c r="P374" s="285">
        <v>6.8272204453452501E-2</v>
      </c>
      <c r="Q374" s="285">
        <v>8.2817772444419707E-2</v>
      </c>
      <c r="R374" s="285">
        <v>6.1970478105331635E-2</v>
      </c>
      <c r="S374" s="285">
        <v>6.9274122855574799E-2</v>
      </c>
      <c r="T374" s="286">
        <v>6.7502551035725125E-2</v>
      </c>
      <c r="U374" s="540"/>
      <c r="V374" s="540"/>
      <c r="W374" s="540"/>
    </row>
    <row r="375" spans="1:23" x14ac:dyDescent="0.2">
      <c r="A375" s="271" t="s">
        <v>1</v>
      </c>
      <c r="B375" s="287">
        <f>B372/B371*100-100</f>
        <v>2.1057692307692406</v>
      </c>
      <c r="C375" s="288">
        <f t="shared" ref="C375:G375" si="133">C372/C371*100-100</f>
        <v>0.66843501326259513</v>
      </c>
      <c r="D375" s="288">
        <f t="shared" si="133"/>
        <v>5.0871794871794975</v>
      </c>
      <c r="E375" s="288">
        <f t="shared" si="133"/>
        <v>4.6209790209790214</v>
      </c>
      <c r="F375" s="289">
        <f t="shared" si="133"/>
        <v>8.6623207301173437</v>
      </c>
      <c r="G375" s="290">
        <f t="shared" si="133"/>
        <v>4.8503496503496564</v>
      </c>
      <c r="H375" s="288">
        <f>H372/H371*100-100</f>
        <v>2.862637362637372</v>
      </c>
      <c r="I375" s="288">
        <f t="shared" ref="I375:K375" si="134">I372/I371*100-100</f>
        <v>1.0769230769230802</v>
      </c>
      <c r="J375" s="288">
        <f t="shared" si="134"/>
        <v>3.3131868131868174</v>
      </c>
      <c r="K375" s="288">
        <f t="shared" si="134"/>
        <v>6.8997668997669024</v>
      </c>
      <c r="L375" s="287">
        <f>L372/L371*100-100</f>
        <v>0.90909090909090651</v>
      </c>
      <c r="M375" s="288">
        <f t="shared" ref="M375:T375" si="135">M372/M371*100-100</f>
        <v>-3.289940828402365</v>
      </c>
      <c r="N375" s="288">
        <f t="shared" si="135"/>
        <v>2.0699300699300807</v>
      </c>
      <c r="O375" s="289">
        <f t="shared" si="135"/>
        <v>3.6096440872560436</v>
      </c>
      <c r="P375" s="290">
        <f t="shared" si="135"/>
        <v>-0.47301951779562046</v>
      </c>
      <c r="Q375" s="288">
        <f t="shared" si="135"/>
        <v>0.37362637362639362</v>
      </c>
      <c r="R375" s="288">
        <f t="shared" si="135"/>
        <v>3.3088757396449608</v>
      </c>
      <c r="S375" s="288">
        <f t="shared" si="135"/>
        <v>3.7149321266968229</v>
      </c>
      <c r="T375" s="291">
        <f t="shared" si="135"/>
        <v>3.1810445519772941</v>
      </c>
      <c r="U375" s="540"/>
      <c r="V375" s="540"/>
      <c r="W375" s="540"/>
    </row>
    <row r="376" spans="1:23" ht="13.5" thickBot="1" x14ac:dyDescent="0.25">
      <c r="A376" s="292" t="s">
        <v>27</v>
      </c>
      <c r="B376" s="484">
        <f t="shared" ref="B376:T376" si="136">B372-B358</f>
        <v>306.97749999999996</v>
      </c>
      <c r="C376" s="485">
        <f t="shared" si="136"/>
        <v>277.80413793103435</v>
      </c>
      <c r="D376" s="485">
        <f t="shared" si="136"/>
        <v>563.19333333333361</v>
      </c>
      <c r="E376" s="485">
        <f t="shared" si="136"/>
        <v>406.43181818181802</v>
      </c>
      <c r="F376" s="486">
        <f t="shared" si="136"/>
        <v>317.48542372881366</v>
      </c>
      <c r="G376" s="487">
        <f t="shared" si="136"/>
        <v>401.70636363636368</v>
      </c>
      <c r="H376" s="485">
        <f t="shared" si="136"/>
        <v>203.96571428571406</v>
      </c>
      <c r="I376" s="485">
        <f t="shared" si="136"/>
        <v>309.61999999999989</v>
      </c>
      <c r="J376" s="485">
        <f t="shared" si="136"/>
        <v>271.35857142857139</v>
      </c>
      <c r="K376" s="485">
        <f t="shared" si="136"/>
        <v>273.94242424242384</v>
      </c>
      <c r="L376" s="484">
        <f t="shared" si="136"/>
        <v>225.75545454545454</v>
      </c>
      <c r="M376" s="485">
        <f t="shared" si="136"/>
        <v>198.07692307692287</v>
      </c>
      <c r="N376" s="485">
        <f t="shared" si="136"/>
        <v>220.35272727272741</v>
      </c>
      <c r="O376" s="486">
        <f t="shared" si="136"/>
        <v>264.11343283582119</v>
      </c>
      <c r="P376" s="488">
        <f t="shared" si="136"/>
        <v>193.01686567164188</v>
      </c>
      <c r="Q376" s="489">
        <f t="shared" si="136"/>
        <v>382.14285714285734</v>
      </c>
      <c r="R376" s="489">
        <f t="shared" si="136"/>
        <v>284.91846153846154</v>
      </c>
      <c r="S376" s="489">
        <f t="shared" si="136"/>
        <v>187.35529411764674</v>
      </c>
      <c r="T376" s="490">
        <f t="shared" si="136"/>
        <v>276.14454358645571</v>
      </c>
      <c r="U376" s="541"/>
      <c r="V376" s="540"/>
      <c r="W376" s="540"/>
    </row>
    <row r="377" spans="1:23" x14ac:dyDescent="0.2">
      <c r="A377" s="299" t="s">
        <v>51</v>
      </c>
      <c r="B377" s="300">
        <v>767</v>
      </c>
      <c r="C377" s="301">
        <v>744</v>
      </c>
      <c r="D377" s="301">
        <v>179</v>
      </c>
      <c r="E377" s="390">
        <v>745</v>
      </c>
      <c r="F377" s="302">
        <v>860</v>
      </c>
      <c r="G377" s="303">
        <v>719</v>
      </c>
      <c r="H377" s="301">
        <v>754</v>
      </c>
      <c r="I377" s="301">
        <v>179</v>
      </c>
      <c r="J377" s="301">
        <v>760</v>
      </c>
      <c r="K377" s="301">
        <v>861</v>
      </c>
      <c r="L377" s="300">
        <v>893</v>
      </c>
      <c r="M377" s="301">
        <v>179</v>
      </c>
      <c r="N377" s="301">
        <v>893</v>
      </c>
      <c r="O377" s="302">
        <v>893</v>
      </c>
      <c r="P377" s="303">
        <v>867</v>
      </c>
      <c r="Q377" s="303">
        <v>179</v>
      </c>
      <c r="R377" s="303">
        <v>867</v>
      </c>
      <c r="S377" s="303">
        <v>867</v>
      </c>
      <c r="T377" s="304">
        <f>SUM(B377:S377)</f>
        <v>12206</v>
      </c>
      <c r="U377" s="228" t="s">
        <v>56</v>
      </c>
      <c r="V377" s="305">
        <f>T363-T377</f>
        <v>5</v>
      </c>
      <c r="W377" s="306">
        <f>V377/T363</f>
        <v>4.0946687412988288E-4</v>
      </c>
    </row>
    <row r="378" spans="1:23" x14ac:dyDescent="0.2">
      <c r="A378" s="307" t="s">
        <v>28</v>
      </c>
      <c r="B378" s="246">
        <v>126</v>
      </c>
      <c r="C378" s="244">
        <v>126.5</v>
      </c>
      <c r="D378" s="244">
        <v>127</v>
      </c>
      <c r="E378" s="424">
        <v>126</v>
      </c>
      <c r="F378" s="247">
        <v>123</v>
      </c>
      <c r="G378" s="248">
        <v>122.5</v>
      </c>
      <c r="H378" s="244">
        <v>121</v>
      </c>
      <c r="I378" s="244">
        <v>122</v>
      </c>
      <c r="J378" s="244">
        <v>120.5</v>
      </c>
      <c r="K378" s="244">
        <v>119.5</v>
      </c>
      <c r="L378" s="246">
        <v>124.5</v>
      </c>
      <c r="M378" s="244">
        <v>127</v>
      </c>
      <c r="N378" s="244">
        <v>122</v>
      </c>
      <c r="O378" s="247">
        <v>120.5</v>
      </c>
      <c r="P378" s="248">
        <v>125</v>
      </c>
      <c r="Q378" s="248">
        <v>127</v>
      </c>
      <c r="R378" s="248">
        <v>123</v>
      </c>
      <c r="S378" s="248">
        <v>120.5</v>
      </c>
      <c r="T378" s="237"/>
      <c r="U378" s="228" t="s">
        <v>57</v>
      </c>
      <c r="V378" s="228">
        <v>120.42</v>
      </c>
      <c r="W378" s="228"/>
    </row>
    <row r="379" spans="1:23" ht="13.5" thickBot="1" x14ac:dyDescent="0.25">
      <c r="A379" s="308" t="s">
        <v>26</v>
      </c>
      <c r="B379" s="249">
        <f t="shared" ref="B379:S379" si="137">B378-B364</f>
        <v>2.5</v>
      </c>
      <c r="C379" s="245">
        <f t="shared" si="137"/>
        <v>3</v>
      </c>
      <c r="D379" s="245">
        <f t="shared" si="137"/>
        <v>2.5</v>
      </c>
      <c r="E379" s="245">
        <f t="shared" si="137"/>
        <v>2.5</v>
      </c>
      <c r="F379" s="250">
        <f t="shared" si="137"/>
        <v>2</v>
      </c>
      <c r="G379" s="251">
        <f t="shared" si="137"/>
        <v>2.5</v>
      </c>
      <c r="H379" s="245">
        <f t="shared" si="137"/>
        <v>2.5</v>
      </c>
      <c r="I379" s="245">
        <f t="shared" si="137"/>
        <v>3</v>
      </c>
      <c r="J379" s="245">
        <f t="shared" si="137"/>
        <v>2.5</v>
      </c>
      <c r="K379" s="245">
        <f t="shared" si="137"/>
        <v>2</v>
      </c>
      <c r="L379" s="249">
        <f t="shared" si="137"/>
        <v>2.5</v>
      </c>
      <c r="M379" s="245">
        <f t="shared" si="137"/>
        <v>3</v>
      </c>
      <c r="N379" s="245">
        <f t="shared" si="137"/>
        <v>3</v>
      </c>
      <c r="O379" s="250">
        <f t="shared" si="137"/>
        <v>2.5</v>
      </c>
      <c r="P379" s="251">
        <f t="shared" si="137"/>
        <v>2.5</v>
      </c>
      <c r="Q379" s="245">
        <f t="shared" si="137"/>
        <v>3</v>
      </c>
      <c r="R379" s="245">
        <f t="shared" si="137"/>
        <v>2.5</v>
      </c>
      <c r="S379" s="245">
        <f t="shared" si="137"/>
        <v>2.5</v>
      </c>
      <c r="T379" s="238"/>
      <c r="U379" s="228" t="s">
        <v>26</v>
      </c>
      <c r="V379" s="431">
        <f>V378-V364</f>
        <v>2.75</v>
      </c>
      <c r="W379" s="228"/>
    </row>
    <row r="380" spans="1:23" x14ac:dyDescent="0.2">
      <c r="B380" s="241">
        <v>126</v>
      </c>
      <c r="D380" s="241">
        <v>127</v>
      </c>
      <c r="F380" s="241">
        <v>123</v>
      </c>
    </row>
    <row r="381" spans="1:23" ht="13.5" thickBot="1" x14ac:dyDescent="0.25">
      <c r="C381" s="543"/>
      <c r="D381" s="543"/>
      <c r="E381" s="543"/>
      <c r="F381" s="543"/>
      <c r="G381" s="543"/>
      <c r="H381" s="543"/>
      <c r="I381" s="543"/>
      <c r="J381" s="543"/>
      <c r="K381" s="543"/>
      <c r="L381" s="543"/>
      <c r="M381" s="543"/>
      <c r="N381" s="543"/>
      <c r="O381" s="543"/>
      <c r="P381" s="543"/>
      <c r="Q381" s="543"/>
      <c r="R381" s="543"/>
      <c r="S381" s="543"/>
    </row>
    <row r="382" spans="1:23" ht="13.5" thickBot="1" x14ac:dyDescent="0.25">
      <c r="A382" s="254" t="s">
        <v>144</v>
      </c>
      <c r="B382" s="597" t="s">
        <v>53</v>
      </c>
      <c r="C382" s="598"/>
      <c r="D382" s="598"/>
      <c r="E382" s="598"/>
      <c r="F382" s="599"/>
      <c r="G382" s="597" t="s">
        <v>68</v>
      </c>
      <c r="H382" s="598"/>
      <c r="I382" s="598"/>
      <c r="J382" s="598"/>
      <c r="K382" s="599"/>
      <c r="L382" s="597" t="s">
        <v>63</v>
      </c>
      <c r="M382" s="598"/>
      <c r="N382" s="598"/>
      <c r="O382" s="599"/>
      <c r="P382" s="597" t="s">
        <v>64</v>
      </c>
      <c r="Q382" s="598"/>
      <c r="R382" s="598"/>
      <c r="S382" s="599"/>
      <c r="T382" s="316" t="s">
        <v>55</v>
      </c>
      <c r="U382" s="545"/>
      <c r="V382" s="545"/>
      <c r="W382" s="545"/>
    </row>
    <row r="383" spans="1:23" x14ac:dyDescent="0.2">
      <c r="A383" s="255" t="s">
        <v>54</v>
      </c>
      <c r="B383" s="349">
        <v>1</v>
      </c>
      <c r="C383" s="260">
        <v>2</v>
      </c>
      <c r="D383" s="403" t="s">
        <v>129</v>
      </c>
      <c r="E383" s="403">
        <v>4</v>
      </c>
      <c r="F383" s="350">
        <v>5</v>
      </c>
      <c r="G383" s="349">
        <v>1</v>
      </c>
      <c r="H383" s="260">
        <v>2</v>
      </c>
      <c r="I383" s="403" t="s">
        <v>129</v>
      </c>
      <c r="J383" s="403">
        <v>4</v>
      </c>
      <c r="K383" s="350">
        <v>5</v>
      </c>
      <c r="L383" s="349">
        <v>1</v>
      </c>
      <c r="M383" s="260" t="s">
        <v>134</v>
      </c>
      <c r="N383" s="260">
        <v>3</v>
      </c>
      <c r="O383" s="350">
        <v>4</v>
      </c>
      <c r="P383" s="259">
        <v>1</v>
      </c>
      <c r="Q383" s="259" t="s">
        <v>134</v>
      </c>
      <c r="R383" s="259">
        <v>3</v>
      </c>
      <c r="S383" s="259">
        <v>4</v>
      </c>
      <c r="T383" s="315"/>
      <c r="U383" s="545"/>
      <c r="V383" s="545"/>
      <c r="W383" s="545"/>
    </row>
    <row r="384" spans="1:23" x14ac:dyDescent="0.2">
      <c r="A384" s="265" t="s">
        <v>3</v>
      </c>
      <c r="B384" s="266">
        <v>3415</v>
      </c>
      <c r="C384" s="267">
        <v>3415</v>
      </c>
      <c r="D384" s="389">
        <v>3415</v>
      </c>
      <c r="E384" s="389">
        <v>3415</v>
      </c>
      <c r="F384" s="268">
        <v>3415</v>
      </c>
      <c r="G384" s="269">
        <v>3415</v>
      </c>
      <c r="H384" s="267">
        <v>3415</v>
      </c>
      <c r="I384" s="267">
        <v>3415</v>
      </c>
      <c r="J384" s="267">
        <v>3415</v>
      </c>
      <c r="K384" s="267">
        <v>3415</v>
      </c>
      <c r="L384" s="266">
        <v>3415</v>
      </c>
      <c r="M384" s="267">
        <v>3415</v>
      </c>
      <c r="N384" s="267">
        <v>3415</v>
      </c>
      <c r="O384" s="268">
        <v>3415</v>
      </c>
      <c r="P384" s="269">
        <v>3415</v>
      </c>
      <c r="Q384" s="267">
        <v>3415</v>
      </c>
      <c r="R384" s="267">
        <v>3415</v>
      </c>
      <c r="S384" s="267">
        <v>3415</v>
      </c>
      <c r="T384" s="270">
        <v>3415</v>
      </c>
      <c r="U384" s="545"/>
      <c r="V384" s="545"/>
      <c r="W384" s="545"/>
    </row>
    <row r="385" spans="1:23" x14ac:dyDescent="0.2">
      <c r="A385" s="271" t="s">
        <v>6</v>
      </c>
      <c r="B385" s="272">
        <v>3544.0322580645161</v>
      </c>
      <c r="C385" s="273">
        <v>3583.4426229508199</v>
      </c>
      <c r="D385" s="330">
        <v>3356.6666666666665</v>
      </c>
      <c r="E385" s="330">
        <v>3549.0322580645161</v>
      </c>
      <c r="F385" s="274">
        <v>3656</v>
      </c>
      <c r="G385" s="275">
        <v>3559.4827586206898</v>
      </c>
      <c r="H385" s="273">
        <v>3603.6842105263158</v>
      </c>
      <c r="I385" s="273">
        <v>3648</v>
      </c>
      <c r="J385" s="273">
        <v>3596.8253968253966</v>
      </c>
      <c r="K385" s="273">
        <v>3660.4411764705883</v>
      </c>
      <c r="L385" s="272">
        <v>3465.7352941176468</v>
      </c>
      <c r="M385" s="273">
        <v>3351.4285714285716</v>
      </c>
      <c r="N385" s="273">
        <v>3528.840579710145</v>
      </c>
      <c r="O385" s="274">
        <v>3537.0149253731342</v>
      </c>
      <c r="P385" s="275">
        <v>3430.8823529411766</v>
      </c>
      <c r="Q385" s="275">
        <v>3505</v>
      </c>
      <c r="R385" s="275">
        <v>3552.5</v>
      </c>
      <c r="S385" s="275">
        <v>3566.4179104477612</v>
      </c>
      <c r="T385" s="276">
        <v>3553.5343035343035</v>
      </c>
      <c r="U385" s="545"/>
      <c r="V385" s="545"/>
      <c r="W385" s="545"/>
    </row>
    <row r="386" spans="1:23" x14ac:dyDescent="0.2">
      <c r="A386" s="255" t="s">
        <v>7</v>
      </c>
      <c r="B386" s="277">
        <v>85.483870967741936</v>
      </c>
      <c r="C386" s="278">
        <v>88.52459016393442</v>
      </c>
      <c r="D386" s="333">
        <v>100</v>
      </c>
      <c r="E386" s="333">
        <v>83.870967741935488</v>
      </c>
      <c r="F386" s="279">
        <v>85.333333333333329</v>
      </c>
      <c r="G386" s="280">
        <v>82.758620689655174</v>
      </c>
      <c r="H386" s="278">
        <v>84.21052631578948</v>
      </c>
      <c r="I386" s="278">
        <v>90</v>
      </c>
      <c r="J386" s="278">
        <v>90.476190476190482</v>
      </c>
      <c r="K386" s="278">
        <v>88.235294117647058</v>
      </c>
      <c r="L386" s="277">
        <v>82.352941176470594</v>
      </c>
      <c r="M386" s="278">
        <v>64.285714285714292</v>
      </c>
      <c r="N386" s="278">
        <v>81.159420289855078</v>
      </c>
      <c r="O386" s="279">
        <v>85.074626865671647</v>
      </c>
      <c r="P386" s="280">
        <v>83.82352941176471</v>
      </c>
      <c r="Q386" s="280">
        <v>71.428571428571431</v>
      </c>
      <c r="R386" s="280">
        <v>81.25</v>
      </c>
      <c r="S386" s="280">
        <v>91.044776119402982</v>
      </c>
      <c r="T386" s="281">
        <v>83.367983367983371</v>
      </c>
      <c r="U386" s="545"/>
      <c r="V386" s="545"/>
      <c r="W386" s="545"/>
    </row>
    <row r="387" spans="1:23" x14ac:dyDescent="0.2">
      <c r="A387" s="255" t="s">
        <v>8</v>
      </c>
      <c r="B387" s="282">
        <v>6.5546493549200516E-2</v>
      </c>
      <c r="C387" s="283">
        <v>5.6480480351517807E-2</v>
      </c>
      <c r="D387" s="336">
        <v>5.14816959880759E-2</v>
      </c>
      <c r="E387" s="336">
        <v>6.1795715266856746E-2</v>
      </c>
      <c r="F387" s="284">
        <v>6.8463115959611964E-2</v>
      </c>
      <c r="G387" s="285">
        <v>7.1499247335816848E-2</v>
      </c>
      <c r="H387" s="283">
        <v>6.5439568784418464E-2</v>
      </c>
      <c r="I387" s="283">
        <v>7.2316485218228435E-2</v>
      </c>
      <c r="J387" s="283">
        <v>6.0287830948284236E-2</v>
      </c>
      <c r="K387" s="283">
        <v>6.2176241672528568E-2</v>
      </c>
      <c r="L387" s="282">
        <v>7.5359362151652509E-2</v>
      </c>
      <c r="M387" s="283">
        <v>8.5240834798510232E-2</v>
      </c>
      <c r="N387" s="283">
        <v>7.3134044809199855E-2</v>
      </c>
      <c r="O387" s="284">
        <v>7.0514640627118305E-2</v>
      </c>
      <c r="P387" s="285">
        <v>6.7322187164215674E-2</v>
      </c>
      <c r="Q387" s="285">
        <v>8.2455612077708559E-2</v>
      </c>
      <c r="R387" s="285">
        <v>7.3225102868506517E-2</v>
      </c>
      <c r="S387" s="285">
        <v>5.811676549969335E-2</v>
      </c>
      <c r="T387" s="286">
        <v>6.9935863537258475E-2</v>
      </c>
      <c r="U387" s="545"/>
      <c r="V387" s="545"/>
      <c r="W387" s="545"/>
    </row>
    <row r="388" spans="1:23" x14ac:dyDescent="0.2">
      <c r="A388" s="271" t="s">
        <v>1</v>
      </c>
      <c r="B388" s="287">
        <f>B385/B384*100-100</f>
        <v>3.7783970150663464</v>
      </c>
      <c r="C388" s="288">
        <f t="shared" ref="C388:G388" si="138">C385/C384*100-100</f>
        <v>4.9324340541967615</v>
      </c>
      <c r="D388" s="288">
        <f t="shared" si="138"/>
        <v>-1.7081503172279184</v>
      </c>
      <c r="E388" s="288">
        <f t="shared" si="138"/>
        <v>3.9248098994001879</v>
      </c>
      <c r="F388" s="289">
        <f t="shared" si="138"/>
        <v>7.0571010248901871</v>
      </c>
      <c r="G388" s="290">
        <f t="shared" si="138"/>
        <v>4.2308274852324956</v>
      </c>
      <c r="H388" s="288">
        <f>H385/H384*100-100</f>
        <v>5.5251598982815722</v>
      </c>
      <c r="I388" s="288">
        <f t="shared" ref="I388:K388" si="139">I385/I384*100-100</f>
        <v>6.822840409956072</v>
      </c>
      <c r="J388" s="288">
        <f t="shared" si="139"/>
        <v>5.3243161588695926</v>
      </c>
      <c r="K388" s="288">
        <f t="shared" si="139"/>
        <v>7.1871501162690521</v>
      </c>
      <c r="L388" s="287">
        <f>L385/L384*100-100</f>
        <v>1.4856601498578925</v>
      </c>
      <c r="M388" s="288">
        <f t="shared" ref="M388:T388" si="140">M385/M384*100-100</f>
        <v>-1.8615352436728614</v>
      </c>
      <c r="N388" s="288">
        <f t="shared" si="140"/>
        <v>3.3335455259193338</v>
      </c>
      <c r="O388" s="289">
        <f t="shared" si="140"/>
        <v>3.5729114311313168</v>
      </c>
      <c r="P388" s="290">
        <f t="shared" si="140"/>
        <v>0.46507622082508249</v>
      </c>
      <c r="Q388" s="288">
        <f t="shared" si="140"/>
        <v>2.6354319180087913</v>
      </c>
      <c r="R388" s="288">
        <f t="shared" si="140"/>
        <v>4.0263543191800863</v>
      </c>
      <c r="S388" s="288">
        <f t="shared" si="140"/>
        <v>4.4339066016914046</v>
      </c>
      <c r="T388" s="291">
        <f t="shared" si="140"/>
        <v>4.0566413919269024</v>
      </c>
      <c r="U388" s="545"/>
      <c r="V388" s="545"/>
      <c r="W388" s="545"/>
    </row>
    <row r="389" spans="1:23" ht="13.5" thickBot="1" x14ac:dyDescent="0.25">
      <c r="A389" s="292" t="s">
        <v>27</v>
      </c>
      <c r="B389" s="484">
        <f>B385-B372</f>
        <v>225.5947580645161</v>
      </c>
      <c r="C389" s="485">
        <f t="shared" ref="C389:T389" si="141">C385-C372</f>
        <v>311.71848501978548</v>
      </c>
      <c r="D389" s="485">
        <f t="shared" si="141"/>
        <v>-58.66666666666697</v>
      </c>
      <c r="E389" s="485">
        <f t="shared" si="141"/>
        <v>148.85043988269808</v>
      </c>
      <c r="F389" s="486">
        <f t="shared" si="141"/>
        <v>124.47457627118638</v>
      </c>
      <c r="G389" s="487">
        <f t="shared" si="141"/>
        <v>151.84639498432625</v>
      </c>
      <c r="H389" s="485">
        <f t="shared" si="141"/>
        <v>260.64849624060162</v>
      </c>
      <c r="I389" s="485">
        <f t="shared" si="141"/>
        <v>363</v>
      </c>
      <c r="J389" s="485">
        <f t="shared" si="141"/>
        <v>239.14682539682508</v>
      </c>
      <c r="K389" s="485">
        <f t="shared" si="141"/>
        <v>186.19875222816427</v>
      </c>
      <c r="L389" s="484">
        <f t="shared" si="141"/>
        <v>186.18983957219234</v>
      </c>
      <c r="M389" s="485">
        <f t="shared" si="141"/>
        <v>208.35164835164869</v>
      </c>
      <c r="N389" s="485">
        <f t="shared" si="141"/>
        <v>211.56785243741751</v>
      </c>
      <c r="O389" s="486">
        <f t="shared" si="141"/>
        <v>169.70149253731324</v>
      </c>
      <c r="P389" s="488">
        <f t="shared" si="141"/>
        <v>196.25548726953457</v>
      </c>
      <c r="Q389" s="489">
        <f t="shared" si="141"/>
        <v>242.85714285714266</v>
      </c>
      <c r="R389" s="489">
        <f t="shared" si="141"/>
        <v>194.96153846153857</v>
      </c>
      <c r="S389" s="489">
        <f t="shared" si="141"/>
        <v>195.68261633011434</v>
      </c>
      <c r="T389" s="490">
        <f t="shared" si="141"/>
        <v>200.15035559504122</v>
      </c>
      <c r="U389" s="541"/>
      <c r="V389" s="545"/>
      <c r="W389" s="545"/>
    </row>
    <row r="390" spans="1:23" x14ac:dyDescent="0.2">
      <c r="A390" s="299" t="s">
        <v>51</v>
      </c>
      <c r="B390" s="300">
        <v>767</v>
      </c>
      <c r="C390" s="301">
        <v>744</v>
      </c>
      <c r="D390" s="301">
        <v>177</v>
      </c>
      <c r="E390" s="390">
        <v>744</v>
      </c>
      <c r="F390" s="302">
        <v>860</v>
      </c>
      <c r="G390" s="303">
        <v>719</v>
      </c>
      <c r="H390" s="301">
        <v>753</v>
      </c>
      <c r="I390" s="301">
        <v>179</v>
      </c>
      <c r="J390" s="301">
        <v>760</v>
      </c>
      <c r="K390" s="301">
        <v>861</v>
      </c>
      <c r="L390" s="300">
        <v>893</v>
      </c>
      <c r="M390" s="301">
        <v>179</v>
      </c>
      <c r="N390" s="301">
        <v>892</v>
      </c>
      <c r="O390" s="302">
        <v>893</v>
      </c>
      <c r="P390" s="303">
        <v>867</v>
      </c>
      <c r="Q390" s="303">
        <v>179</v>
      </c>
      <c r="R390" s="303">
        <v>867</v>
      </c>
      <c r="S390" s="303">
        <v>867</v>
      </c>
      <c r="T390" s="304">
        <f>SUM(B390:S390)</f>
        <v>12201</v>
      </c>
      <c r="U390" s="228" t="s">
        <v>56</v>
      </c>
      <c r="V390" s="305">
        <f>T377-T390</f>
        <v>5</v>
      </c>
      <c r="W390" s="306">
        <f>V390/T377</f>
        <v>4.096346059315091E-4</v>
      </c>
    </row>
    <row r="391" spans="1:23" x14ac:dyDescent="0.2">
      <c r="A391" s="307" t="s">
        <v>28</v>
      </c>
      <c r="B391" s="246"/>
      <c r="C391" s="244"/>
      <c r="D391" s="244"/>
      <c r="E391" s="424"/>
      <c r="F391" s="247"/>
      <c r="G391" s="248"/>
      <c r="H391" s="244"/>
      <c r="I391" s="244"/>
      <c r="J391" s="244"/>
      <c r="K391" s="244"/>
      <c r="L391" s="246"/>
      <c r="M391" s="244"/>
      <c r="N391" s="244"/>
      <c r="O391" s="247"/>
      <c r="P391" s="248"/>
      <c r="Q391" s="248"/>
      <c r="R391" s="248"/>
      <c r="S391" s="248"/>
      <c r="T391" s="237"/>
      <c r="U391" s="228" t="s">
        <v>57</v>
      </c>
      <c r="V391" s="228">
        <v>123.63</v>
      </c>
      <c r="W391" s="228"/>
    </row>
    <row r="392" spans="1:23" ht="13.5" thickBot="1" x14ac:dyDescent="0.25">
      <c r="A392" s="308" t="s">
        <v>26</v>
      </c>
      <c r="B392" s="249">
        <f t="shared" ref="B392:S392" si="142">B391-B377</f>
        <v>-767</v>
      </c>
      <c r="C392" s="245">
        <f t="shared" si="142"/>
        <v>-744</v>
      </c>
      <c r="D392" s="245">
        <f t="shared" si="142"/>
        <v>-179</v>
      </c>
      <c r="E392" s="245">
        <f t="shared" si="142"/>
        <v>-745</v>
      </c>
      <c r="F392" s="250">
        <f t="shared" si="142"/>
        <v>-860</v>
      </c>
      <c r="G392" s="251">
        <f t="shared" si="142"/>
        <v>-719</v>
      </c>
      <c r="H392" s="245">
        <f t="shared" si="142"/>
        <v>-754</v>
      </c>
      <c r="I392" s="245">
        <f t="shared" si="142"/>
        <v>-179</v>
      </c>
      <c r="J392" s="245">
        <f t="shared" si="142"/>
        <v>-760</v>
      </c>
      <c r="K392" s="245">
        <f t="shared" si="142"/>
        <v>-861</v>
      </c>
      <c r="L392" s="249">
        <f t="shared" si="142"/>
        <v>-893</v>
      </c>
      <c r="M392" s="245">
        <f t="shared" si="142"/>
        <v>-179</v>
      </c>
      <c r="N392" s="245">
        <f t="shared" si="142"/>
        <v>-893</v>
      </c>
      <c r="O392" s="250">
        <f t="shared" si="142"/>
        <v>-893</v>
      </c>
      <c r="P392" s="251">
        <f t="shared" si="142"/>
        <v>-867</v>
      </c>
      <c r="Q392" s="245">
        <f t="shared" si="142"/>
        <v>-179</v>
      </c>
      <c r="R392" s="245">
        <f t="shared" si="142"/>
        <v>-867</v>
      </c>
      <c r="S392" s="245">
        <f t="shared" si="142"/>
        <v>-867</v>
      </c>
      <c r="T392" s="238"/>
      <c r="U392" s="228" t="s">
        <v>26</v>
      </c>
      <c r="V392" s="431">
        <f>V391-V378</f>
        <v>3.2099999999999937</v>
      </c>
      <c r="W392" s="228"/>
    </row>
    <row r="394" spans="1:23" ht="13.5" thickBot="1" x14ac:dyDescent="0.25"/>
    <row r="395" spans="1:23" s="549" customFormat="1" ht="13.5" thickBot="1" x14ac:dyDescent="0.25">
      <c r="A395" s="254" t="s">
        <v>146</v>
      </c>
      <c r="B395" s="597" t="s">
        <v>53</v>
      </c>
      <c r="C395" s="598"/>
      <c r="D395" s="598"/>
      <c r="E395" s="598"/>
      <c r="F395" s="599"/>
      <c r="G395" s="597" t="s">
        <v>68</v>
      </c>
      <c r="H395" s="598"/>
      <c r="I395" s="598"/>
      <c r="J395" s="598"/>
      <c r="K395" s="599"/>
      <c r="L395" s="597" t="s">
        <v>63</v>
      </c>
      <c r="M395" s="598"/>
      <c r="N395" s="598"/>
      <c r="O395" s="599"/>
      <c r="P395" s="597" t="s">
        <v>64</v>
      </c>
      <c r="Q395" s="598"/>
      <c r="R395" s="598"/>
      <c r="S395" s="599"/>
      <c r="T395" s="316" t="s">
        <v>55</v>
      </c>
    </row>
    <row r="396" spans="1:23" s="549" customFormat="1" x14ac:dyDescent="0.2">
      <c r="A396" s="255" t="s">
        <v>54</v>
      </c>
      <c r="B396" s="349">
        <v>1</v>
      </c>
      <c r="C396" s="260">
        <v>2</v>
      </c>
      <c r="D396" s="403" t="s">
        <v>129</v>
      </c>
      <c r="E396" s="403">
        <v>4</v>
      </c>
      <c r="F396" s="350">
        <v>5</v>
      </c>
      <c r="G396" s="349">
        <v>1</v>
      </c>
      <c r="H396" s="260">
        <v>2</v>
      </c>
      <c r="I396" s="403" t="s">
        <v>129</v>
      </c>
      <c r="J396" s="403">
        <v>4</v>
      </c>
      <c r="K396" s="350">
        <v>5</v>
      </c>
      <c r="L396" s="349">
        <v>1</v>
      </c>
      <c r="M396" s="260" t="s">
        <v>134</v>
      </c>
      <c r="N396" s="260">
        <v>3</v>
      </c>
      <c r="O396" s="350">
        <v>4</v>
      </c>
      <c r="P396" s="259">
        <v>1</v>
      </c>
      <c r="Q396" s="259" t="s">
        <v>134</v>
      </c>
      <c r="R396" s="259">
        <v>3</v>
      </c>
      <c r="S396" s="259">
        <v>4</v>
      </c>
      <c r="T396" s="315"/>
    </row>
    <row r="397" spans="1:23" s="549" customFormat="1" x14ac:dyDescent="0.2">
      <c r="A397" s="265" t="s">
        <v>3</v>
      </c>
      <c r="B397" s="266">
        <v>3550</v>
      </c>
      <c r="C397" s="267">
        <v>3550</v>
      </c>
      <c r="D397" s="389">
        <v>3550</v>
      </c>
      <c r="E397" s="389">
        <v>3550</v>
      </c>
      <c r="F397" s="268">
        <v>3550</v>
      </c>
      <c r="G397" s="269">
        <v>3550</v>
      </c>
      <c r="H397" s="267">
        <v>3550</v>
      </c>
      <c r="I397" s="267">
        <v>3550</v>
      </c>
      <c r="J397" s="267">
        <v>3550</v>
      </c>
      <c r="K397" s="267">
        <v>3550</v>
      </c>
      <c r="L397" s="266">
        <v>3550</v>
      </c>
      <c r="M397" s="267">
        <v>3550</v>
      </c>
      <c r="N397" s="267">
        <v>3550</v>
      </c>
      <c r="O397" s="268">
        <v>3550</v>
      </c>
      <c r="P397" s="269">
        <v>3550</v>
      </c>
      <c r="Q397" s="267">
        <v>3550</v>
      </c>
      <c r="R397" s="267">
        <v>3550</v>
      </c>
      <c r="S397" s="267">
        <v>3550</v>
      </c>
      <c r="T397" s="270">
        <v>3550</v>
      </c>
    </row>
    <row r="398" spans="1:23" s="549" customFormat="1" x14ac:dyDescent="0.2">
      <c r="A398" s="271" t="s">
        <v>6</v>
      </c>
      <c r="B398" s="272">
        <v>3689.8275862068967</v>
      </c>
      <c r="C398" s="273">
        <v>3778.8333333333335</v>
      </c>
      <c r="D398" s="330">
        <v>3573.0769230769229</v>
      </c>
      <c r="E398" s="330">
        <v>3636.2264150943397</v>
      </c>
      <c r="F398" s="274">
        <v>3753.0434782608695</v>
      </c>
      <c r="G398" s="275">
        <v>3685.1851851851852</v>
      </c>
      <c r="H398" s="273">
        <v>3670.5454545454545</v>
      </c>
      <c r="I398" s="273">
        <v>3694.6153846153848</v>
      </c>
      <c r="J398" s="273">
        <v>3684.7368421052633</v>
      </c>
      <c r="K398" s="273">
        <v>3756.09375</v>
      </c>
      <c r="L398" s="272">
        <v>3705.9259259259261</v>
      </c>
      <c r="M398" s="273">
        <v>3709.1666666666665</v>
      </c>
      <c r="N398" s="273">
        <v>3666.969696969697</v>
      </c>
      <c r="O398" s="274">
        <v>3725.3846153846152</v>
      </c>
      <c r="P398" s="275">
        <v>3612.8571428571427</v>
      </c>
      <c r="Q398" s="275">
        <v>3685.3846153846152</v>
      </c>
      <c r="R398" s="275">
        <v>3794.3076923076924</v>
      </c>
      <c r="S398" s="275">
        <v>3680.15625</v>
      </c>
      <c r="T398" s="276">
        <v>3702.3162583518929</v>
      </c>
    </row>
    <row r="399" spans="1:23" s="549" customFormat="1" x14ac:dyDescent="0.2">
      <c r="A399" s="255" t="s">
        <v>7</v>
      </c>
      <c r="B399" s="277">
        <v>89.65517241379311</v>
      </c>
      <c r="C399" s="278">
        <v>85</v>
      </c>
      <c r="D399" s="333">
        <v>76.92307692307692</v>
      </c>
      <c r="E399" s="333">
        <v>94.339622641509436</v>
      </c>
      <c r="F399" s="279">
        <v>82.608695652173907</v>
      </c>
      <c r="G399" s="280">
        <v>87.037037037037038</v>
      </c>
      <c r="H399" s="278">
        <v>87.272727272727266</v>
      </c>
      <c r="I399" s="278">
        <v>100</v>
      </c>
      <c r="J399" s="278">
        <v>89.473684210526315</v>
      </c>
      <c r="K399" s="278">
        <v>90.625</v>
      </c>
      <c r="L399" s="277">
        <v>88.888888888888886</v>
      </c>
      <c r="M399" s="278">
        <v>100</v>
      </c>
      <c r="N399" s="278">
        <v>84.848484848484844</v>
      </c>
      <c r="O399" s="279">
        <v>87.692307692307693</v>
      </c>
      <c r="P399" s="280">
        <v>82.539682539682545</v>
      </c>
      <c r="Q399" s="280">
        <v>61.53846153846154</v>
      </c>
      <c r="R399" s="280">
        <v>83.07692307692308</v>
      </c>
      <c r="S399" s="280">
        <v>89.0625</v>
      </c>
      <c r="T399" s="281">
        <v>86.302895322939861</v>
      </c>
    </row>
    <row r="400" spans="1:23" s="549" customFormat="1" x14ac:dyDescent="0.2">
      <c r="A400" s="255" t="s">
        <v>8</v>
      </c>
      <c r="B400" s="282">
        <v>6.0100405120803786E-2</v>
      </c>
      <c r="C400" s="283">
        <v>6.9215446921530338E-2</v>
      </c>
      <c r="D400" s="336">
        <v>7.5484425397512517E-2</v>
      </c>
      <c r="E400" s="336">
        <v>5.1795890341610494E-2</v>
      </c>
      <c r="F400" s="284">
        <v>6.9180953724303468E-2</v>
      </c>
      <c r="G400" s="285">
        <v>6.013712939155242E-2</v>
      </c>
      <c r="H400" s="283">
        <v>6.0535710454900728E-2</v>
      </c>
      <c r="I400" s="283">
        <v>4.963190637181468E-2</v>
      </c>
      <c r="J400" s="283">
        <v>5.6693170922608276E-2</v>
      </c>
      <c r="K400" s="283">
        <v>5.8782162340946111E-2</v>
      </c>
      <c r="L400" s="282">
        <v>6.5019884463282454E-2</v>
      </c>
      <c r="M400" s="283">
        <v>5.5235133957232396E-2</v>
      </c>
      <c r="N400" s="283">
        <v>6.7123464323939175E-2</v>
      </c>
      <c r="O400" s="284">
        <v>6.0482563102515804E-2</v>
      </c>
      <c r="P400" s="285">
        <v>7.2158305967936404E-2</v>
      </c>
      <c r="Q400" s="285">
        <v>9.6625781795668414E-2</v>
      </c>
      <c r="R400" s="285">
        <v>6.8107565347190355E-2</v>
      </c>
      <c r="S400" s="285">
        <v>6.3246917928334687E-2</v>
      </c>
      <c r="T400" s="286">
        <v>6.5613034192686867E-2</v>
      </c>
    </row>
    <row r="401" spans="1:23" s="549" customFormat="1" x14ac:dyDescent="0.2">
      <c r="A401" s="271" t="s">
        <v>1</v>
      </c>
      <c r="B401" s="287">
        <f>B398/B397*100-100</f>
        <v>3.9388052452646889</v>
      </c>
      <c r="C401" s="288">
        <f t="shared" ref="C401:G401" si="143">C398/C397*100-100</f>
        <v>6.4460093896713744</v>
      </c>
      <c r="D401" s="288">
        <f t="shared" si="143"/>
        <v>0.65005417118094044</v>
      </c>
      <c r="E401" s="288">
        <f t="shared" si="143"/>
        <v>2.4289131012489946</v>
      </c>
      <c r="F401" s="289">
        <f t="shared" si="143"/>
        <v>5.719534598897738</v>
      </c>
      <c r="G401" s="290">
        <f t="shared" si="143"/>
        <v>3.8080333854981774</v>
      </c>
      <c r="H401" s="288">
        <f>H398/H397*100-100</f>
        <v>3.3956466069141982</v>
      </c>
      <c r="I401" s="288">
        <f t="shared" ref="I401:K401" si="144">I398/I397*100-100</f>
        <v>4.0736728060671794</v>
      </c>
      <c r="J401" s="288">
        <f t="shared" si="144"/>
        <v>3.7954040029651708</v>
      </c>
      <c r="K401" s="288">
        <f t="shared" si="144"/>
        <v>5.805457746478865</v>
      </c>
      <c r="L401" s="287">
        <f>L398/L397*100-100</f>
        <v>4.3922796035472231</v>
      </c>
      <c r="M401" s="288">
        <f t="shared" ref="M401:T401" si="145">M398/M397*100-100</f>
        <v>4.4835680751173612</v>
      </c>
      <c r="N401" s="288">
        <f t="shared" si="145"/>
        <v>3.2949210413999168</v>
      </c>
      <c r="O401" s="289">
        <f t="shared" si="145"/>
        <v>4.9404117009750763</v>
      </c>
      <c r="P401" s="290">
        <f t="shared" si="145"/>
        <v>1.7706237424547169</v>
      </c>
      <c r="Q401" s="288">
        <f t="shared" si="145"/>
        <v>3.8136511375948032</v>
      </c>
      <c r="R401" s="288">
        <f t="shared" si="145"/>
        <v>6.881906825568791</v>
      </c>
      <c r="S401" s="288">
        <f t="shared" si="145"/>
        <v>3.6663732394366093</v>
      </c>
      <c r="T401" s="291">
        <f t="shared" si="145"/>
        <v>4.2905988268138913</v>
      </c>
    </row>
    <row r="402" spans="1:23" s="549" customFormat="1" ht="13.5" thickBot="1" x14ac:dyDescent="0.25">
      <c r="A402" s="292" t="s">
        <v>27</v>
      </c>
      <c r="B402" s="484">
        <f>B398-B385</f>
        <v>145.79532814238064</v>
      </c>
      <c r="C402" s="485">
        <f t="shared" ref="C402:T402" si="146">C398-C385</f>
        <v>195.39071038251359</v>
      </c>
      <c r="D402" s="485">
        <f t="shared" si="146"/>
        <v>216.41025641025635</v>
      </c>
      <c r="E402" s="485">
        <f t="shared" si="146"/>
        <v>87.1941570298236</v>
      </c>
      <c r="F402" s="486">
        <f t="shared" si="146"/>
        <v>97.043478260869506</v>
      </c>
      <c r="G402" s="487">
        <f t="shared" si="146"/>
        <v>125.70242656449545</v>
      </c>
      <c r="H402" s="485">
        <f t="shared" si="146"/>
        <v>66.861244019138667</v>
      </c>
      <c r="I402" s="485">
        <f t="shared" si="146"/>
        <v>46.615384615384755</v>
      </c>
      <c r="J402" s="485">
        <f t="shared" si="146"/>
        <v>87.911445279866712</v>
      </c>
      <c r="K402" s="485">
        <f t="shared" si="146"/>
        <v>95.652573529411711</v>
      </c>
      <c r="L402" s="484">
        <f t="shared" si="146"/>
        <v>240.19063180827925</v>
      </c>
      <c r="M402" s="485">
        <f t="shared" si="146"/>
        <v>357.73809523809496</v>
      </c>
      <c r="N402" s="485">
        <f t="shared" si="146"/>
        <v>138.129117259552</v>
      </c>
      <c r="O402" s="486">
        <f t="shared" si="146"/>
        <v>188.369690011481</v>
      </c>
      <c r="P402" s="488">
        <f t="shared" si="146"/>
        <v>181.97478991596608</v>
      </c>
      <c r="Q402" s="489">
        <f t="shared" si="146"/>
        <v>180.38461538461524</v>
      </c>
      <c r="R402" s="489">
        <f t="shared" si="146"/>
        <v>241.80769230769238</v>
      </c>
      <c r="S402" s="489">
        <f t="shared" si="146"/>
        <v>113.73833955223881</v>
      </c>
      <c r="T402" s="490">
        <f t="shared" si="146"/>
        <v>148.78195481758939</v>
      </c>
      <c r="U402" s="541"/>
    </row>
    <row r="403" spans="1:23" s="549" customFormat="1" x14ac:dyDescent="0.2">
      <c r="A403" s="299" t="s">
        <v>51</v>
      </c>
      <c r="B403" s="300">
        <v>765</v>
      </c>
      <c r="C403" s="301">
        <v>744</v>
      </c>
      <c r="D403" s="301">
        <v>175</v>
      </c>
      <c r="E403" s="390">
        <v>742</v>
      </c>
      <c r="F403" s="302">
        <v>859</v>
      </c>
      <c r="G403" s="303">
        <v>717</v>
      </c>
      <c r="H403" s="301">
        <v>753</v>
      </c>
      <c r="I403" s="301">
        <v>177</v>
      </c>
      <c r="J403" s="301">
        <v>759</v>
      </c>
      <c r="K403" s="301">
        <v>861</v>
      </c>
      <c r="L403" s="300">
        <v>892</v>
      </c>
      <c r="M403" s="301">
        <v>175</v>
      </c>
      <c r="N403" s="301">
        <v>889</v>
      </c>
      <c r="O403" s="302">
        <v>893</v>
      </c>
      <c r="P403" s="303">
        <v>866</v>
      </c>
      <c r="Q403" s="303">
        <v>177</v>
      </c>
      <c r="R403" s="303">
        <v>866</v>
      </c>
      <c r="S403" s="303">
        <v>867</v>
      </c>
      <c r="T403" s="304">
        <f>SUM(B403:S403)</f>
        <v>12177</v>
      </c>
      <c r="U403" s="228" t="s">
        <v>56</v>
      </c>
      <c r="V403" s="305">
        <f>T390-T403</f>
        <v>24</v>
      </c>
      <c r="W403" s="306">
        <f>V403/T390</f>
        <v>1.9670518809933612E-3</v>
      </c>
    </row>
    <row r="404" spans="1:23" s="549" customFormat="1" x14ac:dyDescent="0.2">
      <c r="A404" s="307" t="s">
        <v>28</v>
      </c>
      <c r="B404" s="246"/>
      <c r="C404" s="244"/>
      <c r="D404" s="244"/>
      <c r="E404" s="424"/>
      <c r="F404" s="247"/>
      <c r="G404" s="248"/>
      <c r="H404" s="244"/>
      <c r="I404" s="244"/>
      <c r="J404" s="244"/>
      <c r="K404" s="244"/>
      <c r="L404" s="246"/>
      <c r="M404" s="244"/>
      <c r="N404" s="244"/>
      <c r="O404" s="247"/>
      <c r="P404" s="248"/>
      <c r="Q404" s="248"/>
      <c r="R404" s="248"/>
      <c r="S404" s="248"/>
      <c r="T404" s="237"/>
      <c r="U404" s="228" t="s">
        <v>57</v>
      </c>
      <c r="V404" s="228">
        <v>132.16999999999999</v>
      </c>
      <c r="W404" s="228"/>
    </row>
    <row r="405" spans="1:23" s="549" customFormat="1" ht="13.5" thickBot="1" x14ac:dyDescent="0.25">
      <c r="A405" s="308" t="s">
        <v>26</v>
      </c>
      <c r="B405" s="249">
        <f t="shared" ref="B405:S405" si="147">B404-B390</f>
        <v>-767</v>
      </c>
      <c r="C405" s="245">
        <f t="shared" si="147"/>
        <v>-744</v>
      </c>
      <c r="D405" s="245">
        <f t="shared" si="147"/>
        <v>-177</v>
      </c>
      <c r="E405" s="245">
        <f t="shared" si="147"/>
        <v>-744</v>
      </c>
      <c r="F405" s="250">
        <f t="shared" si="147"/>
        <v>-860</v>
      </c>
      <c r="G405" s="251">
        <f t="shared" si="147"/>
        <v>-719</v>
      </c>
      <c r="H405" s="245">
        <f t="shared" si="147"/>
        <v>-753</v>
      </c>
      <c r="I405" s="245">
        <f t="shared" si="147"/>
        <v>-179</v>
      </c>
      <c r="J405" s="245">
        <f t="shared" si="147"/>
        <v>-760</v>
      </c>
      <c r="K405" s="245">
        <f t="shared" si="147"/>
        <v>-861</v>
      </c>
      <c r="L405" s="249">
        <f t="shared" si="147"/>
        <v>-893</v>
      </c>
      <c r="M405" s="245">
        <f t="shared" si="147"/>
        <v>-179</v>
      </c>
      <c r="N405" s="245">
        <f t="shared" si="147"/>
        <v>-892</v>
      </c>
      <c r="O405" s="250">
        <f t="shared" si="147"/>
        <v>-893</v>
      </c>
      <c r="P405" s="251">
        <f t="shared" si="147"/>
        <v>-867</v>
      </c>
      <c r="Q405" s="245">
        <f t="shared" si="147"/>
        <v>-179</v>
      </c>
      <c r="R405" s="245">
        <f t="shared" si="147"/>
        <v>-867</v>
      </c>
      <c r="S405" s="245">
        <f t="shared" si="147"/>
        <v>-867</v>
      </c>
      <c r="T405" s="238"/>
      <c r="U405" s="228" t="s">
        <v>26</v>
      </c>
      <c r="V405" s="431">
        <f>V404-V391</f>
        <v>8.539999999999992</v>
      </c>
      <c r="W405" s="228"/>
    </row>
    <row r="407" spans="1:23" ht="13.5" thickBot="1" x14ac:dyDescent="0.25"/>
    <row r="408" spans="1:23" s="552" customFormat="1" ht="13.5" thickBot="1" x14ac:dyDescent="0.25">
      <c r="A408" s="254" t="s">
        <v>147</v>
      </c>
      <c r="B408" s="597" t="s">
        <v>53</v>
      </c>
      <c r="C408" s="598"/>
      <c r="D408" s="598"/>
      <c r="E408" s="598"/>
      <c r="F408" s="599"/>
      <c r="G408" s="597" t="s">
        <v>68</v>
      </c>
      <c r="H408" s="598"/>
      <c r="I408" s="598"/>
      <c r="J408" s="598"/>
      <c r="K408" s="599"/>
      <c r="L408" s="597" t="s">
        <v>63</v>
      </c>
      <c r="M408" s="598"/>
      <c r="N408" s="598"/>
      <c r="O408" s="599"/>
      <c r="P408" s="597" t="s">
        <v>64</v>
      </c>
      <c r="Q408" s="598"/>
      <c r="R408" s="598"/>
      <c r="S408" s="599"/>
      <c r="T408" s="316" t="s">
        <v>55</v>
      </c>
    </row>
    <row r="409" spans="1:23" s="552" customFormat="1" x14ac:dyDescent="0.2">
      <c r="A409" s="255" t="s">
        <v>54</v>
      </c>
      <c r="B409" s="349">
        <v>1</v>
      </c>
      <c r="C409" s="260">
        <v>2</v>
      </c>
      <c r="D409" s="403" t="s">
        <v>129</v>
      </c>
      <c r="E409" s="403">
        <v>4</v>
      </c>
      <c r="F409" s="350">
        <v>5</v>
      </c>
      <c r="G409" s="349">
        <v>1</v>
      </c>
      <c r="H409" s="260">
        <v>2</v>
      </c>
      <c r="I409" s="403" t="s">
        <v>129</v>
      </c>
      <c r="J409" s="403">
        <v>4</v>
      </c>
      <c r="K409" s="350">
        <v>5</v>
      </c>
      <c r="L409" s="349">
        <v>1</v>
      </c>
      <c r="M409" s="260" t="s">
        <v>134</v>
      </c>
      <c r="N409" s="260">
        <v>3</v>
      </c>
      <c r="O409" s="350">
        <v>4</v>
      </c>
      <c r="P409" s="259">
        <v>1</v>
      </c>
      <c r="Q409" s="259" t="s">
        <v>134</v>
      </c>
      <c r="R409" s="259">
        <v>3</v>
      </c>
      <c r="S409" s="259">
        <v>4</v>
      </c>
      <c r="T409" s="315"/>
    </row>
    <row r="410" spans="1:23" s="552" customFormat="1" x14ac:dyDescent="0.2">
      <c r="A410" s="265" t="s">
        <v>3</v>
      </c>
      <c r="B410" s="266">
        <v>3665</v>
      </c>
      <c r="C410" s="267">
        <v>3665</v>
      </c>
      <c r="D410" s="389">
        <v>3665</v>
      </c>
      <c r="E410" s="389">
        <v>3665</v>
      </c>
      <c r="F410" s="268">
        <v>3665</v>
      </c>
      <c r="G410" s="269">
        <v>3665</v>
      </c>
      <c r="H410" s="267">
        <v>3665</v>
      </c>
      <c r="I410" s="267">
        <v>3665</v>
      </c>
      <c r="J410" s="267">
        <v>3665</v>
      </c>
      <c r="K410" s="267">
        <v>3665</v>
      </c>
      <c r="L410" s="266">
        <v>3665</v>
      </c>
      <c r="M410" s="267">
        <v>3665</v>
      </c>
      <c r="N410" s="267">
        <v>3665</v>
      </c>
      <c r="O410" s="268">
        <v>3665</v>
      </c>
      <c r="P410" s="269">
        <v>3665</v>
      </c>
      <c r="Q410" s="267">
        <v>3665</v>
      </c>
      <c r="R410" s="267">
        <v>3665</v>
      </c>
      <c r="S410" s="267">
        <v>3665</v>
      </c>
      <c r="T410" s="270">
        <v>3665</v>
      </c>
    </row>
    <row r="411" spans="1:23" s="552" customFormat="1" x14ac:dyDescent="0.2">
      <c r="A411" s="271" t="s">
        <v>6</v>
      </c>
      <c r="B411" s="272">
        <v>3849.2982456140353</v>
      </c>
      <c r="C411" s="273">
        <v>3831.25</v>
      </c>
      <c r="D411" s="330">
        <v>3788.3333333333335</v>
      </c>
      <c r="E411" s="330">
        <v>3799.6153846153848</v>
      </c>
      <c r="F411" s="274">
        <v>3787.0731707317073</v>
      </c>
      <c r="G411" s="275">
        <v>3928.1481481481483</v>
      </c>
      <c r="H411" s="273">
        <v>3839.5</v>
      </c>
      <c r="I411" s="273">
        <v>3985.8333333333335</v>
      </c>
      <c r="J411" s="273">
        <v>3800</v>
      </c>
      <c r="K411" s="273">
        <v>3877.1428571428573</v>
      </c>
      <c r="L411" s="272">
        <v>3705.78125</v>
      </c>
      <c r="M411" s="273">
        <v>3813.8461538461538</v>
      </c>
      <c r="N411" s="273">
        <v>3678.75</v>
      </c>
      <c r="O411" s="274">
        <v>3829.7590361445782</v>
      </c>
      <c r="P411" s="275">
        <v>3714.5454545454545</v>
      </c>
      <c r="Q411" s="275">
        <v>3828.3333333333335</v>
      </c>
      <c r="R411" s="275">
        <v>3800.8571428571427</v>
      </c>
      <c r="S411" s="275">
        <v>3721.9117647058824</v>
      </c>
      <c r="T411" s="276">
        <v>3798.8202866593165</v>
      </c>
    </row>
    <row r="412" spans="1:23" s="552" customFormat="1" x14ac:dyDescent="0.2">
      <c r="A412" s="255" t="s">
        <v>7</v>
      </c>
      <c r="B412" s="277">
        <v>92.982456140350877</v>
      </c>
      <c r="C412" s="278">
        <v>92.857142857142861</v>
      </c>
      <c r="D412" s="333">
        <v>83.333333333333329</v>
      </c>
      <c r="E412" s="333">
        <v>90.384615384615387</v>
      </c>
      <c r="F412" s="279">
        <v>100</v>
      </c>
      <c r="G412" s="280">
        <v>94.444444444444443</v>
      </c>
      <c r="H412" s="278">
        <v>95</v>
      </c>
      <c r="I412" s="278">
        <v>83.333333333333329</v>
      </c>
      <c r="J412" s="278">
        <v>91.525423728813564</v>
      </c>
      <c r="K412" s="278">
        <v>100</v>
      </c>
      <c r="L412" s="277">
        <v>75</v>
      </c>
      <c r="M412" s="278">
        <v>53.846153846153847</v>
      </c>
      <c r="N412" s="278">
        <v>84.375</v>
      </c>
      <c r="O412" s="279">
        <v>84.337349397590359</v>
      </c>
      <c r="P412" s="280">
        <v>87.878787878787875</v>
      </c>
      <c r="Q412" s="280">
        <v>83.333333333333329</v>
      </c>
      <c r="R412" s="280">
        <v>80</v>
      </c>
      <c r="S412" s="280">
        <v>76.470588235294116</v>
      </c>
      <c r="T412" s="281">
        <v>86.438809261300989</v>
      </c>
    </row>
    <row r="413" spans="1:23" s="552" customFormat="1" x14ac:dyDescent="0.2">
      <c r="A413" s="255" t="s">
        <v>8</v>
      </c>
      <c r="B413" s="282">
        <v>5.4506239556066725E-2</v>
      </c>
      <c r="C413" s="283">
        <v>5.1771850462122689E-2</v>
      </c>
      <c r="D413" s="336">
        <v>8.1316478871414286E-2</v>
      </c>
      <c r="E413" s="336">
        <v>5.3547547248522211E-2</v>
      </c>
      <c r="F413" s="284">
        <v>4.0779343005018141E-2</v>
      </c>
      <c r="G413" s="285">
        <v>5.602547550147715E-2</v>
      </c>
      <c r="H413" s="283">
        <v>5.6993317878556188E-2</v>
      </c>
      <c r="I413" s="283">
        <v>7.2876242257461407E-2</v>
      </c>
      <c r="J413" s="283">
        <v>5.341521876364326E-2</v>
      </c>
      <c r="K413" s="283">
        <v>4.0934876452303925E-2</v>
      </c>
      <c r="L413" s="282">
        <v>8.5266676409259598E-2</v>
      </c>
      <c r="M413" s="283">
        <v>0.10201063369266564</v>
      </c>
      <c r="N413" s="283">
        <v>7.0644318336023748E-2</v>
      </c>
      <c r="O413" s="284">
        <v>7.438696425457568E-2</v>
      </c>
      <c r="P413" s="285">
        <v>6.3073468513734576E-2</v>
      </c>
      <c r="Q413" s="285">
        <v>6.7619610653064738E-2</v>
      </c>
      <c r="R413" s="285">
        <v>7.5009448262328915E-2</v>
      </c>
      <c r="S413" s="285">
        <v>7.3883537374829542E-2</v>
      </c>
      <c r="T413" s="286">
        <v>6.6824016466130329E-2</v>
      </c>
    </row>
    <row r="414" spans="1:23" s="552" customFormat="1" x14ac:dyDescent="0.2">
      <c r="A414" s="271" t="s">
        <v>1</v>
      </c>
      <c r="B414" s="287">
        <f>B411/B410*100-100</f>
        <v>5.028601517436158</v>
      </c>
      <c r="C414" s="288">
        <f t="shared" ref="C414:G414" si="148">C411/C410*100-100</f>
        <v>4.5361527967257871</v>
      </c>
      <c r="D414" s="288">
        <f t="shared" si="148"/>
        <v>3.3651659845384216</v>
      </c>
      <c r="E414" s="288">
        <f t="shared" si="148"/>
        <v>3.6729982159722852</v>
      </c>
      <c r="F414" s="289">
        <f t="shared" si="148"/>
        <v>3.3307822846304873</v>
      </c>
      <c r="G414" s="290">
        <f t="shared" si="148"/>
        <v>7.1800313273710401</v>
      </c>
      <c r="H414" s="288">
        <f>H411/H410*100-100</f>
        <v>4.761255115961788</v>
      </c>
      <c r="I414" s="288">
        <f t="shared" ref="I414:K414" si="149">I411/I410*100-100</f>
        <v>8.7539790814006295</v>
      </c>
      <c r="J414" s="288">
        <f t="shared" si="149"/>
        <v>3.6834924965893663</v>
      </c>
      <c r="K414" s="288">
        <f t="shared" si="149"/>
        <v>5.7883453517832777</v>
      </c>
      <c r="L414" s="287">
        <f>L411/L410*100-100</f>
        <v>1.1127216916780469</v>
      </c>
      <c r="M414" s="288">
        <f t="shared" ref="M414:T414" si="150">M411/M410*100-100</f>
        <v>4.0612865988036475</v>
      </c>
      <c r="N414" s="288">
        <f t="shared" si="150"/>
        <v>0.37517053206002515</v>
      </c>
      <c r="O414" s="289">
        <f t="shared" si="150"/>
        <v>4.4954716546951659</v>
      </c>
      <c r="P414" s="290">
        <f t="shared" si="150"/>
        <v>1.3518541485799176</v>
      </c>
      <c r="Q414" s="288">
        <f t="shared" si="150"/>
        <v>4.4565711687130545</v>
      </c>
      <c r="R414" s="288">
        <f t="shared" si="150"/>
        <v>3.7068797505359612</v>
      </c>
      <c r="S414" s="288">
        <f t="shared" si="150"/>
        <v>1.5528448760131681</v>
      </c>
      <c r="T414" s="291">
        <f t="shared" si="150"/>
        <v>3.6513038651928156</v>
      </c>
    </row>
    <row r="415" spans="1:23" s="552" customFormat="1" ht="13.5" thickBot="1" x14ac:dyDescent="0.25">
      <c r="A415" s="292" t="s">
        <v>27</v>
      </c>
      <c r="B415" s="484">
        <f>B411-B398</f>
        <v>159.47065940713856</v>
      </c>
      <c r="C415" s="485">
        <f t="shared" ref="C415:T415" si="151">C411-C398</f>
        <v>52.416666666666515</v>
      </c>
      <c r="D415" s="485">
        <f t="shared" si="151"/>
        <v>215.25641025641062</v>
      </c>
      <c r="E415" s="485">
        <f t="shared" si="151"/>
        <v>163.38896952104506</v>
      </c>
      <c r="F415" s="486">
        <f t="shared" si="151"/>
        <v>34.029692470837745</v>
      </c>
      <c r="G415" s="487">
        <f t="shared" si="151"/>
        <v>242.96296296296305</v>
      </c>
      <c r="H415" s="485">
        <f t="shared" si="151"/>
        <v>168.9545454545455</v>
      </c>
      <c r="I415" s="485">
        <f t="shared" si="151"/>
        <v>291.21794871794873</v>
      </c>
      <c r="J415" s="485">
        <f t="shared" si="151"/>
        <v>115.26315789473665</v>
      </c>
      <c r="K415" s="485">
        <f t="shared" si="151"/>
        <v>121.04910714285734</v>
      </c>
      <c r="L415" s="484">
        <f t="shared" si="151"/>
        <v>-0.14467592592609435</v>
      </c>
      <c r="M415" s="485">
        <f t="shared" si="151"/>
        <v>104.6794871794873</v>
      </c>
      <c r="N415" s="485">
        <f t="shared" si="151"/>
        <v>11.780303030303003</v>
      </c>
      <c r="O415" s="486">
        <f t="shared" si="151"/>
        <v>104.37442075996296</v>
      </c>
      <c r="P415" s="488">
        <f t="shared" si="151"/>
        <v>101.68831168831184</v>
      </c>
      <c r="Q415" s="489">
        <f t="shared" si="151"/>
        <v>142.94871794871824</v>
      </c>
      <c r="R415" s="489">
        <f t="shared" si="151"/>
        <v>6.5494505494502846</v>
      </c>
      <c r="S415" s="489">
        <f t="shared" si="151"/>
        <v>41.755514705882433</v>
      </c>
      <c r="T415" s="490">
        <f t="shared" si="151"/>
        <v>96.504028307423596</v>
      </c>
      <c r="U415" s="541"/>
    </row>
    <row r="416" spans="1:23" s="552" customFormat="1" x14ac:dyDescent="0.2">
      <c r="A416" s="299" t="s">
        <v>51</v>
      </c>
      <c r="B416" s="300">
        <v>764</v>
      </c>
      <c r="C416" s="301">
        <v>743</v>
      </c>
      <c r="D416" s="301">
        <v>165</v>
      </c>
      <c r="E416" s="390">
        <v>739</v>
      </c>
      <c r="F416" s="302">
        <v>855</v>
      </c>
      <c r="G416" s="303">
        <v>714</v>
      </c>
      <c r="H416" s="301">
        <v>752</v>
      </c>
      <c r="I416" s="301">
        <v>174</v>
      </c>
      <c r="J416" s="301">
        <v>759</v>
      </c>
      <c r="K416" s="301">
        <v>860</v>
      </c>
      <c r="L416" s="300">
        <v>890</v>
      </c>
      <c r="M416" s="301">
        <v>172</v>
      </c>
      <c r="N416" s="301">
        <v>889</v>
      </c>
      <c r="O416" s="302">
        <v>890</v>
      </c>
      <c r="P416" s="303">
        <v>863</v>
      </c>
      <c r="Q416" s="303">
        <v>177</v>
      </c>
      <c r="R416" s="303">
        <v>864</v>
      </c>
      <c r="S416" s="303">
        <v>866</v>
      </c>
      <c r="T416" s="304">
        <f>SUM(B416:S416)</f>
        <v>12136</v>
      </c>
      <c r="U416" s="228" t="s">
        <v>56</v>
      </c>
      <c r="V416" s="305">
        <f>T403-T416</f>
        <v>41</v>
      </c>
      <c r="W416" s="306">
        <f>V416/T403</f>
        <v>3.3670033670033669E-3</v>
      </c>
    </row>
    <row r="417" spans="1:23" s="552" customFormat="1" x14ac:dyDescent="0.2">
      <c r="A417" s="307" t="s">
        <v>28</v>
      </c>
      <c r="B417" s="246"/>
      <c r="C417" s="244"/>
      <c r="D417" s="244"/>
      <c r="E417" s="424"/>
      <c r="F417" s="247"/>
      <c r="G417" s="248"/>
      <c r="H417" s="244"/>
      <c r="I417" s="244"/>
      <c r="J417" s="244"/>
      <c r="K417" s="244"/>
      <c r="L417" s="246"/>
      <c r="M417" s="244"/>
      <c r="N417" s="244"/>
      <c r="O417" s="247"/>
      <c r="P417" s="248"/>
      <c r="Q417" s="248"/>
      <c r="R417" s="248"/>
      <c r="S417" s="248"/>
      <c r="T417" s="237"/>
      <c r="U417" s="228" t="s">
        <v>57</v>
      </c>
      <c r="V417" s="228">
        <v>145.80000000000001</v>
      </c>
      <c r="W417" s="228"/>
    </row>
    <row r="418" spans="1:23" s="552" customFormat="1" ht="13.5" thickBot="1" x14ac:dyDescent="0.25">
      <c r="A418" s="308" t="s">
        <v>26</v>
      </c>
      <c r="B418" s="249">
        <f t="shared" ref="B418:S418" si="152">B417-B403</f>
        <v>-765</v>
      </c>
      <c r="C418" s="245">
        <f t="shared" si="152"/>
        <v>-744</v>
      </c>
      <c r="D418" s="245">
        <f t="shared" si="152"/>
        <v>-175</v>
      </c>
      <c r="E418" s="245">
        <f t="shared" si="152"/>
        <v>-742</v>
      </c>
      <c r="F418" s="250">
        <f t="shared" si="152"/>
        <v>-859</v>
      </c>
      <c r="G418" s="251">
        <f t="shared" si="152"/>
        <v>-717</v>
      </c>
      <c r="H418" s="245">
        <f t="shared" si="152"/>
        <v>-753</v>
      </c>
      <c r="I418" s="245">
        <f t="shared" si="152"/>
        <v>-177</v>
      </c>
      <c r="J418" s="245">
        <f t="shared" si="152"/>
        <v>-759</v>
      </c>
      <c r="K418" s="245">
        <f t="shared" si="152"/>
        <v>-861</v>
      </c>
      <c r="L418" s="249">
        <f t="shared" si="152"/>
        <v>-892</v>
      </c>
      <c r="M418" s="245">
        <f t="shared" si="152"/>
        <v>-175</v>
      </c>
      <c r="N418" s="245">
        <f t="shared" si="152"/>
        <v>-889</v>
      </c>
      <c r="O418" s="250">
        <f t="shared" si="152"/>
        <v>-893</v>
      </c>
      <c r="P418" s="251">
        <f t="shared" si="152"/>
        <v>-866</v>
      </c>
      <c r="Q418" s="245">
        <f t="shared" si="152"/>
        <v>-177</v>
      </c>
      <c r="R418" s="245">
        <f t="shared" si="152"/>
        <v>-866</v>
      </c>
      <c r="S418" s="245">
        <f t="shared" si="152"/>
        <v>-867</v>
      </c>
      <c r="T418" s="238"/>
      <c r="U418" s="228" t="s">
        <v>26</v>
      </c>
      <c r="V418" s="431">
        <f>V417-V404</f>
        <v>13.630000000000024</v>
      </c>
      <c r="W418" s="228"/>
    </row>
    <row r="420" spans="1:23" ht="13.5" thickBot="1" x14ac:dyDescent="0.25"/>
    <row r="421" spans="1:23" s="554" customFormat="1" ht="13.5" thickBot="1" x14ac:dyDescent="0.25">
      <c r="A421" s="254" t="s">
        <v>148</v>
      </c>
      <c r="B421" s="597" t="s">
        <v>53</v>
      </c>
      <c r="C421" s="598"/>
      <c r="D421" s="598"/>
      <c r="E421" s="598"/>
      <c r="F421" s="599"/>
      <c r="G421" s="597" t="s">
        <v>68</v>
      </c>
      <c r="H421" s="598"/>
      <c r="I421" s="598"/>
      <c r="J421" s="598"/>
      <c r="K421" s="599"/>
      <c r="L421" s="597" t="s">
        <v>63</v>
      </c>
      <c r="M421" s="598"/>
      <c r="N421" s="598"/>
      <c r="O421" s="599"/>
      <c r="P421" s="597" t="s">
        <v>64</v>
      </c>
      <c r="Q421" s="598"/>
      <c r="R421" s="598"/>
      <c r="S421" s="599"/>
      <c r="T421" s="316" t="s">
        <v>55</v>
      </c>
    </row>
    <row r="422" spans="1:23" s="554" customFormat="1" x14ac:dyDescent="0.2">
      <c r="A422" s="255" t="s">
        <v>54</v>
      </c>
      <c r="B422" s="349">
        <v>1</v>
      </c>
      <c r="C422" s="260">
        <v>2</v>
      </c>
      <c r="D422" s="403" t="s">
        <v>129</v>
      </c>
      <c r="E422" s="403">
        <v>4</v>
      </c>
      <c r="F422" s="350">
        <v>5</v>
      </c>
      <c r="G422" s="349">
        <v>1</v>
      </c>
      <c r="H422" s="260">
        <v>2</v>
      </c>
      <c r="I422" s="403" t="s">
        <v>129</v>
      </c>
      <c r="J422" s="403">
        <v>4</v>
      </c>
      <c r="K422" s="350">
        <v>5</v>
      </c>
      <c r="L422" s="349">
        <v>1</v>
      </c>
      <c r="M422" s="260" t="s">
        <v>134</v>
      </c>
      <c r="N422" s="260">
        <v>3</v>
      </c>
      <c r="O422" s="350">
        <v>4</v>
      </c>
      <c r="P422" s="259">
        <v>1</v>
      </c>
      <c r="Q422" s="259" t="s">
        <v>134</v>
      </c>
      <c r="R422" s="259">
        <v>3</v>
      </c>
      <c r="S422" s="259">
        <v>4</v>
      </c>
      <c r="T422" s="315"/>
    </row>
    <row r="423" spans="1:23" s="554" customFormat="1" x14ac:dyDescent="0.2">
      <c r="A423" s="265" t="s">
        <v>3</v>
      </c>
      <c r="B423" s="266">
        <v>3750</v>
      </c>
      <c r="C423" s="267">
        <v>3750</v>
      </c>
      <c r="D423" s="389">
        <v>3750</v>
      </c>
      <c r="E423" s="389">
        <v>3750</v>
      </c>
      <c r="F423" s="268">
        <v>3750</v>
      </c>
      <c r="G423" s="269">
        <v>3750</v>
      </c>
      <c r="H423" s="267">
        <v>3750</v>
      </c>
      <c r="I423" s="267">
        <v>3750</v>
      </c>
      <c r="J423" s="267">
        <v>3750</v>
      </c>
      <c r="K423" s="267">
        <v>3750</v>
      </c>
      <c r="L423" s="266">
        <v>3750</v>
      </c>
      <c r="M423" s="267">
        <v>3750</v>
      </c>
      <c r="N423" s="267">
        <v>3750</v>
      </c>
      <c r="O423" s="268">
        <v>3750</v>
      </c>
      <c r="P423" s="269">
        <v>3750</v>
      </c>
      <c r="Q423" s="267">
        <v>3750</v>
      </c>
      <c r="R423" s="267">
        <v>3750</v>
      </c>
      <c r="S423" s="267">
        <v>3750</v>
      </c>
      <c r="T423" s="270">
        <v>3750</v>
      </c>
    </row>
    <row r="424" spans="1:23" s="554" customFormat="1" x14ac:dyDescent="0.2">
      <c r="A424" s="271" t="s">
        <v>6</v>
      </c>
      <c r="B424" s="272">
        <v>4017.32</v>
      </c>
      <c r="C424" s="273">
        <v>3857.27</v>
      </c>
      <c r="D424" s="330">
        <v>3855</v>
      </c>
      <c r="E424" s="330">
        <v>4025.18</v>
      </c>
      <c r="F424" s="274">
        <v>4090.62</v>
      </c>
      <c r="G424" s="275">
        <v>3982.26</v>
      </c>
      <c r="H424" s="273">
        <v>3914.14</v>
      </c>
      <c r="I424" s="273">
        <v>3998.18</v>
      </c>
      <c r="J424" s="273">
        <v>3872.2</v>
      </c>
      <c r="K424" s="273">
        <v>4017.01</v>
      </c>
      <c r="L424" s="272">
        <v>3900.77</v>
      </c>
      <c r="M424" s="273">
        <v>3979.23</v>
      </c>
      <c r="N424" s="273">
        <v>3866.98</v>
      </c>
      <c r="O424" s="274">
        <v>3842.1</v>
      </c>
      <c r="P424" s="275">
        <v>3737.58</v>
      </c>
      <c r="Q424" s="275">
        <v>3960</v>
      </c>
      <c r="R424" s="275">
        <v>3695.61</v>
      </c>
      <c r="S424" s="275">
        <v>3875.24</v>
      </c>
      <c r="T424" s="276">
        <v>3910.5510907003445</v>
      </c>
    </row>
    <row r="425" spans="1:23" s="554" customFormat="1" x14ac:dyDescent="0.2">
      <c r="A425" s="255" t="s">
        <v>7</v>
      </c>
      <c r="B425" s="277">
        <v>100</v>
      </c>
      <c r="C425" s="278">
        <v>100</v>
      </c>
      <c r="D425" s="333">
        <v>90</v>
      </c>
      <c r="E425" s="333">
        <v>94.6</v>
      </c>
      <c r="F425" s="279">
        <v>84.62</v>
      </c>
      <c r="G425" s="280">
        <v>88.68</v>
      </c>
      <c r="H425" s="278">
        <v>94.83</v>
      </c>
      <c r="I425" s="278">
        <v>100</v>
      </c>
      <c r="J425" s="278">
        <v>98.31</v>
      </c>
      <c r="K425" s="278">
        <v>94.03</v>
      </c>
      <c r="L425" s="277">
        <v>89.23</v>
      </c>
      <c r="M425" s="278">
        <v>92.31</v>
      </c>
      <c r="N425" s="278">
        <v>77.78</v>
      </c>
      <c r="O425" s="279">
        <v>79.099999999999994</v>
      </c>
      <c r="P425" s="280">
        <v>77.42</v>
      </c>
      <c r="Q425" s="280">
        <v>30.77</v>
      </c>
      <c r="R425" s="280">
        <v>78.95</v>
      </c>
      <c r="S425" s="280">
        <v>88.89</v>
      </c>
      <c r="T425" s="281">
        <v>84.730195177956375</v>
      </c>
    </row>
    <row r="426" spans="1:23" s="554" customFormat="1" x14ac:dyDescent="0.2">
      <c r="A426" s="255" t="s">
        <v>8</v>
      </c>
      <c r="B426" s="282">
        <v>4.8300000000000003E-2</v>
      </c>
      <c r="C426" s="283">
        <v>4.5499999999999999E-2</v>
      </c>
      <c r="D426" s="336">
        <v>7.3899999999999993E-2</v>
      </c>
      <c r="E426" s="336">
        <v>5.1299999999999998E-2</v>
      </c>
      <c r="F426" s="284">
        <v>6.3200000000000006E-2</v>
      </c>
      <c r="G426" s="285">
        <v>0.06</v>
      </c>
      <c r="H426" s="283">
        <v>5.8999999999999997E-2</v>
      </c>
      <c r="I426" s="283">
        <v>5.4600000000000003E-2</v>
      </c>
      <c r="J426" s="283">
        <v>5.4600000000000003E-2</v>
      </c>
      <c r="K426" s="283">
        <v>5.0200000000000002E-2</v>
      </c>
      <c r="L426" s="282">
        <v>7.1499999999999994E-2</v>
      </c>
      <c r="M426" s="283">
        <v>5.1400000000000001E-2</v>
      </c>
      <c r="N426" s="283">
        <v>7.4200000000000002E-2</v>
      </c>
      <c r="O426" s="284">
        <v>0.08</v>
      </c>
      <c r="P426" s="285">
        <v>8.0500000000000002E-2</v>
      </c>
      <c r="Q426" s="285">
        <v>0.1232</v>
      </c>
      <c r="R426" s="285">
        <v>8.5699999999999998E-2</v>
      </c>
      <c r="S426" s="285">
        <v>5.91E-2</v>
      </c>
      <c r="T426" s="286">
        <v>7.0950804147490235E-2</v>
      </c>
    </row>
    <row r="427" spans="1:23" s="554" customFormat="1" x14ac:dyDescent="0.2">
      <c r="A427" s="271" t="s">
        <v>1</v>
      </c>
      <c r="B427" s="287">
        <f>B424/B423*100-100</f>
        <v>7.1285333333333369</v>
      </c>
      <c r="C427" s="288">
        <f t="shared" ref="C427:G427" si="153">C424/C423*100-100</f>
        <v>2.8605333333333363</v>
      </c>
      <c r="D427" s="288">
        <f t="shared" si="153"/>
        <v>2.7999999999999972</v>
      </c>
      <c r="E427" s="288">
        <f t="shared" si="153"/>
        <v>7.3381333333333316</v>
      </c>
      <c r="F427" s="289">
        <f t="shared" si="153"/>
        <v>9.083200000000005</v>
      </c>
      <c r="G427" s="290">
        <f t="shared" si="153"/>
        <v>6.1936000000000035</v>
      </c>
      <c r="H427" s="288">
        <f>H424/H423*100-100</f>
        <v>4.3770666666666642</v>
      </c>
      <c r="I427" s="288">
        <f t="shared" ref="I427:K427" si="154">I424/I423*100-100</f>
        <v>6.6181333333333185</v>
      </c>
      <c r="J427" s="288">
        <f t="shared" si="154"/>
        <v>3.2586666666666559</v>
      </c>
      <c r="K427" s="288">
        <f t="shared" si="154"/>
        <v>7.1202666666666801</v>
      </c>
      <c r="L427" s="287">
        <f>L424/L423*100-100</f>
        <v>4.0205333333333471</v>
      </c>
      <c r="M427" s="288">
        <f t="shared" ref="M427:T427" si="155">M424/M423*100-100</f>
        <v>6.1128000000000071</v>
      </c>
      <c r="N427" s="288">
        <f t="shared" si="155"/>
        <v>3.1194666666666677</v>
      </c>
      <c r="O427" s="289">
        <f t="shared" si="155"/>
        <v>2.4559999999999889</v>
      </c>
      <c r="P427" s="290">
        <f t="shared" si="155"/>
        <v>-0.3311999999999955</v>
      </c>
      <c r="Q427" s="288">
        <f t="shared" si="155"/>
        <v>5.6000000000000085</v>
      </c>
      <c r="R427" s="288">
        <f t="shared" si="155"/>
        <v>-1.4504000000000019</v>
      </c>
      <c r="S427" s="288">
        <f t="shared" si="155"/>
        <v>3.3397333333333279</v>
      </c>
      <c r="T427" s="291">
        <f t="shared" si="155"/>
        <v>4.2813624186758545</v>
      </c>
    </row>
    <row r="428" spans="1:23" s="554" customFormat="1" ht="13.5" thickBot="1" x14ac:dyDescent="0.25">
      <c r="A428" s="292" t="s">
        <v>27</v>
      </c>
      <c r="B428" s="484">
        <f>B424-B411</f>
        <v>168.02175438596487</v>
      </c>
      <c r="C428" s="485">
        <f t="shared" ref="C428:T428" si="156">C424-C411</f>
        <v>26.019999999999982</v>
      </c>
      <c r="D428" s="485">
        <f t="shared" si="156"/>
        <v>66.666666666666515</v>
      </c>
      <c r="E428" s="485">
        <f t="shared" si="156"/>
        <v>225.56461538461508</v>
      </c>
      <c r="F428" s="486">
        <f t="shared" si="156"/>
        <v>303.54682926829264</v>
      </c>
      <c r="G428" s="487">
        <f t="shared" si="156"/>
        <v>54.111851851851952</v>
      </c>
      <c r="H428" s="485">
        <f t="shared" si="156"/>
        <v>74.639999999999873</v>
      </c>
      <c r="I428" s="485">
        <f t="shared" si="156"/>
        <v>12.346666666666351</v>
      </c>
      <c r="J428" s="485">
        <f t="shared" si="156"/>
        <v>72.199999999999818</v>
      </c>
      <c r="K428" s="485">
        <f t="shared" si="156"/>
        <v>139.86714285714288</v>
      </c>
      <c r="L428" s="484">
        <f t="shared" si="156"/>
        <v>194.98874999999998</v>
      </c>
      <c r="M428" s="485">
        <f t="shared" si="156"/>
        <v>165.38384615384621</v>
      </c>
      <c r="N428" s="485">
        <f t="shared" si="156"/>
        <v>188.23000000000002</v>
      </c>
      <c r="O428" s="486">
        <f t="shared" si="156"/>
        <v>12.340963855421705</v>
      </c>
      <c r="P428" s="488">
        <f t="shared" si="156"/>
        <v>23.034545454545423</v>
      </c>
      <c r="Q428" s="489">
        <f t="shared" si="156"/>
        <v>131.66666666666652</v>
      </c>
      <c r="R428" s="489">
        <f t="shared" si="156"/>
        <v>-105.24714285714253</v>
      </c>
      <c r="S428" s="489">
        <f t="shared" si="156"/>
        <v>153.32823529411735</v>
      </c>
      <c r="T428" s="490">
        <f t="shared" si="156"/>
        <v>111.73080404102802</v>
      </c>
      <c r="U428" s="541"/>
    </row>
    <row r="429" spans="1:23" s="554" customFormat="1" x14ac:dyDescent="0.2">
      <c r="A429" s="299" t="s">
        <v>51</v>
      </c>
      <c r="B429" s="300">
        <v>762</v>
      </c>
      <c r="C429" s="301">
        <v>741</v>
      </c>
      <c r="D429" s="301">
        <v>161</v>
      </c>
      <c r="E429" s="390">
        <v>739</v>
      </c>
      <c r="F429" s="302">
        <v>853</v>
      </c>
      <c r="G429" s="303">
        <v>714</v>
      </c>
      <c r="H429" s="301">
        <v>752</v>
      </c>
      <c r="I429" s="301">
        <v>173</v>
      </c>
      <c r="J429" s="301">
        <v>758</v>
      </c>
      <c r="K429" s="301">
        <v>859</v>
      </c>
      <c r="L429" s="300">
        <v>887</v>
      </c>
      <c r="M429" s="301">
        <v>168</v>
      </c>
      <c r="N429" s="301">
        <v>887</v>
      </c>
      <c r="O429" s="302">
        <v>887</v>
      </c>
      <c r="P429" s="303">
        <v>862</v>
      </c>
      <c r="Q429" s="303">
        <v>176</v>
      </c>
      <c r="R429" s="303">
        <v>860</v>
      </c>
      <c r="S429" s="303">
        <v>863</v>
      </c>
      <c r="T429" s="304">
        <f>SUM(B429:S429)</f>
        <v>12102</v>
      </c>
      <c r="U429" s="228" t="s">
        <v>56</v>
      </c>
      <c r="V429" s="305">
        <f>T416-T429</f>
        <v>34</v>
      </c>
      <c r="W429" s="306">
        <f>V429/T416</f>
        <v>2.8015820698747526E-3</v>
      </c>
    </row>
    <row r="430" spans="1:23" s="554" customFormat="1" x14ac:dyDescent="0.2">
      <c r="A430" s="307" t="s">
        <v>28</v>
      </c>
      <c r="B430" s="246"/>
      <c r="C430" s="244"/>
      <c r="D430" s="244"/>
      <c r="E430" s="424"/>
      <c r="F430" s="247"/>
      <c r="G430" s="248"/>
      <c r="H430" s="244"/>
      <c r="I430" s="244"/>
      <c r="J430" s="244"/>
      <c r="K430" s="244"/>
      <c r="L430" s="246"/>
      <c r="M430" s="244"/>
      <c r="N430" s="244"/>
      <c r="O430" s="247"/>
      <c r="P430" s="248"/>
      <c r="Q430" s="248"/>
      <c r="R430" s="248"/>
      <c r="S430" s="248"/>
      <c r="T430" s="237"/>
      <c r="U430" s="228" t="s">
        <v>57</v>
      </c>
      <c r="V430" s="228">
        <v>159.85</v>
      </c>
      <c r="W430" s="228"/>
    </row>
    <row r="431" spans="1:23" s="554" customFormat="1" ht="13.5" thickBot="1" x14ac:dyDescent="0.25">
      <c r="A431" s="308" t="s">
        <v>26</v>
      </c>
      <c r="B431" s="249">
        <f t="shared" ref="B431:S431" si="157">B430-B416</f>
        <v>-764</v>
      </c>
      <c r="C431" s="245">
        <f t="shared" si="157"/>
        <v>-743</v>
      </c>
      <c r="D431" s="245">
        <f t="shared" si="157"/>
        <v>-165</v>
      </c>
      <c r="E431" s="245">
        <f t="shared" si="157"/>
        <v>-739</v>
      </c>
      <c r="F431" s="250">
        <f t="shared" si="157"/>
        <v>-855</v>
      </c>
      <c r="G431" s="251">
        <f t="shared" si="157"/>
        <v>-714</v>
      </c>
      <c r="H431" s="245">
        <f t="shared" si="157"/>
        <v>-752</v>
      </c>
      <c r="I431" s="245">
        <f t="shared" si="157"/>
        <v>-174</v>
      </c>
      <c r="J431" s="245">
        <f t="shared" si="157"/>
        <v>-759</v>
      </c>
      <c r="K431" s="245">
        <f t="shared" si="157"/>
        <v>-860</v>
      </c>
      <c r="L431" s="249">
        <f t="shared" si="157"/>
        <v>-890</v>
      </c>
      <c r="M431" s="245">
        <f t="shared" si="157"/>
        <v>-172</v>
      </c>
      <c r="N431" s="245">
        <f t="shared" si="157"/>
        <v>-889</v>
      </c>
      <c r="O431" s="250">
        <f t="shared" si="157"/>
        <v>-890</v>
      </c>
      <c r="P431" s="251">
        <f t="shared" si="157"/>
        <v>-863</v>
      </c>
      <c r="Q431" s="245">
        <f t="shared" si="157"/>
        <v>-177</v>
      </c>
      <c r="R431" s="245">
        <f t="shared" si="157"/>
        <v>-864</v>
      </c>
      <c r="S431" s="245">
        <f t="shared" si="157"/>
        <v>-866</v>
      </c>
      <c r="T431" s="238"/>
      <c r="U431" s="228" t="s">
        <v>26</v>
      </c>
      <c r="V431" s="431">
        <f>V430-V417</f>
        <v>14.049999999999983</v>
      </c>
      <c r="W431" s="228"/>
    </row>
    <row r="433" spans="1:23" ht="13.5" thickBot="1" x14ac:dyDescent="0.25"/>
    <row r="434" spans="1:23" s="557" customFormat="1" ht="13.5" thickBot="1" x14ac:dyDescent="0.25">
      <c r="A434" s="254" t="s">
        <v>149</v>
      </c>
      <c r="B434" s="597" t="s">
        <v>53</v>
      </c>
      <c r="C434" s="598"/>
      <c r="D434" s="598"/>
      <c r="E434" s="598"/>
      <c r="F434" s="599"/>
      <c r="G434" s="597" t="s">
        <v>68</v>
      </c>
      <c r="H434" s="598"/>
      <c r="I434" s="598"/>
      <c r="J434" s="598"/>
      <c r="K434" s="599"/>
      <c r="L434" s="597" t="s">
        <v>63</v>
      </c>
      <c r="M434" s="598"/>
      <c r="N434" s="598"/>
      <c r="O434" s="599"/>
      <c r="P434" s="597" t="s">
        <v>64</v>
      </c>
      <c r="Q434" s="598"/>
      <c r="R434" s="598"/>
      <c r="S434" s="599"/>
      <c r="T434" s="316" t="s">
        <v>55</v>
      </c>
    </row>
    <row r="435" spans="1:23" s="557" customFormat="1" x14ac:dyDescent="0.2">
      <c r="A435" s="255" t="s">
        <v>54</v>
      </c>
      <c r="B435" s="349">
        <v>1</v>
      </c>
      <c r="C435" s="260">
        <v>2</v>
      </c>
      <c r="D435" s="403" t="s">
        <v>129</v>
      </c>
      <c r="E435" s="403">
        <v>4</v>
      </c>
      <c r="F435" s="350">
        <v>5</v>
      </c>
      <c r="G435" s="349">
        <v>1</v>
      </c>
      <c r="H435" s="260">
        <v>2</v>
      </c>
      <c r="I435" s="403" t="s">
        <v>129</v>
      </c>
      <c r="J435" s="403">
        <v>4</v>
      </c>
      <c r="K435" s="350">
        <v>5</v>
      </c>
      <c r="L435" s="349">
        <v>1</v>
      </c>
      <c r="M435" s="260" t="s">
        <v>134</v>
      </c>
      <c r="N435" s="260">
        <v>3</v>
      </c>
      <c r="O435" s="350">
        <v>4</v>
      </c>
      <c r="P435" s="259">
        <v>1</v>
      </c>
      <c r="Q435" s="259" t="s">
        <v>134</v>
      </c>
      <c r="R435" s="259">
        <v>3</v>
      </c>
      <c r="S435" s="259">
        <v>4</v>
      </c>
      <c r="T435" s="315"/>
    </row>
    <row r="436" spans="1:23" s="557" customFormat="1" x14ac:dyDescent="0.2">
      <c r="A436" s="265" t="s">
        <v>3</v>
      </c>
      <c r="B436" s="266">
        <v>3820</v>
      </c>
      <c r="C436" s="267">
        <v>3820</v>
      </c>
      <c r="D436" s="389">
        <v>3820</v>
      </c>
      <c r="E436" s="389">
        <v>3820</v>
      </c>
      <c r="F436" s="268">
        <v>3820</v>
      </c>
      <c r="G436" s="269">
        <v>3820</v>
      </c>
      <c r="H436" s="267">
        <v>3820</v>
      </c>
      <c r="I436" s="267">
        <v>3820</v>
      </c>
      <c r="J436" s="267">
        <v>3820</v>
      </c>
      <c r="K436" s="267">
        <v>3820</v>
      </c>
      <c r="L436" s="266">
        <v>3820</v>
      </c>
      <c r="M436" s="267">
        <v>3820</v>
      </c>
      <c r="N436" s="267">
        <v>3820</v>
      </c>
      <c r="O436" s="268">
        <v>3820</v>
      </c>
      <c r="P436" s="269">
        <v>3820</v>
      </c>
      <c r="Q436" s="267">
        <v>3820</v>
      </c>
      <c r="R436" s="267">
        <v>3820</v>
      </c>
      <c r="S436" s="267">
        <v>3820</v>
      </c>
      <c r="T436" s="270">
        <v>3820</v>
      </c>
    </row>
    <row r="437" spans="1:23" s="557" customFormat="1" x14ac:dyDescent="0.2">
      <c r="A437" s="271" t="s">
        <v>6</v>
      </c>
      <c r="B437" s="272">
        <v>4083.1428571428573</v>
      </c>
      <c r="C437" s="273">
        <v>4072.6785714285716</v>
      </c>
      <c r="D437" s="330">
        <v>3995.8333333333335</v>
      </c>
      <c r="E437" s="330">
        <v>3993.3333333333335</v>
      </c>
      <c r="F437" s="274">
        <v>4184.4444444444443</v>
      </c>
      <c r="G437" s="275">
        <v>4114.545454545455</v>
      </c>
      <c r="H437" s="273">
        <v>3954.5614035087719</v>
      </c>
      <c r="I437" s="273">
        <v>4188.333333333333</v>
      </c>
      <c r="J437" s="273">
        <v>4070.7017543859647</v>
      </c>
      <c r="K437" s="273">
        <v>3995.4430379746836</v>
      </c>
      <c r="L437" s="272">
        <v>4030.144927536232</v>
      </c>
      <c r="M437" s="273">
        <v>3829.2857142857142</v>
      </c>
      <c r="N437" s="273">
        <v>3967.03125</v>
      </c>
      <c r="O437" s="274">
        <v>3980</v>
      </c>
      <c r="P437" s="275">
        <v>3957.9032258064517</v>
      </c>
      <c r="Q437" s="275">
        <v>4139.2857142857147</v>
      </c>
      <c r="R437" s="275">
        <v>4086.25</v>
      </c>
      <c r="S437" s="275">
        <v>3965.9154929577467</v>
      </c>
      <c r="T437" s="276">
        <v>4031.4743589743589</v>
      </c>
    </row>
    <row r="438" spans="1:23" s="557" customFormat="1" x14ac:dyDescent="0.2">
      <c r="A438" s="255" t="s">
        <v>7</v>
      </c>
      <c r="B438" s="277">
        <v>85.714285714285708</v>
      </c>
      <c r="C438" s="278">
        <v>85.714285714285708</v>
      </c>
      <c r="D438" s="333">
        <v>91.666666666666671</v>
      </c>
      <c r="E438" s="333">
        <v>96.078431372549019</v>
      </c>
      <c r="F438" s="279">
        <v>92.063492063492063</v>
      </c>
      <c r="G438" s="280">
        <v>83.63636363636364</v>
      </c>
      <c r="H438" s="278">
        <v>91.228070175438603</v>
      </c>
      <c r="I438" s="278">
        <v>58.333333333333336</v>
      </c>
      <c r="J438" s="278">
        <v>91.228070175438603</v>
      </c>
      <c r="K438" s="278">
        <v>94.936708860759495</v>
      </c>
      <c r="L438" s="277">
        <v>86.956521739130437</v>
      </c>
      <c r="M438" s="278">
        <v>92.857142857142861</v>
      </c>
      <c r="N438" s="278">
        <v>81.25</v>
      </c>
      <c r="O438" s="279">
        <v>80.303030303030297</v>
      </c>
      <c r="P438" s="280">
        <v>72.58064516129032</v>
      </c>
      <c r="Q438" s="280">
        <v>64.285714285714292</v>
      </c>
      <c r="R438" s="280">
        <v>85.9375</v>
      </c>
      <c r="S438" s="280">
        <v>97.183098591549296</v>
      </c>
      <c r="T438" s="281">
        <v>85.470085470085465</v>
      </c>
    </row>
    <row r="439" spans="1:23" s="557" customFormat="1" x14ac:dyDescent="0.2">
      <c r="A439" s="255" t="s">
        <v>8</v>
      </c>
      <c r="B439" s="282">
        <v>6.3242389649402167E-2</v>
      </c>
      <c r="C439" s="283">
        <v>6.159037931947195E-2</v>
      </c>
      <c r="D439" s="336">
        <v>5.9551688388662607E-2</v>
      </c>
      <c r="E439" s="336">
        <v>4.9143358325301777E-2</v>
      </c>
      <c r="F439" s="284">
        <v>6.2213302169759663E-2</v>
      </c>
      <c r="G439" s="285">
        <v>6.5708061697390921E-2</v>
      </c>
      <c r="H439" s="283">
        <v>5.9167644152207571E-2</v>
      </c>
      <c r="I439" s="283">
        <v>8.6705998873568987E-2</v>
      </c>
      <c r="J439" s="283">
        <v>5.8434552627041926E-2</v>
      </c>
      <c r="K439" s="283">
        <v>5.2419836045501628E-2</v>
      </c>
      <c r="L439" s="282">
        <v>6.8525274704993172E-2</v>
      </c>
      <c r="M439" s="283">
        <v>5.7396526518930915E-2</v>
      </c>
      <c r="N439" s="283">
        <v>7.2286705698919609E-2</v>
      </c>
      <c r="O439" s="284">
        <v>7.3548974873887923E-2</v>
      </c>
      <c r="P439" s="285">
        <v>7.645252437146019E-2</v>
      </c>
      <c r="Q439" s="285">
        <v>8.5367551782348283E-2</v>
      </c>
      <c r="R439" s="285">
        <v>6.8379625367791921E-2</v>
      </c>
      <c r="S439" s="285">
        <v>6.0109704284545325E-2</v>
      </c>
      <c r="T439" s="286">
        <v>6.7293189574467921E-2</v>
      </c>
    </row>
    <row r="440" spans="1:23" s="557" customFormat="1" x14ac:dyDescent="0.2">
      <c r="A440" s="271" t="s">
        <v>1</v>
      </c>
      <c r="B440" s="287">
        <f>B437/B436*100-100</f>
        <v>6.8885564697083197</v>
      </c>
      <c r="C440" s="288">
        <f t="shared" ref="C440:G440" si="158">C437/C436*100-100</f>
        <v>6.6146222887060588</v>
      </c>
      <c r="D440" s="288">
        <f t="shared" si="158"/>
        <v>4.6029668411867561</v>
      </c>
      <c r="E440" s="288">
        <f t="shared" si="158"/>
        <v>4.5375218150087306</v>
      </c>
      <c r="F440" s="289">
        <f t="shared" si="158"/>
        <v>9.5404304828388575</v>
      </c>
      <c r="G440" s="290">
        <f t="shared" si="158"/>
        <v>7.7106139933365228</v>
      </c>
      <c r="H440" s="288">
        <f>H437/H436*100-100</f>
        <v>3.5225498300725633</v>
      </c>
      <c r="I440" s="288">
        <f t="shared" ref="I440:K440" si="159">I437/I436*100-100</f>
        <v>9.6422338568935402</v>
      </c>
      <c r="J440" s="288">
        <f t="shared" si="159"/>
        <v>6.5628731514650411</v>
      </c>
      <c r="K440" s="288">
        <f t="shared" si="159"/>
        <v>4.5927496852011416</v>
      </c>
      <c r="L440" s="287">
        <f>L437/L436*100-100</f>
        <v>5.5011761135139352</v>
      </c>
      <c r="M440" s="288">
        <f t="shared" ref="M440:T440" si="160">M437/M436*100-100</f>
        <v>0.24308152580402975</v>
      </c>
      <c r="N440" s="288">
        <f t="shared" si="160"/>
        <v>3.8489856020942312</v>
      </c>
      <c r="O440" s="289">
        <f t="shared" si="160"/>
        <v>4.1884816753926799</v>
      </c>
      <c r="P440" s="290">
        <f t="shared" si="160"/>
        <v>3.6100320891741262</v>
      </c>
      <c r="Q440" s="288">
        <f t="shared" si="160"/>
        <v>8.3582647718773586</v>
      </c>
      <c r="R440" s="288">
        <f t="shared" si="160"/>
        <v>6.96989528795811</v>
      </c>
      <c r="S440" s="288">
        <f t="shared" si="160"/>
        <v>3.8197773025588049</v>
      </c>
      <c r="T440" s="291">
        <f t="shared" si="160"/>
        <v>5.5359779836219474</v>
      </c>
    </row>
    <row r="441" spans="1:23" s="557" customFormat="1" ht="13.5" thickBot="1" x14ac:dyDescent="0.25">
      <c r="A441" s="292" t="s">
        <v>27</v>
      </c>
      <c r="B441" s="484">
        <f>B437-B424</f>
        <v>65.822857142857174</v>
      </c>
      <c r="C441" s="485">
        <f t="shared" ref="C441:T441" si="161">C437-C424</f>
        <v>215.40857142857158</v>
      </c>
      <c r="D441" s="485">
        <f t="shared" si="161"/>
        <v>140.83333333333348</v>
      </c>
      <c r="E441" s="485">
        <f t="shared" si="161"/>
        <v>-31.846666666666351</v>
      </c>
      <c r="F441" s="486">
        <f t="shared" si="161"/>
        <v>93.824444444444453</v>
      </c>
      <c r="G441" s="487">
        <f t="shared" si="161"/>
        <v>132.28545454545474</v>
      </c>
      <c r="H441" s="485">
        <f t="shared" si="161"/>
        <v>40.421403508772073</v>
      </c>
      <c r="I441" s="485">
        <f t="shared" si="161"/>
        <v>190.15333333333319</v>
      </c>
      <c r="J441" s="485">
        <f t="shared" si="161"/>
        <v>198.50175438596489</v>
      </c>
      <c r="K441" s="485">
        <f t="shared" si="161"/>
        <v>-21.56696202531657</v>
      </c>
      <c r="L441" s="484">
        <f t="shared" si="161"/>
        <v>129.37492753623201</v>
      </c>
      <c r="M441" s="485">
        <f t="shared" si="161"/>
        <v>-149.9442857142858</v>
      </c>
      <c r="N441" s="485">
        <f t="shared" si="161"/>
        <v>100.05124999999998</v>
      </c>
      <c r="O441" s="486">
        <f t="shared" si="161"/>
        <v>137.90000000000009</v>
      </c>
      <c r="P441" s="488">
        <f t="shared" si="161"/>
        <v>220.32322580645177</v>
      </c>
      <c r="Q441" s="489">
        <f t="shared" si="161"/>
        <v>179.28571428571468</v>
      </c>
      <c r="R441" s="489">
        <f t="shared" si="161"/>
        <v>390.63999999999987</v>
      </c>
      <c r="S441" s="489">
        <f t="shared" si="161"/>
        <v>90.675492957746883</v>
      </c>
      <c r="T441" s="490">
        <f t="shared" si="161"/>
        <v>120.92326827401439</v>
      </c>
      <c r="U441" s="541"/>
    </row>
    <row r="442" spans="1:23" s="557" customFormat="1" x14ac:dyDescent="0.2">
      <c r="A442" s="299" t="s">
        <v>51</v>
      </c>
      <c r="B442" s="300">
        <v>760</v>
      </c>
      <c r="C442" s="301">
        <v>737</v>
      </c>
      <c r="D442" s="301">
        <v>156</v>
      </c>
      <c r="E442" s="390">
        <v>733</v>
      </c>
      <c r="F442" s="302">
        <v>851</v>
      </c>
      <c r="G442" s="303">
        <v>714</v>
      </c>
      <c r="H442" s="301">
        <v>751</v>
      </c>
      <c r="I442" s="301">
        <v>168</v>
      </c>
      <c r="J442" s="301">
        <v>758</v>
      </c>
      <c r="K442" s="301">
        <v>858</v>
      </c>
      <c r="L442" s="300">
        <v>887</v>
      </c>
      <c r="M442" s="301">
        <v>167</v>
      </c>
      <c r="N442" s="301">
        <v>882</v>
      </c>
      <c r="O442" s="302">
        <v>887</v>
      </c>
      <c r="P442" s="303">
        <v>860</v>
      </c>
      <c r="Q442" s="303">
        <v>176</v>
      </c>
      <c r="R442" s="303">
        <v>859</v>
      </c>
      <c r="S442" s="303">
        <v>862</v>
      </c>
      <c r="T442" s="304">
        <f>SUM(B442:S442)</f>
        <v>12066</v>
      </c>
      <c r="U442" s="228" t="s">
        <v>56</v>
      </c>
      <c r="V442" s="305">
        <f>T429-T442</f>
        <v>36</v>
      </c>
      <c r="W442" s="306">
        <f>V442/T429</f>
        <v>2.9747149231531978E-3</v>
      </c>
    </row>
    <row r="443" spans="1:23" s="557" customFormat="1" x14ac:dyDescent="0.2">
      <c r="A443" s="307" t="s">
        <v>28</v>
      </c>
      <c r="B443" s="246"/>
      <c r="C443" s="244"/>
      <c r="D443" s="244"/>
      <c r="E443" s="424"/>
      <c r="F443" s="247"/>
      <c r="G443" s="248"/>
      <c r="H443" s="244"/>
      <c r="I443" s="244"/>
      <c r="J443" s="244"/>
      <c r="K443" s="244"/>
      <c r="L443" s="246"/>
      <c r="M443" s="244"/>
      <c r="N443" s="244"/>
      <c r="O443" s="247"/>
      <c r="P443" s="248"/>
      <c r="Q443" s="248"/>
      <c r="R443" s="248"/>
      <c r="S443" s="248"/>
      <c r="T443" s="237"/>
      <c r="U443" s="228" t="s">
        <v>57</v>
      </c>
      <c r="V443" s="228">
        <v>162.13999999999999</v>
      </c>
      <c r="W443" s="228"/>
    </row>
    <row r="444" spans="1:23" s="557" customFormat="1" ht="13.5" thickBot="1" x14ac:dyDescent="0.25">
      <c r="A444" s="308" t="s">
        <v>26</v>
      </c>
      <c r="B444" s="249">
        <f t="shared" ref="B444:S444" si="162">B443-B429</f>
        <v>-762</v>
      </c>
      <c r="C444" s="245">
        <f t="shared" si="162"/>
        <v>-741</v>
      </c>
      <c r="D444" s="245">
        <f t="shared" si="162"/>
        <v>-161</v>
      </c>
      <c r="E444" s="245">
        <f t="shared" si="162"/>
        <v>-739</v>
      </c>
      <c r="F444" s="250">
        <f t="shared" si="162"/>
        <v>-853</v>
      </c>
      <c r="G444" s="251">
        <f t="shared" si="162"/>
        <v>-714</v>
      </c>
      <c r="H444" s="245">
        <f t="shared" si="162"/>
        <v>-752</v>
      </c>
      <c r="I444" s="245">
        <f t="shared" si="162"/>
        <v>-173</v>
      </c>
      <c r="J444" s="245">
        <f t="shared" si="162"/>
        <v>-758</v>
      </c>
      <c r="K444" s="245">
        <f t="shared" si="162"/>
        <v>-859</v>
      </c>
      <c r="L444" s="249">
        <f t="shared" si="162"/>
        <v>-887</v>
      </c>
      <c r="M444" s="245">
        <f t="shared" si="162"/>
        <v>-168</v>
      </c>
      <c r="N444" s="245">
        <f t="shared" si="162"/>
        <v>-887</v>
      </c>
      <c r="O444" s="250">
        <f t="shared" si="162"/>
        <v>-887</v>
      </c>
      <c r="P444" s="251">
        <f t="shared" si="162"/>
        <v>-862</v>
      </c>
      <c r="Q444" s="245">
        <f t="shared" si="162"/>
        <v>-176</v>
      </c>
      <c r="R444" s="245">
        <f t="shared" si="162"/>
        <v>-860</v>
      </c>
      <c r="S444" s="245">
        <f t="shared" si="162"/>
        <v>-863</v>
      </c>
      <c r="T444" s="238"/>
      <c r="U444" s="228" t="s">
        <v>26</v>
      </c>
      <c r="V444" s="431">
        <f>V443-V430</f>
        <v>2.289999999999992</v>
      </c>
      <c r="W444" s="228"/>
    </row>
    <row r="446" spans="1:23" ht="13.5" thickBot="1" x14ac:dyDescent="0.25"/>
    <row r="447" spans="1:23" s="560" customFormat="1" ht="13.5" thickBot="1" x14ac:dyDescent="0.25">
      <c r="A447" s="254" t="s">
        <v>150</v>
      </c>
      <c r="B447" s="597" t="s">
        <v>53</v>
      </c>
      <c r="C447" s="598"/>
      <c r="D447" s="598"/>
      <c r="E447" s="598"/>
      <c r="F447" s="599"/>
      <c r="G447" s="597" t="s">
        <v>68</v>
      </c>
      <c r="H447" s="598"/>
      <c r="I447" s="598"/>
      <c r="J447" s="598"/>
      <c r="K447" s="599"/>
      <c r="L447" s="597" t="s">
        <v>63</v>
      </c>
      <c r="M447" s="598"/>
      <c r="N447" s="598"/>
      <c r="O447" s="599"/>
      <c r="P447" s="597" t="s">
        <v>64</v>
      </c>
      <c r="Q447" s="598"/>
      <c r="R447" s="598"/>
      <c r="S447" s="599"/>
      <c r="T447" s="316" t="s">
        <v>55</v>
      </c>
    </row>
    <row r="448" spans="1:23" s="560" customFormat="1" x14ac:dyDescent="0.2">
      <c r="A448" s="255" t="s">
        <v>54</v>
      </c>
      <c r="B448" s="349">
        <v>1</v>
      </c>
      <c r="C448" s="260">
        <v>2</v>
      </c>
      <c r="D448" s="403" t="s">
        <v>129</v>
      </c>
      <c r="E448" s="403">
        <v>4</v>
      </c>
      <c r="F448" s="350">
        <v>5</v>
      </c>
      <c r="G448" s="349">
        <v>1</v>
      </c>
      <c r="H448" s="260">
        <v>2</v>
      </c>
      <c r="I448" s="403" t="s">
        <v>129</v>
      </c>
      <c r="J448" s="403">
        <v>4</v>
      </c>
      <c r="K448" s="350">
        <v>5</v>
      </c>
      <c r="L448" s="349">
        <v>1</v>
      </c>
      <c r="M448" s="260" t="s">
        <v>134</v>
      </c>
      <c r="N448" s="260">
        <v>3</v>
      </c>
      <c r="O448" s="350">
        <v>4</v>
      </c>
      <c r="P448" s="259">
        <v>1</v>
      </c>
      <c r="Q448" s="259" t="s">
        <v>134</v>
      </c>
      <c r="R448" s="259">
        <v>3</v>
      </c>
      <c r="S448" s="259">
        <v>4</v>
      </c>
      <c r="T448" s="315"/>
    </row>
    <row r="449" spans="1:23" s="560" customFormat="1" x14ac:dyDescent="0.2">
      <c r="A449" s="265" t="s">
        <v>3</v>
      </c>
      <c r="B449" s="266">
        <v>3870</v>
      </c>
      <c r="C449" s="267">
        <v>3870</v>
      </c>
      <c r="D449" s="389">
        <v>3870</v>
      </c>
      <c r="E449" s="389">
        <v>3870</v>
      </c>
      <c r="F449" s="268">
        <v>3870</v>
      </c>
      <c r="G449" s="269">
        <v>3870</v>
      </c>
      <c r="H449" s="267">
        <v>3870</v>
      </c>
      <c r="I449" s="267">
        <v>3870</v>
      </c>
      <c r="J449" s="267">
        <v>3870</v>
      </c>
      <c r="K449" s="267">
        <v>3870</v>
      </c>
      <c r="L449" s="266">
        <v>3870</v>
      </c>
      <c r="M449" s="267">
        <v>3870</v>
      </c>
      <c r="N449" s="267">
        <v>3870</v>
      </c>
      <c r="O449" s="268">
        <v>3870</v>
      </c>
      <c r="P449" s="269">
        <v>3870</v>
      </c>
      <c r="Q449" s="267">
        <v>3870</v>
      </c>
      <c r="R449" s="267">
        <v>3870</v>
      </c>
      <c r="S449" s="267">
        <v>3870</v>
      </c>
      <c r="T449" s="270">
        <v>3870</v>
      </c>
    </row>
    <row r="450" spans="1:23" s="560" customFormat="1" x14ac:dyDescent="0.2">
      <c r="A450" s="271" t="s">
        <v>6</v>
      </c>
      <c r="B450" s="272">
        <v>4071.7647058823532</v>
      </c>
      <c r="C450" s="273">
        <v>4110.7692307692305</v>
      </c>
      <c r="D450" s="330">
        <v>4173.8461538461543</v>
      </c>
      <c r="E450" s="330">
        <v>4071.7307692307691</v>
      </c>
      <c r="F450" s="274">
        <v>4194.1176470588234</v>
      </c>
      <c r="G450" s="275">
        <v>4019.8039215686276</v>
      </c>
      <c r="H450" s="273">
        <v>4040.6896551724139</v>
      </c>
      <c r="I450" s="273">
        <v>4050.8333333333335</v>
      </c>
      <c r="J450" s="273">
        <v>4152.6785714285716</v>
      </c>
      <c r="K450" s="273">
        <v>4098.939393939394</v>
      </c>
      <c r="L450" s="272">
        <v>4025.78125</v>
      </c>
      <c r="M450" s="273">
        <v>3921.5384615384614</v>
      </c>
      <c r="N450" s="273">
        <v>3962.8125</v>
      </c>
      <c r="O450" s="274">
        <v>4046</v>
      </c>
      <c r="P450" s="275">
        <v>4025.2307692307691</v>
      </c>
      <c r="Q450" s="275">
        <v>4061.4285714285716</v>
      </c>
      <c r="R450" s="275">
        <v>3994.090909090909</v>
      </c>
      <c r="S450" s="275">
        <v>4017.4242424242425</v>
      </c>
      <c r="T450" s="276">
        <v>4058.4775465498356</v>
      </c>
    </row>
    <row r="451" spans="1:23" s="560" customFormat="1" x14ac:dyDescent="0.2">
      <c r="A451" s="255" t="s">
        <v>7</v>
      </c>
      <c r="B451" s="277">
        <v>89.705882352941174</v>
      </c>
      <c r="C451" s="278">
        <v>96.15384615384616</v>
      </c>
      <c r="D451" s="333">
        <v>100</v>
      </c>
      <c r="E451" s="333">
        <v>94.230769230769226</v>
      </c>
      <c r="F451" s="279">
        <v>97.058823529411768</v>
      </c>
      <c r="G451" s="280">
        <v>84.313725490196077</v>
      </c>
      <c r="H451" s="278">
        <v>82.758620689655174</v>
      </c>
      <c r="I451" s="278">
        <v>75</v>
      </c>
      <c r="J451" s="278">
        <v>91.071428571428569</v>
      </c>
      <c r="K451" s="278">
        <v>96.969696969696969</v>
      </c>
      <c r="L451" s="277">
        <v>71.875</v>
      </c>
      <c r="M451" s="278">
        <v>84.615384615384613</v>
      </c>
      <c r="N451" s="278">
        <v>82.8125</v>
      </c>
      <c r="O451" s="279">
        <v>84.615384615384613</v>
      </c>
      <c r="P451" s="280">
        <v>75.384615384615387</v>
      </c>
      <c r="Q451" s="280">
        <v>92.857142857142861</v>
      </c>
      <c r="R451" s="280">
        <v>78.787878787878782</v>
      </c>
      <c r="S451" s="280">
        <v>81.818181818181813</v>
      </c>
      <c r="T451" s="281">
        <v>85.432639649507124</v>
      </c>
    </row>
    <row r="452" spans="1:23" s="560" customFormat="1" x14ac:dyDescent="0.2">
      <c r="A452" s="255" t="s">
        <v>8</v>
      </c>
      <c r="B452" s="282">
        <v>5.6297721431705743E-2</v>
      </c>
      <c r="C452" s="283">
        <v>5.6541090767155466E-2</v>
      </c>
      <c r="D452" s="336">
        <v>4.5278791416370791E-2</v>
      </c>
      <c r="E452" s="336">
        <v>5.1414559943213409E-2</v>
      </c>
      <c r="F452" s="284">
        <v>4.6329294169525179E-2</v>
      </c>
      <c r="G452" s="285">
        <v>6.4849316450961467E-2</v>
      </c>
      <c r="H452" s="283">
        <v>6.3337887952671854E-2</v>
      </c>
      <c r="I452" s="283">
        <v>7.9185244208544475E-2</v>
      </c>
      <c r="J452" s="283">
        <v>5.5321381934310881E-2</v>
      </c>
      <c r="K452" s="283">
        <v>4.5388419422615234E-2</v>
      </c>
      <c r="L452" s="282">
        <v>9.2102326211357624E-2</v>
      </c>
      <c r="M452" s="283">
        <v>5.9768507711595233E-2</v>
      </c>
      <c r="N452" s="283">
        <v>7.1126321366822315E-2</v>
      </c>
      <c r="O452" s="284">
        <v>6.6786491718565155E-2</v>
      </c>
      <c r="P452" s="285">
        <v>8.4622315579269067E-2</v>
      </c>
      <c r="Q452" s="285">
        <v>5.8212889451729838E-2</v>
      </c>
      <c r="R452" s="285">
        <v>7.8783039393944695E-2</v>
      </c>
      <c r="S452" s="285">
        <v>7.8269512370291269E-2</v>
      </c>
      <c r="T452" s="286">
        <v>6.8135085907553031E-2</v>
      </c>
    </row>
    <row r="453" spans="1:23" s="560" customFormat="1" x14ac:dyDescent="0.2">
      <c r="A453" s="271" t="s">
        <v>1</v>
      </c>
      <c r="B453" s="287">
        <f>B450/B449*100-100</f>
        <v>5.2135582915336727</v>
      </c>
      <c r="C453" s="288">
        <f t="shared" ref="C453:G453" si="163">C450/C449*100-100</f>
        <v>6.2214271516596966</v>
      </c>
      <c r="D453" s="288">
        <f t="shared" si="163"/>
        <v>7.8513218048101834</v>
      </c>
      <c r="E453" s="288">
        <f t="shared" si="163"/>
        <v>5.2126813754720587</v>
      </c>
      <c r="F453" s="289">
        <f t="shared" si="163"/>
        <v>8.3751329989359959</v>
      </c>
      <c r="G453" s="290">
        <f t="shared" si="163"/>
        <v>3.8709023661144073</v>
      </c>
      <c r="H453" s="288">
        <f>H450/H449*100-100</f>
        <v>4.4105854049719397</v>
      </c>
      <c r="I453" s="288">
        <f t="shared" ref="I453:K453" si="164">I450/I449*100-100</f>
        <v>4.6726959517657178</v>
      </c>
      <c r="J453" s="288">
        <f t="shared" si="164"/>
        <v>7.3043558508674806</v>
      </c>
      <c r="K453" s="288">
        <f t="shared" si="164"/>
        <v>5.915746613421021</v>
      </c>
      <c r="L453" s="287">
        <f>L450/L449*100-100</f>
        <v>4.025355297157617</v>
      </c>
      <c r="M453" s="288">
        <f t="shared" ref="M453:T453" si="165">M450/M449*100-100</f>
        <v>1.3317431922083074</v>
      </c>
      <c r="N453" s="288">
        <f t="shared" si="165"/>
        <v>2.3982558139534973</v>
      </c>
      <c r="O453" s="289">
        <f t="shared" si="165"/>
        <v>4.5478036175710486</v>
      </c>
      <c r="P453" s="290">
        <f t="shared" si="165"/>
        <v>4.0111309878751769</v>
      </c>
      <c r="Q453" s="288">
        <f t="shared" si="165"/>
        <v>4.9464747139165866</v>
      </c>
      <c r="R453" s="288">
        <f t="shared" si="165"/>
        <v>3.2064834390415768</v>
      </c>
      <c r="S453" s="288">
        <f t="shared" si="165"/>
        <v>3.8094119489468454</v>
      </c>
      <c r="T453" s="291">
        <f t="shared" si="165"/>
        <v>4.8702208410810215</v>
      </c>
    </row>
    <row r="454" spans="1:23" s="560" customFormat="1" ht="13.5" thickBot="1" x14ac:dyDescent="0.25">
      <c r="A454" s="292" t="s">
        <v>27</v>
      </c>
      <c r="B454" s="484">
        <f>B450-B437</f>
        <v>-11.378151260504183</v>
      </c>
      <c r="C454" s="485">
        <f t="shared" ref="C454:T454" si="166">C450-C437</f>
        <v>38.090659340658931</v>
      </c>
      <c r="D454" s="485">
        <f t="shared" si="166"/>
        <v>178.01282051282078</v>
      </c>
      <c r="E454" s="485">
        <f t="shared" si="166"/>
        <v>78.397435897435571</v>
      </c>
      <c r="F454" s="486">
        <f t="shared" si="166"/>
        <v>9.673202614379079</v>
      </c>
      <c r="G454" s="487">
        <f t="shared" si="166"/>
        <v>-94.74153297682733</v>
      </c>
      <c r="H454" s="485">
        <f t="shared" si="166"/>
        <v>86.128251663642004</v>
      </c>
      <c r="I454" s="485">
        <f t="shared" si="166"/>
        <v>-137.49999999999955</v>
      </c>
      <c r="J454" s="485">
        <f t="shared" si="166"/>
        <v>81.976817042606854</v>
      </c>
      <c r="K454" s="485">
        <f t="shared" si="166"/>
        <v>103.49635596471035</v>
      </c>
      <c r="L454" s="484">
        <f t="shared" si="166"/>
        <v>-4.3636775362319895</v>
      </c>
      <c r="M454" s="485">
        <f t="shared" si="166"/>
        <v>92.252747252747213</v>
      </c>
      <c r="N454" s="485">
        <f t="shared" si="166"/>
        <v>-4.21875</v>
      </c>
      <c r="O454" s="486">
        <f t="shared" si="166"/>
        <v>66</v>
      </c>
      <c r="P454" s="488">
        <f t="shared" si="166"/>
        <v>67.327543424317355</v>
      </c>
      <c r="Q454" s="489">
        <f t="shared" si="166"/>
        <v>-77.857142857143117</v>
      </c>
      <c r="R454" s="489">
        <f t="shared" si="166"/>
        <v>-92.159090909090992</v>
      </c>
      <c r="S454" s="489">
        <f t="shared" si="166"/>
        <v>51.508749466495829</v>
      </c>
      <c r="T454" s="490">
        <f t="shared" si="166"/>
        <v>27.003187575476659</v>
      </c>
      <c r="U454" s="541"/>
    </row>
    <row r="455" spans="1:23" s="560" customFormat="1" x14ac:dyDescent="0.2">
      <c r="A455" s="299" t="s">
        <v>51</v>
      </c>
      <c r="B455" s="300">
        <v>758</v>
      </c>
      <c r="C455" s="301">
        <v>732</v>
      </c>
      <c r="D455" s="301">
        <v>151</v>
      </c>
      <c r="E455" s="390">
        <v>733</v>
      </c>
      <c r="F455" s="302">
        <v>847</v>
      </c>
      <c r="G455" s="303">
        <v>711</v>
      </c>
      <c r="H455" s="301">
        <v>751</v>
      </c>
      <c r="I455" s="301">
        <v>164</v>
      </c>
      <c r="J455" s="301">
        <v>757</v>
      </c>
      <c r="K455" s="301">
        <v>857</v>
      </c>
      <c r="L455" s="300">
        <v>886</v>
      </c>
      <c r="M455" s="301">
        <v>167</v>
      </c>
      <c r="N455" s="301">
        <v>881</v>
      </c>
      <c r="O455" s="302">
        <v>887</v>
      </c>
      <c r="P455" s="303">
        <v>856</v>
      </c>
      <c r="Q455" s="303">
        <v>176</v>
      </c>
      <c r="R455" s="303">
        <v>857</v>
      </c>
      <c r="S455" s="303">
        <v>861</v>
      </c>
      <c r="T455" s="304">
        <f>SUM(B455:S455)</f>
        <v>12032</v>
      </c>
      <c r="U455" s="228" t="s">
        <v>56</v>
      </c>
      <c r="V455" s="305">
        <f>T442-T455</f>
        <v>34</v>
      </c>
      <c r="W455" s="306">
        <f>V455/T442</f>
        <v>2.8178352395159954E-3</v>
      </c>
    </row>
    <row r="456" spans="1:23" s="560" customFormat="1" x14ac:dyDescent="0.2">
      <c r="A456" s="307" t="s">
        <v>28</v>
      </c>
      <c r="B456" s="246"/>
      <c r="C456" s="244"/>
      <c r="D456" s="244"/>
      <c r="E456" s="424"/>
      <c r="F456" s="247"/>
      <c r="G456" s="248"/>
      <c r="H456" s="244"/>
      <c r="I456" s="244"/>
      <c r="J456" s="244"/>
      <c r="K456" s="244"/>
      <c r="L456" s="246"/>
      <c r="M456" s="244"/>
      <c r="N456" s="244"/>
      <c r="O456" s="247"/>
      <c r="P456" s="248"/>
      <c r="Q456" s="248"/>
      <c r="R456" s="248"/>
      <c r="S456" s="248"/>
      <c r="T456" s="237"/>
      <c r="U456" s="228" t="s">
        <v>57</v>
      </c>
      <c r="V456" s="564">
        <v>162.26</v>
      </c>
      <c r="W456" s="228"/>
    </row>
    <row r="457" spans="1:23" s="560" customFormat="1" ht="13.5" thickBot="1" x14ac:dyDescent="0.25">
      <c r="A457" s="308" t="s">
        <v>26</v>
      </c>
      <c r="B457" s="249">
        <f t="shared" ref="B457:S457" si="167">B456-B442</f>
        <v>-760</v>
      </c>
      <c r="C457" s="245">
        <f t="shared" si="167"/>
        <v>-737</v>
      </c>
      <c r="D457" s="245">
        <f t="shared" si="167"/>
        <v>-156</v>
      </c>
      <c r="E457" s="245">
        <f t="shared" si="167"/>
        <v>-733</v>
      </c>
      <c r="F457" s="250">
        <f t="shared" si="167"/>
        <v>-851</v>
      </c>
      <c r="G457" s="251">
        <f t="shared" si="167"/>
        <v>-714</v>
      </c>
      <c r="H457" s="245">
        <f t="shared" si="167"/>
        <v>-751</v>
      </c>
      <c r="I457" s="245">
        <f t="shared" si="167"/>
        <v>-168</v>
      </c>
      <c r="J457" s="245">
        <f t="shared" si="167"/>
        <v>-758</v>
      </c>
      <c r="K457" s="245">
        <f t="shared" si="167"/>
        <v>-858</v>
      </c>
      <c r="L457" s="249">
        <f t="shared" si="167"/>
        <v>-887</v>
      </c>
      <c r="M457" s="245">
        <f t="shared" si="167"/>
        <v>-167</v>
      </c>
      <c r="N457" s="245">
        <f t="shared" si="167"/>
        <v>-882</v>
      </c>
      <c r="O457" s="250">
        <f t="shared" si="167"/>
        <v>-887</v>
      </c>
      <c r="P457" s="251">
        <f t="shared" si="167"/>
        <v>-860</v>
      </c>
      <c r="Q457" s="245">
        <f t="shared" si="167"/>
        <v>-176</v>
      </c>
      <c r="R457" s="245">
        <f t="shared" si="167"/>
        <v>-859</v>
      </c>
      <c r="S457" s="245">
        <f t="shared" si="167"/>
        <v>-862</v>
      </c>
      <c r="T457" s="238"/>
      <c r="U457" s="228" t="s">
        <v>26</v>
      </c>
      <c r="V457" s="564">
        <f>V456-V443</f>
        <v>0.12000000000000455</v>
      </c>
      <c r="W457" s="228"/>
    </row>
    <row r="458" spans="1:23" x14ac:dyDescent="0.2">
      <c r="V458" s="431"/>
    </row>
    <row r="459" spans="1:23" ht="13.5" thickBot="1" x14ac:dyDescent="0.25"/>
    <row r="460" spans="1:23" s="563" customFormat="1" ht="13.5" thickBot="1" x14ac:dyDescent="0.25">
      <c r="A460" s="254" t="s">
        <v>151</v>
      </c>
      <c r="B460" s="597" t="s">
        <v>53</v>
      </c>
      <c r="C460" s="598"/>
      <c r="D460" s="598"/>
      <c r="E460" s="598"/>
      <c r="F460" s="599"/>
      <c r="G460" s="597" t="s">
        <v>68</v>
      </c>
      <c r="H460" s="598"/>
      <c r="I460" s="598"/>
      <c r="J460" s="598"/>
      <c r="K460" s="599"/>
      <c r="L460" s="597" t="s">
        <v>63</v>
      </c>
      <c r="M460" s="598"/>
      <c r="N460" s="598"/>
      <c r="O460" s="599"/>
      <c r="P460" s="597" t="s">
        <v>64</v>
      </c>
      <c r="Q460" s="598"/>
      <c r="R460" s="598"/>
      <c r="S460" s="599"/>
      <c r="T460" s="316" t="s">
        <v>55</v>
      </c>
    </row>
    <row r="461" spans="1:23" s="563" customFormat="1" x14ac:dyDescent="0.2">
      <c r="A461" s="255" t="s">
        <v>54</v>
      </c>
      <c r="B461" s="349">
        <v>1</v>
      </c>
      <c r="C461" s="260">
        <v>2</v>
      </c>
      <c r="D461" s="403" t="s">
        <v>129</v>
      </c>
      <c r="E461" s="403">
        <v>4</v>
      </c>
      <c r="F461" s="350">
        <v>5</v>
      </c>
      <c r="G461" s="349">
        <v>1</v>
      </c>
      <c r="H461" s="260">
        <v>2</v>
      </c>
      <c r="I461" s="403" t="s">
        <v>129</v>
      </c>
      <c r="J461" s="403">
        <v>4</v>
      </c>
      <c r="K461" s="350">
        <v>5</v>
      </c>
      <c r="L461" s="349">
        <v>1</v>
      </c>
      <c r="M461" s="260" t="s">
        <v>134</v>
      </c>
      <c r="N461" s="260">
        <v>3</v>
      </c>
      <c r="O461" s="350">
        <v>4</v>
      </c>
      <c r="P461" s="259">
        <v>1</v>
      </c>
      <c r="Q461" s="259" t="s">
        <v>134</v>
      </c>
      <c r="R461" s="259">
        <v>3</v>
      </c>
      <c r="S461" s="259">
        <v>4</v>
      </c>
      <c r="T461" s="315"/>
    </row>
    <row r="462" spans="1:23" s="563" customFormat="1" x14ac:dyDescent="0.2">
      <c r="A462" s="265" t="s">
        <v>3</v>
      </c>
      <c r="B462" s="266">
        <v>3888</v>
      </c>
      <c r="C462" s="267">
        <v>3888</v>
      </c>
      <c r="D462" s="389">
        <v>3888</v>
      </c>
      <c r="E462" s="389">
        <v>3888</v>
      </c>
      <c r="F462" s="268">
        <v>3888</v>
      </c>
      <c r="G462" s="269">
        <v>3888</v>
      </c>
      <c r="H462" s="267">
        <v>3888</v>
      </c>
      <c r="I462" s="267">
        <v>3888</v>
      </c>
      <c r="J462" s="267">
        <v>3888</v>
      </c>
      <c r="K462" s="267">
        <v>3888</v>
      </c>
      <c r="L462" s="266">
        <v>3888</v>
      </c>
      <c r="M462" s="267">
        <v>3888</v>
      </c>
      <c r="N462" s="267">
        <v>3888</v>
      </c>
      <c r="O462" s="268">
        <v>3888</v>
      </c>
      <c r="P462" s="269">
        <v>3888</v>
      </c>
      <c r="Q462" s="267">
        <v>3888</v>
      </c>
      <c r="R462" s="267">
        <v>3888</v>
      </c>
      <c r="S462" s="267">
        <v>3888</v>
      </c>
      <c r="T462" s="270">
        <v>3888</v>
      </c>
    </row>
    <row r="463" spans="1:23" s="563" customFormat="1" x14ac:dyDescent="0.2">
      <c r="A463" s="271" t="s">
        <v>6</v>
      </c>
      <c r="B463" s="272">
        <v>4296.9811320754716</v>
      </c>
      <c r="C463" s="273">
        <v>4366.4150943396226</v>
      </c>
      <c r="D463" s="330">
        <v>3995.3846153846152</v>
      </c>
      <c r="E463" s="330">
        <v>4260.9259259259261</v>
      </c>
      <c r="F463" s="274">
        <v>4328.5714285714284</v>
      </c>
      <c r="G463" s="275">
        <v>4292.5</v>
      </c>
      <c r="H463" s="273">
        <v>4196.4516129032254</v>
      </c>
      <c r="I463" s="273">
        <v>4180.833333333333</v>
      </c>
      <c r="J463" s="273">
        <v>4140.1886792452833</v>
      </c>
      <c r="K463" s="273">
        <v>4132.96875</v>
      </c>
      <c r="L463" s="272">
        <v>4224.5</v>
      </c>
      <c r="M463" s="273">
        <v>4169.2307692307695</v>
      </c>
      <c r="N463" s="273">
        <v>4094.4615384615386</v>
      </c>
      <c r="O463" s="274">
        <v>4145.7142857142853</v>
      </c>
      <c r="P463" s="275">
        <v>4078.125</v>
      </c>
      <c r="Q463" s="275">
        <v>4258.4615384615381</v>
      </c>
      <c r="R463" s="275">
        <v>4086.875</v>
      </c>
      <c r="S463" s="275">
        <v>4145.2380952380954</v>
      </c>
      <c r="T463" s="276">
        <v>4190.5929304446981</v>
      </c>
    </row>
    <row r="464" spans="1:23" s="563" customFormat="1" x14ac:dyDescent="0.2">
      <c r="A464" s="255" t="s">
        <v>7</v>
      </c>
      <c r="B464" s="277">
        <v>86.79245283018868</v>
      </c>
      <c r="C464" s="278">
        <v>94.339622641509436</v>
      </c>
      <c r="D464" s="333">
        <v>84.615384615384613</v>
      </c>
      <c r="E464" s="333">
        <v>87.037037037037038</v>
      </c>
      <c r="F464" s="279">
        <v>85.714285714285708</v>
      </c>
      <c r="G464" s="280">
        <v>86.538461538461533</v>
      </c>
      <c r="H464" s="278">
        <v>83.870967741935488</v>
      </c>
      <c r="I464" s="278">
        <v>83.333333333333329</v>
      </c>
      <c r="J464" s="278">
        <v>96.226415094339629</v>
      </c>
      <c r="K464" s="278">
        <v>95.3125</v>
      </c>
      <c r="L464" s="277">
        <v>70</v>
      </c>
      <c r="M464" s="278">
        <v>100</v>
      </c>
      <c r="N464" s="278">
        <v>84.615384615384613</v>
      </c>
      <c r="O464" s="279">
        <v>85.714285714285708</v>
      </c>
      <c r="P464" s="280">
        <v>78.125</v>
      </c>
      <c r="Q464" s="280">
        <v>92.307692307692307</v>
      </c>
      <c r="R464" s="280">
        <v>73.4375</v>
      </c>
      <c r="S464" s="280">
        <v>82.539682539682545</v>
      </c>
      <c r="T464" s="281">
        <v>84.606613454960097</v>
      </c>
    </row>
    <row r="465" spans="1:23" s="563" customFormat="1" x14ac:dyDescent="0.2">
      <c r="A465" s="255" t="s">
        <v>8</v>
      </c>
      <c r="B465" s="282">
        <v>6.3152896649685819E-2</v>
      </c>
      <c r="C465" s="283">
        <v>5.3927300010359586E-2</v>
      </c>
      <c r="D465" s="336">
        <v>6.4019574259430723E-2</v>
      </c>
      <c r="E465" s="336">
        <v>6.2074068009239383E-2</v>
      </c>
      <c r="F465" s="284">
        <v>6.5810351823793092E-2</v>
      </c>
      <c r="G465" s="285">
        <v>6.8352004480804723E-2</v>
      </c>
      <c r="H465" s="283">
        <v>7.4479555389438692E-2</v>
      </c>
      <c r="I465" s="283">
        <v>7.0822835814450605E-2</v>
      </c>
      <c r="J465" s="283">
        <v>4.9667507573179726E-2</v>
      </c>
      <c r="K465" s="283">
        <v>5.6583570340910647E-2</v>
      </c>
      <c r="L465" s="282">
        <v>8.6793228150464349E-2</v>
      </c>
      <c r="M465" s="283">
        <v>4.8734338437875675E-2</v>
      </c>
      <c r="N465" s="283">
        <v>7.2626912561999366E-2</v>
      </c>
      <c r="O465" s="284">
        <v>7.2572528030801733E-2</v>
      </c>
      <c r="P465" s="285">
        <v>8.0732251621652193E-2</v>
      </c>
      <c r="Q465" s="285">
        <v>6.6187692411933674E-2</v>
      </c>
      <c r="R465" s="285">
        <v>8.1548512306262463E-2</v>
      </c>
      <c r="S465" s="285">
        <v>7.8082061745244194E-2</v>
      </c>
      <c r="T465" s="286">
        <v>7.3198903958265157E-2</v>
      </c>
    </row>
    <row r="466" spans="1:23" s="563" customFormat="1" x14ac:dyDescent="0.2">
      <c r="A466" s="271" t="s">
        <v>1</v>
      </c>
      <c r="B466" s="287">
        <f>B463/B462*100-100</f>
        <v>10.519062038978191</v>
      </c>
      <c r="C466" s="288">
        <f t="shared" ref="C466:G466" si="168">C463/C462*100-100</f>
        <v>12.304914977870936</v>
      </c>
      <c r="D466" s="288">
        <f t="shared" si="168"/>
        <v>2.7619499841722046</v>
      </c>
      <c r="E466" s="288">
        <f t="shared" si="168"/>
        <v>9.5917162017985049</v>
      </c>
      <c r="F466" s="289">
        <f t="shared" si="168"/>
        <v>11.331569664902986</v>
      </c>
      <c r="G466" s="290">
        <f t="shared" si="168"/>
        <v>10.40380658436213</v>
      </c>
      <c r="H466" s="288">
        <f>H463/H462*100-100</f>
        <v>7.9334262577989989</v>
      </c>
      <c r="I466" s="288">
        <f t="shared" ref="I466:K466" si="169">I463/I462*100-100</f>
        <v>7.5317215363511565</v>
      </c>
      <c r="J466" s="288">
        <f t="shared" si="169"/>
        <v>6.486334342728469</v>
      </c>
      <c r="K466" s="288">
        <f t="shared" si="169"/>
        <v>6.3006365740740762</v>
      </c>
      <c r="L466" s="287">
        <f>L463/L462*100-100</f>
        <v>8.6548353909464879</v>
      </c>
      <c r="M466" s="288">
        <f t="shared" ref="M466:T466" si="170">M463/M462*100-100</f>
        <v>7.233301677746141</v>
      </c>
      <c r="N466" s="288">
        <f t="shared" si="170"/>
        <v>5.310224754669207</v>
      </c>
      <c r="O466" s="289">
        <f t="shared" si="170"/>
        <v>6.6284538506760526</v>
      </c>
      <c r="P466" s="290">
        <f t="shared" si="170"/>
        <v>4.8900462962963047</v>
      </c>
      <c r="Q466" s="288">
        <f t="shared" si="170"/>
        <v>9.52833175055396</v>
      </c>
      <c r="R466" s="288">
        <f t="shared" si="170"/>
        <v>5.1150977366255006</v>
      </c>
      <c r="S466" s="288">
        <f t="shared" si="170"/>
        <v>6.6162061532431835</v>
      </c>
      <c r="T466" s="291">
        <f t="shared" si="170"/>
        <v>7.7827399805735098</v>
      </c>
    </row>
    <row r="467" spans="1:23" s="563" customFormat="1" ht="13.5" thickBot="1" x14ac:dyDescent="0.25">
      <c r="A467" s="292" t="s">
        <v>27</v>
      </c>
      <c r="B467" s="484">
        <f>B463-B450</f>
        <v>225.21642619311842</v>
      </c>
      <c r="C467" s="485">
        <f t="shared" ref="C467:T467" si="171">C463-C450</f>
        <v>255.64586357039207</v>
      </c>
      <c r="D467" s="485">
        <f t="shared" si="171"/>
        <v>-178.46153846153902</v>
      </c>
      <c r="E467" s="485">
        <f t="shared" si="171"/>
        <v>189.19515669515704</v>
      </c>
      <c r="F467" s="486">
        <f t="shared" si="171"/>
        <v>134.45378151260502</v>
      </c>
      <c r="G467" s="487">
        <f t="shared" si="171"/>
        <v>272.69607843137237</v>
      </c>
      <c r="H467" s="485">
        <f t="shared" si="171"/>
        <v>155.76195773081145</v>
      </c>
      <c r="I467" s="485">
        <f t="shared" si="171"/>
        <v>129.99999999999955</v>
      </c>
      <c r="J467" s="485">
        <f t="shared" si="171"/>
        <v>-12.489892183288248</v>
      </c>
      <c r="K467" s="485">
        <f t="shared" si="171"/>
        <v>34.029356060606005</v>
      </c>
      <c r="L467" s="484">
        <f t="shared" si="171"/>
        <v>198.71875</v>
      </c>
      <c r="M467" s="485">
        <f t="shared" si="171"/>
        <v>247.69230769230808</v>
      </c>
      <c r="N467" s="485">
        <f t="shared" si="171"/>
        <v>131.64903846153857</v>
      </c>
      <c r="O467" s="486">
        <f t="shared" si="171"/>
        <v>99.714285714285325</v>
      </c>
      <c r="P467" s="488">
        <f t="shared" si="171"/>
        <v>52.894230769230944</v>
      </c>
      <c r="Q467" s="489">
        <f t="shared" si="171"/>
        <v>197.03296703296655</v>
      </c>
      <c r="R467" s="489">
        <f t="shared" si="171"/>
        <v>92.784090909090992</v>
      </c>
      <c r="S467" s="489">
        <f t="shared" si="171"/>
        <v>127.81385281385292</v>
      </c>
      <c r="T467" s="490">
        <f t="shared" si="171"/>
        <v>132.11538389486259</v>
      </c>
      <c r="U467" s="541"/>
    </row>
    <row r="468" spans="1:23" s="563" customFormat="1" x14ac:dyDescent="0.2">
      <c r="A468" s="299" t="s">
        <v>51</v>
      </c>
      <c r="B468" s="300">
        <v>758</v>
      </c>
      <c r="C468" s="301">
        <v>730</v>
      </c>
      <c r="D468" s="301">
        <v>150</v>
      </c>
      <c r="E468" s="390">
        <v>731</v>
      </c>
      <c r="F468" s="302">
        <v>847</v>
      </c>
      <c r="G468" s="303">
        <v>710</v>
      </c>
      <c r="H468" s="301">
        <v>749</v>
      </c>
      <c r="I468" s="301">
        <v>162</v>
      </c>
      <c r="J468" s="301">
        <v>757</v>
      </c>
      <c r="K468" s="301">
        <v>857</v>
      </c>
      <c r="L468" s="300">
        <v>886</v>
      </c>
      <c r="M468" s="301">
        <v>165</v>
      </c>
      <c r="N468" s="301">
        <v>881</v>
      </c>
      <c r="O468" s="302">
        <v>886</v>
      </c>
      <c r="P468" s="303">
        <v>856</v>
      </c>
      <c r="Q468" s="303">
        <v>175</v>
      </c>
      <c r="R468" s="303">
        <v>856</v>
      </c>
      <c r="S468" s="303">
        <v>861</v>
      </c>
      <c r="T468" s="304">
        <f>SUM(B468:S468)</f>
        <v>12017</v>
      </c>
      <c r="U468" s="228" t="s">
        <v>56</v>
      </c>
      <c r="V468" s="305">
        <f>T455-T468</f>
        <v>15</v>
      </c>
      <c r="W468" s="306">
        <f>V468/T455</f>
        <v>1.2466755319148937E-3</v>
      </c>
    </row>
    <row r="469" spans="1:23" s="563" customFormat="1" x14ac:dyDescent="0.2">
      <c r="A469" s="307" t="s">
        <v>28</v>
      </c>
      <c r="B469" s="246"/>
      <c r="C469" s="244"/>
      <c r="D469" s="244"/>
      <c r="E469" s="424"/>
      <c r="F469" s="247"/>
      <c r="G469" s="248"/>
      <c r="H469" s="244"/>
      <c r="I469" s="244"/>
      <c r="J469" s="244"/>
      <c r="K469" s="244"/>
      <c r="L469" s="246"/>
      <c r="M469" s="244"/>
      <c r="N469" s="244"/>
      <c r="O469" s="247"/>
      <c r="P469" s="248"/>
      <c r="Q469" s="248"/>
      <c r="R469" s="248"/>
      <c r="S469" s="248"/>
      <c r="T469" s="237"/>
      <c r="U469" s="228" t="s">
        <v>57</v>
      </c>
      <c r="V469" s="564">
        <v>162.13999999999999</v>
      </c>
      <c r="W469" s="228"/>
    </row>
    <row r="470" spans="1:23" s="563" customFormat="1" ht="13.5" thickBot="1" x14ac:dyDescent="0.25">
      <c r="A470" s="308" t="s">
        <v>26</v>
      </c>
      <c r="B470" s="249">
        <f t="shared" ref="B470:S470" si="172">B469-B455</f>
        <v>-758</v>
      </c>
      <c r="C470" s="245">
        <f t="shared" si="172"/>
        <v>-732</v>
      </c>
      <c r="D470" s="245">
        <f t="shared" si="172"/>
        <v>-151</v>
      </c>
      <c r="E470" s="245">
        <f t="shared" si="172"/>
        <v>-733</v>
      </c>
      <c r="F470" s="250">
        <f t="shared" si="172"/>
        <v>-847</v>
      </c>
      <c r="G470" s="251">
        <f t="shared" si="172"/>
        <v>-711</v>
      </c>
      <c r="H470" s="245">
        <f t="shared" si="172"/>
        <v>-751</v>
      </c>
      <c r="I470" s="245">
        <f t="shared" si="172"/>
        <v>-164</v>
      </c>
      <c r="J470" s="245">
        <f t="shared" si="172"/>
        <v>-757</v>
      </c>
      <c r="K470" s="245">
        <f t="shared" si="172"/>
        <v>-857</v>
      </c>
      <c r="L470" s="249">
        <f t="shared" si="172"/>
        <v>-886</v>
      </c>
      <c r="M470" s="245">
        <f t="shared" si="172"/>
        <v>-167</v>
      </c>
      <c r="N470" s="245">
        <f t="shared" si="172"/>
        <v>-881</v>
      </c>
      <c r="O470" s="250">
        <f t="shared" si="172"/>
        <v>-887</v>
      </c>
      <c r="P470" s="251">
        <f t="shared" si="172"/>
        <v>-856</v>
      </c>
      <c r="Q470" s="245">
        <f t="shared" si="172"/>
        <v>-176</v>
      </c>
      <c r="R470" s="245">
        <f t="shared" si="172"/>
        <v>-857</v>
      </c>
      <c r="S470" s="245">
        <f t="shared" si="172"/>
        <v>-861</v>
      </c>
      <c r="T470" s="238"/>
      <c r="U470" s="228" t="s">
        <v>26</v>
      </c>
      <c r="V470" s="564">
        <f>V469-V456</f>
        <v>-0.12000000000000455</v>
      </c>
      <c r="W470" s="228"/>
    </row>
    <row r="472" spans="1:23" ht="13.5" thickBot="1" x14ac:dyDescent="0.25"/>
    <row r="473" spans="1:23" s="566" customFormat="1" ht="13.5" thickBot="1" x14ac:dyDescent="0.25">
      <c r="A473" s="254" t="s">
        <v>153</v>
      </c>
      <c r="B473" s="597" t="s">
        <v>53</v>
      </c>
      <c r="C473" s="598"/>
      <c r="D473" s="598"/>
      <c r="E473" s="598"/>
      <c r="F473" s="599"/>
      <c r="G473" s="597" t="s">
        <v>68</v>
      </c>
      <c r="H473" s="598"/>
      <c r="I473" s="598"/>
      <c r="J473" s="598"/>
      <c r="K473" s="599"/>
      <c r="L473" s="597" t="s">
        <v>63</v>
      </c>
      <c r="M473" s="598"/>
      <c r="N473" s="598"/>
      <c r="O473" s="599"/>
      <c r="P473" s="597" t="s">
        <v>64</v>
      </c>
      <c r="Q473" s="598"/>
      <c r="R473" s="598"/>
      <c r="S473" s="599"/>
      <c r="T473" s="316" t="s">
        <v>55</v>
      </c>
    </row>
    <row r="474" spans="1:23" s="566" customFormat="1" x14ac:dyDescent="0.2">
      <c r="A474" s="255" t="s">
        <v>54</v>
      </c>
      <c r="B474" s="349">
        <v>1</v>
      </c>
      <c r="C474" s="260">
        <v>2</v>
      </c>
      <c r="D474" s="403" t="s">
        <v>129</v>
      </c>
      <c r="E474" s="403">
        <v>4</v>
      </c>
      <c r="F474" s="350">
        <v>5</v>
      </c>
      <c r="G474" s="349">
        <v>1</v>
      </c>
      <c r="H474" s="260">
        <v>2</v>
      </c>
      <c r="I474" s="403" t="s">
        <v>129</v>
      </c>
      <c r="J474" s="403">
        <v>4</v>
      </c>
      <c r="K474" s="350">
        <v>5</v>
      </c>
      <c r="L474" s="349">
        <v>1</v>
      </c>
      <c r="M474" s="260" t="s">
        <v>134</v>
      </c>
      <c r="N474" s="260">
        <v>3</v>
      </c>
      <c r="O474" s="350">
        <v>4</v>
      </c>
      <c r="P474" s="259">
        <v>1</v>
      </c>
      <c r="Q474" s="259" t="s">
        <v>134</v>
      </c>
      <c r="R474" s="259">
        <v>3</v>
      </c>
      <c r="S474" s="259">
        <v>4</v>
      </c>
      <c r="T474" s="315"/>
    </row>
    <row r="475" spans="1:23" s="566" customFormat="1" x14ac:dyDescent="0.2">
      <c r="A475" s="265" t="s">
        <v>3</v>
      </c>
      <c r="B475" s="266">
        <v>3906</v>
      </c>
      <c r="C475" s="267">
        <v>3906</v>
      </c>
      <c r="D475" s="389">
        <v>3906</v>
      </c>
      <c r="E475" s="389">
        <v>3906</v>
      </c>
      <c r="F475" s="268">
        <v>3906</v>
      </c>
      <c r="G475" s="269">
        <v>3906</v>
      </c>
      <c r="H475" s="267">
        <v>3906</v>
      </c>
      <c r="I475" s="267">
        <v>3906</v>
      </c>
      <c r="J475" s="267">
        <v>3906</v>
      </c>
      <c r="K475" s="267">
        <v>3906</v>
      </c>
      <c r="L475" s="266">
        <v>3906</v>
      </c>
      <c r="M475" s="267">
        <v>3906</v>
      </c>
      <c r="N475" s="267">
        <v>3906</v>
      </c>
      <c r="O475" s="268">
        <v>3906</v>
      </c>
      <c r="P475" s="269">
        <v>3906</v>
      </c>
      <c r="Q475" s="267">
        <v>3906</v>
      </c>
      <c r="R475" s="267">
        <v>3906</v>
      </c>
      <c r="S475" s="267">
        <v>3906</v>
      </c>
      <c r="T475" s="270">
        <v>3906</v>
      </c>
    </row>
    <row r="476" spans="1:23" s="566" customFormat="1" x14ac:dyDescent="0.2">
      <c r="A476" s="271" t="s">
        <v>6</v>
      </c>
      <c r="B476" s="272">
        <v>4321.6071428571431</v>
      </c>
      <c r="C476" s="273">
        <v>4416.666666666667</v>
      </c>
      <c r="D476" s="330">
        <v>4246.9230769230771</v>
      </c>
      <c r="E476" s="330">
        <v>4209.636363636364</v>
      </c>
      <c r="F476" s="274">
        <v>4372.7118644067796</v>
      </c>
      <c r="G476" s="275">
        <v>4284.6296296296296</v>
      </c>
      <c r="H476" s="273">
        <v>4145.5769230769229</v>
      </c>
      <c r="I476" s="273">
        <v>4288.333333333333</v>
      </c>
      <c r="J476" s="273">
        <v>4312.4528301886794</v>
      </c>
      <c r="K476" s="273">
        <v>4240.15625</v>
      </c>
      <c r="L476" s="272">
        <v>4205.3968253968251</v>
      </c>
      <c r="M476" s="273">
        <v>4257.6923076923076</v>
      </c>
      <c r="N476" s="273">
        <v>4226.4615384615381</v>
      </c>
      <c r="O476" s="274">
        <v>4262.1538461538457</v>
      </c>
      <c r="P476" s="275">
        <v>4171.2903225806449</v>
      </c>
      <c r="Q476" s="275">
        <v>4189.166666666667</v>
      </c>
      <c r="R476" s="275">
        <v>4239.1525423728817</v>
      </c>
      <c r="S476" s="275">
        <v>4243.8095238095239</v>
      </c>
      <c r="T476" s="276">
        <v>4258.5583524027461</v>
      </c>
    </row>
    <row r="477" spans="1:23" s="566" customFormat="1" x14ac:dyDescent="0.2">
      <c r="A477" s="255" t="s">
        <v>7</v>
      </c>
      <c r="B477" s="277">
        <v>91.071428571428569</v>
      </c>
      <c r="C477" s="278">
        <v>98.148148148148152</v>
      </c>
      <c r="D477" s="333">
        <v>92.307692307692307</v>
      </c>
      <c r="E477" s="333">
        <v>90.909090909090907</v>
      </c>
      <c r="F477" s="279">
        <v>86.440677966101688</v>
      </c>
      <c r="G477" s="280">
        <v>83.333333333333329</v>
      </c>
      <c r="H477" s="278">
        <v>94.230769230769226</v>
      </c>
      <c r="I477" s="278">
        <v>66.666666666666671</v>
      </c>
      <c r="J477" s="278">
        <v>90.566037735849051</v>
      </c>
      <c r="K477" s="278">
        <v>92.1875</v>
      </c>
      <c r="L477" s="277">
        <v>84.126984126984127</v>
      </c>
      <c r="M477" s="278">
        <v>84.615384615384613</v>
      </c>
      <c r="N477" s="278">
        <v>86.15384615384616</v>
      </c>
      <c r="O477" s="279">
        <v>80</v>
      </c>
      <c r="P477" s="280">
        <v>79.032258064516128</v>
      </c>
      <c r="Q477" s="280">
        <v>66.666666666666671</v>
      </c>
      <c r="R477" s="280">
        <v>72.881355932203391</v>
      </c>
      <c r="S477" s="280">
        <v>76.19047619047619</v>
      </c>
      <c r="T477" s="281">
        <v>83.295194508009146</v>
      </c>
    </row>
    <row r="478" spans="1:23" s="566" customFormat="1" x14ac:dyDescent="0.2">
      <c r="A478" s="255" t="s">
        <v>8</v>
      </c>
      <c r="B478" s="282">
        <v>5.9723801896532418E-2</v>
      </c>
      <c r="C478" s="283">
        <v>5.0760912389873632E-2</v>
      </c>
      <c r="D478" s="336">
        <v>4.9850307100956039E-2</v>
      </c>
      <c r="E478" s="336">
        <v>6.2021598598706901E-2</v>
      </c>
      <c r="F478" s="284">
        <v>7.0992094561950353E-2</v>
      </c>
      <c r="G478" s="285">
        <v>6.9290300076364691E-2</v>
      </c>
      <c r="H478" s="283">
        <v>5.2452306719805594E-2</v>
      </c>
      <c r="I478" s="283">
        <v>8.6520990192805222E-2</v>
      </c>
      <c r="J478" s="283">
        <v>5.6520883860920579E-2</v>
      </c>
      <c r="K478" s="283">
        <v>6.0405314565483557E-2</v>
      </c>
      <c r="L478" s="282">
        <v>7.6419696113071034E-2</v>
      </c>
      <c r="M478" s="283">
        <v>6.2018516082680712E-2</v>
      </c>
      <c r="N478" s="283">
        <v>7.0485101223373606E-2</v>
      </c>
      <c r="O478" s="284">
        <v>8.2728428210076838E-2</v>
      </c>
      <c r="P478" s="285">
        <v>7.9549791160924241E-2</v>
      </c>
      <c r="Q478" s="285">
        <v>8.3795471786880349E-2</v>
      </c>
      <c r="R478" s="285">
        <v>7.6552895184749073E-2</v>
      </c>
      <c r="S478" s="285">
        <v>8.2174299142335025E-2</v>
      </c>
      <c r="T478" s="286">
        <v>7.1175360242646771E-2</v>
      </c>
    </row>
    <row r="479" spans="1:23" s="566" customFormat="1" x14ac:dyDescent="0.2">
      <c r="A479" s="271" t="s">
        <v>1</v>
      </c>
      <c r="B479" s="287">
        <f>B476/B475*100-100</f>
        <v>10.640223831468077</v>
      </c>
      <c r="C479" s="288">
        <f t="shared" ref="C479:G479" si="173">C476/C475*100-100</f>
        <v>13.073903396484042</v>
      </c>
      <c r="D479" s="288">
        <f t="shared" si="173"/>
        <v>8.7281893733506735</v>
      </c>
      <c r="E479" s="288">
        <f t="shared" si="173"/>
        <v>7.7735884187497106</v>
      </c>
      <c r="F479" s="289">
        <f t="shared" si="173"/>
        <v>11.948588438473621</v>
      </c>
      <c r="G479" s="290">
        <f t="shared" si="173"/>
        <v>9.6935389050084382</v>
      </c>
      <c r="H479" s="288">
        <f>H476/H475*100-100</f>
        <v>6.1335617787230632</v>
      </c>
      <c r="I479" s="288">
        <f t="shared" ref="I479:K479" si="174">I476/I475*100-100</f>
        <v>9.7883597883597844</v>
      </c>
      <c r="J479" s="288">
        <f t="shared" si="174"/>
        <v>10.405858427769573</v>
      </c>
      <c r="K479" s="288">
        <f t="shared" si="174"/>
        <v>8.5549475166410787</v>
      </c>
      <c r="L479" s="287">
        <f>L476/L475*100-100</f>
        <v>7.6650492933134871</v>
      </c>
      <c r="M479" s="288">
        <f t="shared" ref="M479:T479" si="175">M476/M475*100-100</f>
        <v>9.0038993264799814</v>
      </c>
      <c r="N479" s="288">
        <f t="shared" si="175"/>
        <v>8.2043404624049714</v>
      </c>
      <c r="O479" s="289">
        <f t="shared" si="175"/>
        <v>9.1181220213478014</v>
      </c>
      <c r="P479" s="290">
        <f t="shared" si="175"/>
        <v>6.7918669375485194</v>
      </c>
      <c r="Q479" s="288">
        <f t="shared" si="175"/>
        <v>7.2495306366274122</v>
      </c>
      <c r="R479" s="288">
        <f t="shared" si="175"/>
        <v>8.5292509568070045</v>
      </c>
      <c r="S479" s="288">
        <f t="shared" si="175"/>
        <v>8.6484773120717904</v>
      </c>
      <c r="T479" s="291">
        <f t="shared" si="175"/>
        <v>9.0260714900856698</v>
      </c>
    </row>
    <row r="480" spans="1:23" s="566" customFormat="1" ht="13.5" thickBot="1" x14ac:dyDescent="0.25">
      <c r="A480" s="292" t="s">
        <v>27</v>
      </c>
      <c r="B480" s="484">
        <f>B476-B463</f>
        <v>24.626010781671539</v>
      </c>
      <c r="C480" s="485">
        <f t="shared" ref="C480:T480" si="176">C476-C463</f>
        <v>50.251572327044414</v>
      </c>
      <c r="D480" s="485">
        <f t="shared" si="176"/>
        <v>251.53846153846189</v>
      </c>
      <c r="E480" s="485">
        <f t="shared" si="176"/>
        <v>-51.289562289562127</v>
      </c>
      <c r="F480" s="486">
        <f t="shared" si="176"/>
        <v>44.140435835351127</v>
      </c>
      <c r="G480" s="487">
        <f t="shared" si="176"/>
        <v>-7.8703703703704377</v>
      </c>
      <c r="H480" s="485">
        <f t="shared" si="176"/>
        <v>-50.874689826302529</v>
      </c>
      <c r="I480" s="485">
        <f t="shared" si="176"/>
        <v>107.5</v>
      </c>
      <c r="J480" s="485">
        <f t="shared" si="176"/>
        <v>172.26415094339609</v>
      </c>
      <c r="K480" s="485">
        <f t="shared" si="176"/>
        <v>107.1875</v>
      </c>
      <c r="L480" s="484">
        <f t="shared" si="176"/>
        <v>-19.103174603174921</v>
      </c>
      <c r="M480" s="485">
        <f t="shared" si="176"/>
        <v>88.461538461538112</v>
      </c>
      <c r="N480" s="485">
        <f t="shared" si="176"/>
        <v>131.99999999999955</v>
      </c>
      <c r="O480" s="486">
        <f t="shared" si="176"/>
        <v>116.43956043956041</v>
      </c>
      <c r="P480" s="488">
        <f t="shared" si="176"/>
        <v>93.165322580644897</v>
      </c>
      <c r="Q480" s="489">
        <f t="shared" si="176"/>
        <v>-69.294871794871142</v>
      </c>
      <c r="R480" s="489">
        <f t="shared" si="176"/>
        <v>152.27754237288173</v>
      </c>
      <c r="S480" s="489">
        <f t="shared" si="176"/>
        <v>98.571428571428442</v>
      </c>
      <c r="T480" s="490">
        <f t="shared" si="176"/>
        <v>67.965421958047955</v>
      </c>
      <c r="U480" s="541"/>
    </row>
    <row r="481" spans="1:23" s="566" customFormat="1" x14ac:dyDescent="0.2">
      <c r="A481" s="299" t="s">
        <v>51</v>
      </c>
      <c r="B481" s="300">
        <v>757</v>
      </c>
      <c r="C481" s="301">
        <v>730</v>
      </c>
      <c r="D481" s="301">
        <v>148</v>
      </c>
      <c r="E481" s="390">
        <v>730</v>
      </c>
      <c r="F481" s="302">
        <v>847</v>
      </c>
      <c r="G481" s="303">
        <v>709</v>
      </c>
      <c r="H481" s="301">
        <v>749</v>
      </c>
      <c r="I481" s="301">
        <v>162</v>
      </c>
      <c r="J481" s="301">
        <v>757</v>
      </c>
      <c r="K481" s="301">
        <v>856</v>
      </c>
      <c r="L481" s="300">
        <v>886</v>
      </c>
      <c r="M481" s="301">
        <v>165</v>
      </c>
      <c r="N481" s="301">
        <v>880</v>
      </c>
      <c r="O481" s="302">
        <v>886</v>
      </c>
      <c r="P481" s="303">
        <v>855</v>
      </c>
      <c r="Q481" s="303">
        <v>172</v>
      </c>
      <c r="R481" s="303">
        <v>853</v>
      </c>
      <c r="S481" s="303">
        <v>861</v>
      </c>
      <c r="T481" s="304">
        <f>SUM(B481:S481)</f>
        <v>12003</v>
      </c>
      <c r="U481" s="228" t="s">
        <v>56</v>
      </c>
      <c r="V481" s="305">
        <f>T468-T481</f>
        <v>14</v>
      </c>
      <c r="W481" s="306">
        <f>V481/T468</f>
        <v>1.1650162270117335E-3</v>
      </c>
    </row>
    <row r="482" spans="1:23" s="566" customFormat="1" x14ac:dyDescent="0.2">
      <c r="A482" s="307" t="s">
        <v>28</v>
      </c>
      <c r="B482" s="246"/>
      <c r="C482" s="244"/>
      <c r="D482" s="244"/>
      <c r="E482" s="424"/>
      <c r="F482" s="247"/>
      <c r="G482" s="248"/>
      <c r="H482" s="244"/>
      <c r="I482" s="244"/>
      <c r="J482" s="244"/>
      <c r="K482" s="244"/>
      <c r="L482" s="246"/>
      <c r="M482" s="244"/>
      <c r="N482" s="244"/>
      <c r="O482" s="247"/>
      <c r="P482" s="248"/>
      <c r="Q482" s="248"/>
      <c r="R482" s="248"/>
      <c r="S482" s="248"/>
      <c r="T482" s="237"/>
      <c r="U482" s="228" t="s">
        <v>57</v>
      </c>
      <c r="V482" s="564">
        <v>161.66999999999999</v>
      </c>
      <c r="W482" s="228"/>
    </row>
    <row r="483" spans="1:23" s="566" customFormat="1" ht="13.5" thickBot="1" x14ac:dyDescent="0.25">
      <c r="A483" s="308" t="s">
        <v>26</v>
      </c>
      <c r="B483" s="249">
        <f t="shared" ref="B483:S483" si="177">B482-B468</f>
        <v>-758</v>
      </c>
      <c r="C483" s="245">
        <f t="shared" si="177"/>
        <v>-730</v>
      </c>
      <c r="D483" s="245">
        <f t="shared" si="177"/>
        <v>-150</v>
      </c>
      <c r="E483" s="245">
        <f t="shared" si="177"/>
        <v>-731</v>
      </c>
      <c r="F483" s="250">
        <f t="shared" si="177"/>
        <v>-847</v>
      </c>
      <c r="G483" s="251">
        <f t="shared" si="177"/>
        <v>-710</v>
      </c>
      <c r="H483" s="245">
        <f t="shared" si="177"/>
        <v>-749</v>
      </c>
      <c r="I483" s="245">
        <f t="shared" si="177"/>
        <v>-162</v>
      </c>
      <c r="J483" s="245">
        <f t="shared" si="177"/>
        <v>-757</v>
      </c>
      <c r="K483" s="245">
        <f t="shared" si="177"/>
        <v>-857</v>
      </c>
      <c r="L483" s="249">
        <f t="shared" si="177"/>
        <v>-886</v>
      </c>
      <c r="M483" s="245">
        <f t="shared" si="177"/>
        <v>-165</v>
      </c>
      <c r="N483" s="245">
        <f t="shared" si="177"/>
        <v>-881</v>
      </c>
      <c r="O483" s="250">
        <f t="shared" si="177"/>
        <v>-886</v>
      </c>
      <c r="P483" s="251">
        <f t="shared" si="177"/>
        <v>-856</v>
      </c>
      <c r="Q483" s="245">
        <f t="shared" si="177"/>
        <v>-175</v>
      </c>
      <c r="R483" s="245">
        <f t="shared" si="177"/>
        <v>-856</v>
      </c>
      <c r="S483" s="245">
        <f t="shared" si="177"/>
        <v>-861</v>
      </c>
      <c r="T483" s="238"/>
      <c r="U483" s="228" t="s">
        <v>26</v>
      </c>
      <c r="V483" s="564">
        <f>V482-V469</f>
        <v>-0.46999999999999886</v>
      </c>
      <c r="W483" s="228"/>
    </row>
    <row r="485" spans="1:23" ht="13.5" thickBot="1" x14ac:dyDescent="0.25"/>
    <row r="486" spans="1:23" s="568" customFormat="1" ht="13.5" thickBot="1" x14ac:dyDescent="0.25">
      <c r="A486" s="254" t="s">
        <v>154</v>
      </c>
      <c r="B486" s="597" t="s">
        <v>53</v>
      </c>
      <c r="C486" s="598"/>
      <c r="D486" s="598"/>
      <c r="E486" s="598"/>
      <c r="F486" s="599"/>
      <c r="G486" s="597" t="s">
        <v>68</v>
      </c>
      <c r="H486" s="598"/>
      <c r="I486" s="598"/>
      <c r="J486" s="598"/>
      <c r="K486" s="599"/>
      <c r="L486" s="597" t="s">
        <v>63</v>
      </c>
      <c r="M486" s="598"/>
      <c r="N486" s="598"/>
      <c r="O486" s="599"/>
      <c r="P486" s="597" t="s">
        <v>64</v>
      </c>
      <c r="Q486" s="598"/>
      <c r="R486" s="598"/>
      <c r="S486" s="599"/>
      <c r="T486" s="316" t="s">
        <v>55</v>
      </c>
    </row>
    <row r="487" spans="1:23" s="568" customFormat="1" x14ac:dyDescent="0.2">
      <c r="A487" s="255" t="s">
        <v>54</v>
      </c>
      <c r="B487" s="349">
        <v>1</v>
      </c>
      <c r="C487" s="260">
        <v>2</v>
      </c>
      <c r="D487" s="403" t="s">
        <v>129</v>
      </c>
      <c r="E487" s="403">
        <v>4</v>
      </c>
      <c r="F487" s="350">
        <v>5</v>
      </c>
      <c r="G487" s="349">
        <v>1</v>
      </c>
      <c r="H487" s="260">
        <v>2</v>
      </c>
      <c r="I487" s="403" t="s">
        <v>129</v>
      </c>
      <c r="J487" s="403">
        <v>4</v>
      </c>
      <c r="K487" s="350">
        <v>5</v>
      </c>
      <c r="L487" s="349">
        <v>1</v>
      </c>
      <c r="M487" s="260" t="s">
        <v>134</v>
      </c>
      <c r="N487" s="260">
        <v>3</v>
      </c>
      <c r="O487" s="350">
        <v>4</v>
      </c>
      <c r="P487" s="259">
        <v>1</v>
      </c>
      <c r="Q487" s="259" t="s">
        <v>134</v>
      </c>
      <c r="R487" s="259">
        <v>3</v>
      </c>
      <c r="S487" s="259">
        <v>4</v>
      </c>
      <c r="T487" s="315"/>
    </row>
    <row r="488" spans="1:23" s="568" customFormat="1" x14ac:dyDescent="0.2">
      <c r="A488" s="265" t="s">
        <v>3</v>
      </c>
      <c r="B488" s="266">
        <v>3924</v>
      </c>
      <c r="C488" s="267">
        <v>3924</v>
      </c>
      <c r="D488" s="389">
        <v>3924</v>
      </c>
      <c r="E488" s="389">
        <v>3924</v>
      </c>
      <c r="F488" s="268">
        <v>3924</v>
      </c>
      <c r="G488" s="269">
        <v>3924</v>
      </c>
      <c r="H488" s="267">
        <v>3924</v>
      </c>
      <c r="I488" s="267">
        <v>3924</v>
      </c>
      <c r="J488" s="267">
        <v>3924</v>
      </c>
      <c r="K488" s="267">
        <v>3924</v>
      </c>
      <c r="L488" s="266">
        <v>3924</v>
      </c>
      <c r="M488" s="267">
        <v>3924</v>
      </c>
      <c r="N488" s="267">
        <v>3924</v>
      </c>
      <c r="O488" s="268">
        <v>3924</v>
      </c>
      <c r="P488" s="269">
        <v>3924</v>
      </c>
      <c r="Q488" s="267">
        <v>3924</v>
      </c>
      <c r="R488" s="267">
        <v>3924</v>
      </c>
      <c r="S488" s="267">
        <v>3924</v>
      </c>
      <c r="T488" s="270">
        <v>3924</v>
      </c>
    </row>
    <row r="489" spans="1:23" s="568" customFormat="1" x14ac:dyDescent="0.2">
      <c r="A489" s="271" t="s">
        <v>6</v>
      </c>
      <c r="B489" s="272">
        <v>4472.8070175438597</v>
      </c>
      <c r="C489" s="273">
        <v>4452</v>
      </c>
      <c r="D489" s="330">
        <v>4319.166666666667</v>
      </c>
      <c r="E489" s="330">
        <v>4319.272727272727</v>
      </c>
      <c r="F489" s="274">
        <v>4434.9230769230771</v>
      </c>
      <c r="G489" s="275">
        <v>4308.4210526315792</v>
      </c>
      <c r="H489" s="273">
        <v>4260.3448275862065</v>
      </c>
      <c r="I489" s="273">
        <v>4522.5</v>
      </c>
      <c r="J489" s="273">
        <v>4349.8245614035086</v>
      </c>
      <c r="K489" s="273">
        <v>4339.8461538461543</v>
      </c>
      <c r="L489" s="272">
        <v>4296.1764705882351</v>
      </c>
      <c r="M489" s="273">
        <v>4140.7692307692305</v>
      </c>
      <c r="N489" s="273">
        <v>4230.6779661016953</v>
      </c>
      <c r="O489" s="274">
        <v>4305.9677419354839</v>
      </c>
      <c r="P489" s="275">
        <v>4204</v>
      </c>
      <c r="Q489" s="275">
        <v>4326.9230769230771</v>
      </c>
      <c r="R489" s="275">
        <v>4369.3650793650795</v>
      </c>
      <c r="S489" s="275">
        <v>4225.606060606061</v>
      </c>
      <c r="T489" s="276">
        <v>4325.8183856502246</v>
      </c>
    </row>
    <row r="490" spans="1:23" s="568" customFormat="1" x14ac:dyDescent="0.2">
      <c r="A490" s="255" t="s">
        <v>7</v>
      </c>
      <c r="B490" s="277">
        <v>92.982456140350877</v>
      </c>
      <c r="C490" s="278">
        <v>87.272727272727266</v>
      </c>
      <c r="D490" s="333">
        <v>50</v>
      </c>
      <c r="E490" s="333">
        <v>81.818181818181813</v>
      </c>
      <c r="F490" s="279">
        <v>86.15384615384616</v>
      </c>
      <c r="G490" s="280">
        <v>80.701754385964918</v>
      </c>
      <c r="H490" s="278">
        <v>86.206896551724142</v>
      </c>
      <c r="I490" s="278">
        <v>83.333333333333329</v>
      </c>
      <c r="J490" s="278">
        <v>89.473684210526315</v>
      </c>
      <c r="K490" s="278">
        <v>86.15384615384616</v>
      </c>
      <c r="L490" s="277">
        <v>79.411764705882348</v>
      </c>
      <c r="M490" s="278">
        <v>84.615384615384613</v>
      </c>
      <c r="N490" s="278">
        <v>86.440677966101688</v>
      </c>
      <c r="O490" s="279">
        <v>80.645161290322577</v>
      </c>
      <c r="P490" s="280">
        <v>80</v>
      </c>
      <c r="Q490" s="280">
        <v>84.615384615384613</v>
      </c>
      <c r="R490" s="280">
        <v>74.603174603174608</v>
      </c>
      <c r="S490" s="280">
        <v>84.848484848484844</v>
      </c>
      <c r="T490" s="281">
        <v>81.053811659192831</v>
      </c>
    </row>
    <row r="491" spans="1:23" s="568" customFormat="1" x14ac:dyDescent="0.2">
      <c r="A491" s="255" t="s">
        <v>8</v>
      </c>
      <c r="B491" s="282">
        <v>6.0277921411553831E-2</v>
      </c>
      <c r="C491" s="283">
        <v>6.4886552924049282E-2</v>
      </c>
      <c r="D491" s="336">
        <v>0.10159688984683192</v>
      </c>
      <c r="E491" s="336">
        <v>7.1349638230518028E-2</v>
      </c>
      <c r="F491" s="284">
        <v>6.8173743852952884E-2</v>
      </c>
      <c r="G491" s="285">
        <v>7.596760729530623E-2</v>
      </c>
      <c r="H491" s="283">
        <v>6.5761342323118463E-2</v>
      </c>
      <c r="I491" s="283">
        <v>6.131170742023067E-2</v>
      </c>
      <c r="J491" s="283">
        <v>6.4195147419504009E-2</v>
      </c>
      <c r="K491" s="283">
        <v>7.7974339443853805E-2</v>
      </c>
      <c r="L491" s="282">
        <v>7.3286804292704191E-2</v>
      </c>
      <c r="M491" s="283">
        <v>8.1200837189758526E-2</v>
      </c>
      <c r="N491" s="283">
        <v>7.1442610563985071E-2</v>
      </c>
      <c r="O491" s="284">
        <v>7.4670999002841271E-2</v>
      </c>
      <c r="P491" s="285">
        <v>7.1629111678500057E-2</v>
      </c>
      <c r="Q491" s="285">
        <v>6.8110005428763484E-2</v>
      </c>
      <c r="R491" s="285">
        <v>8.6058941791558707E-2</v>
      </c>
      <c r="S491" s="285">
        <v>7.9621277665133175E-2</v>
      </c>
      <c r="T491" s="286">
        <v>7.5244953670742853E-2</v>
      </c>
    </row>
    <row r="492" spans="1:23" s="568" customFormat="1" x14ac:dyDescent="0.2">
      <c r="A492" s="271" t="s">
        <v>1</v>
      </c>
      <c r="B492" s="287">
        <f>B489/B488*100-100</f>
        <v>13.985907684603973</v>
      </c>
      <c r="C492" s="288">
        <f t="shared" ref="C492:G492" si="178">C489/C488*100-100</f>
        <v>13.455657492354732</v>
      </c>
      <c r="D492" s="288">
        <f t="shared" si="178"/>
        <v>10.070506286102614</v>
      </c>
      <c r="E492" s="288">
        <f t="shared" si="178"/>
        <v>10.07320915577796</v>
      </c>
      <c r="F492" s="289">
        <f t="shared" si="178"/>
        <v>13.020465772759351</v>
      </c>
      <c r="G492" s="290">
        <f t="shared" si="178"/>
        <v>9.7966629111003982</v>
      </c>
      <c r="H492" s="288">
        <f>H489/H488*100-100</f>
        <v>8.5714787866005793</v>
      </c>
      <c r="I492" s="288">
        <f t="shared" ref="I492:K492" si="179">I489/I488*100-100</f>
        <v>15.252293577981661</v>
      </c>
      <c r="J492" s="288">
        <f t="shared" si="179"/>
        <v>10.851798200904909</v>
      </c>
      <c r="K492" s="288">
        <f t="shared" si="179"/>
        <v>10.597506469066118</v>
      </c>
      <c r="L492" s="287">
        <f>L489/L488*100-100</f>
        <v>9.4846195358877452</v>
      </c>
      <c r="M492" s="288">
        <f t="shared" ref="M492:T492" si="180">M489/M488*100-100</f>
        <v>5.5241903865756967</v>
      </c>
      <c r="N492" s="288">
        <f t="shared" si="180"/>
        <v>7.8154425612052734</v>
      </c>
      <c r="O492" s="289">
        <f t="shared" si="180"/>
        <v>9.7341422511591134</v>
      </c>
      <c r="P492" s="290">
        <f t="shared" si="180"/>
        <v>7.1355759429153807</v>
      </c>
      <c r="Q492" s="288">
        <f t="shared" si="180"/>
        <v>10.268172194777719</v>
      </c>
      <c r="R492" s="288">
        <f t="shared" si="180"/>
        <v>11.349772664757381</v>
      </c>
      <c r="S492" s="288">
        <f t="shared" si="180"/>
        <v>7.6861891082074578</v>
      </c>
      <c r="T492" s="291">
        <f t="shared" si="180"/>
        <v>10.240020021667277</v>
      </c>
    </row>
    <row r="493" spans="1:23" s="568" customFormat="1" ht="13.5" thickBot="1" x14ac:dyDescent="0.25">
      <c r="A493" s="292" t="s">
        <v>27</v>
      </c>
      <c r="B493" s="484">
        <f>B489-B476</f>
        <v>151.19987468671661</v>
      </c>
      <c r="C493" s="485">
        <f t="shared" ref="C493:T493" si="181">C489-C476</f>
        <v>35.33333333333303</v>
      </c>
      <c r="D493" s="485">
        <f t="shared" si="181"/>
        <v>72.243589743589837</v>
      </c>
      <c r="E493" s="485">
        <f t="shared" si="181"/>
        <v>109.63636363636306</v>
      </c>
      <c r="F493" s="486">
        <f t="shared" si="181"/>
        <v>62.211212516297564</v>
      </c>
      <c r="G493" s="487">
        <f t="shared" si="181"/>
        <v>23.791423001949624</v>
      </c>
      <c r="H493" s="485">
        <f t="shared" si="181"/>
        <v>114.76790450928365</v>
      </c>
      <c r="I493" s="485">
        <f t="shared" si="181"/>
        <v>234.16666666666697</v>
      </c>
      <c r="J493" s="485">
        <f t="shared" si="181"/>
        <v>37.371731214829197</v>
      </c>
      <c r="K493" s="485">
        <f t="shared" si="181"/>
        <v>99.689903846154266</v>
      </c>
      <c r="L493" s="484">
        <f t="shared" si="181"/>
        <v>90.779645191410054</v>
      </c>
      <c r="M493" s="485">
        <f t="shared" si="181"/>
        <v>-116.92307692307713</v>
      </c>
      <c r="N493" s="485">
        <f t="shared" si="181"/>
        <v>4.2164276401572351</v>
      </c>
      <c r="O493" s="486">
        <f t="shared" si="181"/>
        <v>43.813895781638166</v>
      </c>
      <c r="P493" s="488">
        <f t="shared" si="181"/>
        <v>32.709677419355103</v>
      </c>
      <c r="Q493" s="489">
        <f t="shared" si="181"/>
        <v>137.75641025641016</v>
      </c>
      <c r="R493" s="489">
        <f t="shared" si="181"/>
        <v>130.21253699219778</v>
      </c>
      <c r="S493" s="489">
        <f t="shared" si="181"/>
        <v>-18.203463203462888</v>
      </c>
      <c r="T493" s="490">
        <f t="shared" si="181"/>
        <v>67.260033247478532</v>
      </c>
      <c r="U493" s="541"/>
    </row>
    <row r="494" spans="1:23" s="568" customFormat="1" x14ac:dyDescent="0.2">
      <c r="A494" s="299" t="s">
        <v>51</v>
      </c>
      <c r="B494" s="300">
        <v>756</v>
      </c>
      <c r="C494" s="301">
        <v>728</v>
      </c>
      <c r="D494" s="301">
        <v>146</v>
      </c>
      <c r="E494" s="390">
        <v>729</v>
      </c>
      <c r="F494" s="302">
        <v>846</v>
      </c>
      <c r="G494" s="303">
        <v>708</v>
      </c>
      <c r="H494" s="301">
        <v>749</v>
      </c>
      <c r="I494" s="301">
        <v>160</v>
      </c>
      <c r="J494" s="301">
        <v>757</v>
      </c>
      <c r="K494" s="301">
        <v>856</v>
      </c>
      <c r="L494" s="300">
        <v>885</v>
      </c>
      <c r="M494" s="301">
        <v>163</v>
      </c>
      <c r="N494" s="301">
        <v>879</v>
      </c>
      <c r="O494" s="302">
        <v>883</v>
      </c>
      <c r="P494" s="303">
        <v>854</v>
      </c>
      <c r="Q494" s="303">
        <v>171</v>
      </c>
      <c r="R494" s="303">
        <v>853</v>
      </c>
      <c r="S494" s="303">
        <v>859</v>
      </c>
      <c r="T494" s="304">
        <f>SUM(B494:S494)</f>
        <v>11982</v>
      </c>
      <c r="U494" s="228" t="s">
        <v>56</v>
      </c>
      <c r="V494" s="305">
        <f>T481-T494</f>
        <v>21</v>
      </c>
      <c r="W494" s="306">
        <f>V494/T481</f>
        <v>1.7495626093476631E-3</v>
      </c>
    </row>
    <row r="495" spans="1:23" s="568" customFormat="1" x14ac:dyDescent="0.2">
      <c r="A495" s="307" t="s">
        <v>28</v>
      </c>
      <c r="B495" s="246"/>
      <c r="C495" s="244"/>
      <c r="D495" s="244"/>
      <c r="E495" s="424"/>
      <c r="F495" s="247"/>
      <c r="G495" s="248"/>
      <c r="H495" s="244"/>
      <c r="I495" s="244"/>
      <c r="J495" s="244"/>
      <c r="K495" s="244"/>
      <c r="L495" s="246"/>
      <c r="M495" s="244"/>
      <c r="N495" s="244"/>
      <c r="O495" s="247"/>
      <c r="P495" s="248"/>
      <c r="Q495" s="248"/>
      <c r="R495" s="248"/>
      <c r="S495" s="248"/>
      <c r="T495" s="237"/>
      <c r="U495" s="228" t="s">
        <v>57</v>
      </c>
      <c r="V495" s="564">
        <v>161.22</v>
      </c>
      <c r="W495" s="228"/>
    </row>
    <row r="496" spans="1:23" s="568" customFormat="1" ht="13.5" thickBot="1" x14ac:dyDescent="0.25">
      <c r="A496" s="308" t="s">
        <v>26</v>
      </c>
      <c r="B496" s="249">
        <f t="shared" ref="B496:S496" si="182">B495-B481</f>
        <v>-757</v>
      </c>
      <c r="C496" s="245">
        <f t="shared" si="182"/>
        <v>-730</v>
      </c>
      <c r="D496" s="245">
        <f t="shared" si="182"/>
        <v>-148</v>
      </c>
      <c r="E496" s="245">
        <f t="shared" si="182"/>
        <v>-730</v>
      </c>
      <c r="F496" s="250">
        <f t="shared" si="182"/>
        <v>-847</v>
      </c>
      <c r="G496" s="251">
        <f t="shared" si="182"/>
        <v>-709</v>
      </c>
      <c r="H496" s="245">
        <f t="shared" si="182"/>
        <v>-749</v>
      </c>
      <c r="I496" s="245">
        <f t="shared" si="182"/>
        <v>-162</v>
      </c>
      <c r="J496" s="245">
        <f t="shared" si="182"/>
        <v>-757</v>
      </c>
      <c r="K496" s="245">
        <f t="shared" si="182"/>
        <v>-856</v>
      </c>
      <c r="L496" s="249">
        <f t="shared" si="182"/>
        <v>-886</v>
      </c>
      <c r="M496" s="245">
        <f t="shared" si="182"/>
        <v>-165</v>
      </c>
      <c r="N496" s="245">
        <f t="shared" si="182"/>
        <v>-880</v>
      </c>
      <c r="O496" s="250">
        <f t="shared" si="182"/>
        <v>-886</v>
      </c>
      <c r="P496" s="251">
        <f t="shared" si="182"/>
        <v>-855</v>
      </c>
      <c r="Q496" s="245">
        <f t="shared" si="182"/>
        <v>-172</v>
      </c>
      <c r="R496" s="245">
        <f t="shared" si="182"/>
        <v>-853</v>
      </c>
      <c r="S496" s="245">
        <f t="shared" si="182"/>
        <v>-861</v>
      </c>
      <c r="T496" s="238"/>
      <c r="U496" s="228" t="s">
        <v>26</v>
      </c>
      <c r="V496" s="564">
        <f>V495-V482</f>
        <v>-0.44999999999998863</v>
      </c>
      <c r="W496" s="228"/>
    </row>
    <row r="498" spans="1:23" ht="13.5" thickBot="1" x14ac:dyDescent="0.25"/>
    <row r="499" spans="1:23" s="570" customFormat="1" ht="13.5" thickBot="1" x14ac:dyDescent="0.25">
      <c r="A499" s="254" t="s">
        <v>155</v>
      </c>
      <c r="B499" s="597" t="s">
        <v>53</v>
      </c>
      <c r="C499" s="598"/>
      <c r="D499" s="598"/>
      <c r="E499" s="598"/>
      <c r="F499" s="599"/>
      <c r="G499" s="597" t="s">
        <v>68</v>
      </c>
      <c r="H499" s="598"/>
      <c r="I499" s="598"/>
      <c r="J499" s="598"/>
      <c r="K499" s="599"/>
      <c r="L499" s="597" t="s">
        <v>63</v>
      </c>
      <c r="M499" s="598"/>
      <c r="N499" s="598"/>
      <c r="O499" s="599"/>
      <c r="P499" s="597" t="s">
        <v>64</v>
      </c>
      <c r="Q499" s="598"/>
      <c r="R499" s="598"/>
      <c r="S499" s="599"/>
      <c r="T499" s="316" t="s">
        <v>55</v>
      </c>
    </row>
    <row r="500" spans="1:23" s="570" customFormat="1" x14ac:dyDescent="0.2">
      <c r="A500" s="255" t="s">
        <v>54</v>
      </c>
      <c r="B500" s="349">
        <v>1</v>
      </c>
      <c r="C500" s="260">
        <v>2</v>
      </c>
      <c r="D500" s="403" t="s">
        <v>129</v>
      </c>
      <c r="E500" s="403">
        <v>4</v>
      </c>
      <c r="F500" s="350">
        <v>5</v>
      </c>
      <c r="G500" s="349">
        <v>1</v>
      </c>
      <c r="H500" s="260">
        <v>2</v>
      </c>
      <c r="I500" s="403" t="s">
        <v>129</v>
      </c>
      <c r="J500" s="403">
        <v>4</v>
      </c>
      <c r="K500" s="350">
        <v>5</v>
      </c>
      <c r="L500" s="349">
        <v>1</v>
      </c>
      <c r="M500" s="260" t="s">
        <v>134</v>
      </c>
      <c r="N500" s="260">
        <v>3</v>
      </c>
      <c r="O500" s="350">
        <v>4</v>
      </c>
      <c r="P500" s="259">
        <v>1</v>
      </c>
      <c r="Q500" s="259" t="s">
        <v>134</v>
      </c>
      <c r="R500" s="259">
        <v>3</v>
      </c>
      <c r="S500" s="259">
        <v>4</v>
      </c>
      <c r="T500" s="315"/>
    </row>
    <row r="501" spans="1:23" s="570" customFormat="1" x14ac:dyDescent="0.2">
      <c r="A501" s="265" t="s">
        <v>3</v>
      </c>
      <c r="B501" s="266">
        <v>3942</v>
      </c>
      <c r="C501" s="267">
        <v>3942</v>
      </c>
      <c r="D501" s="389">
        <v>3942</v>
      </c>
      <c r="E501" s="389">
        <v>3942</v>
      </c>
      <c r="F501" s="268">
        <v>3942</v>
      </c>
      <c r="G501" s="269">
        <v>3942</v>
      </c>
      <c r="H501" s="267">
        <v>3942</v>
      </c>
      <c r="I501" s="267">
        <v>3942</v>
      </c>
      <c r="J501" s="267">
        <v>3942</v>
      </c>
      <c r="K501" s="267">
        <v>3942</v>
      </c>
      <c r="L501" s="266">
        <v>3942</v>
      </c>
      <c r="M501" s="267">
        <v>3942</v>
      </c>
      <c r="N501" s="267">
        <v>3942</v>
      </c>
      <c r="O501" s="268">
        <v>3942</v>
      </c>
      <c r="P501" s="269">
        <v>3942</v>
      </c>
      <c r="Q501" s="267">
        <v>3942</v>
      </c>
      <c r="R501" s="267">
        <v>3942</v>
      </c>
      <c r="S501" s="267">
        <v>3942</v>
      </c>
      <c r="T501" s="270">
        <v>3942</v>
      </c>
    </row>
    <row r="502" spans="1:23" s="570" customFormat="1" x14ac:dyDescent="0.2">
      <c r="A502" s="271" t="s">
        <v>6</v>
      </c>
      <c r="B502" s="272">
        <v>4519.8305084745762</v>
      </c>
      <c r="C502" s="273">
        <v>4482.4590163934427</v>
      </c>
      <c r="D502" s="330">
        <v>4459.2307692307695</v>
      </c>
      <c r="E502" s="330">
        <v>4339.1379310344828</v>
      </c>
      <c r="F502" s="274">
        <v>4438.8888888888887</v>
      </c>
      <c r="G502" s="275">
        <v>4398.4905660377362</v>
      </c>
      <c r="H502" s="273">
        <v>4343.090909090909</v>
      </c>
      <c r="I502" s="273">
        <v>4395.833333333333</v>
      </c>
      <c r="J502" s="273">
        <v>4403.2075471698117</v>
      </c>
      <c r="K502" s="273">
        <v>4428.059701492537</v>
      </c>
      <c r="L502" s="272">
        <v>4306.4788732394363</v>
      </c>
      <c r="M502" s="273">
        <v>4396.666666666667</v>
      </c>
      <c r="N502" s="273">
        <v>4376.8918918918916</v>
      </c>
      <c r="O502" s="274">
        <v>4500.1428571428569</v>
      </c>
      <c r="P502" s="275">
        <v>4112.105263157895</v>
      </c>
      <c r="Q502" s="275">
        <v>4129</v>
      </c>
      <c r="R502" s="275">
        <v>4305.2941176470586</v>
      </c>
      <c r="S502" s="275">
        <v>4239.4666666666662</v>
      </c>
      <c r="T502" s="276">
        <v>4369.495166487648</v>
      </c>
    </row>
    <row r="503" spans="1:23" s="570" customFormat="1" x14ac:dyDescent="0.2">
      <c r="A503" s="255" t="s">
        <v>7</v>
      </c>
      <c r="B503" s="277">
        <v>86.440677966101688</v>
      </c>
      <c r="C503" s="278">
        <v>85.245901639344268</v>
      </c>
      <c r="D503" s="333">
        <v>84.615384615384613</v>
      </c>
      <c r="E503" s="333">
        <v>89.65517241379311</v>
      </c>
      <c r="F503" s="279">
        <v>85.714285714285708</v>
      </c>
      <c r="G503" s="280">
        <v>77.35849056603773</v>
      </c>
      <c r="H503" s="278">
        <v>83.63636363636364</v>
      </c>
      <c r="I503" s="278">
        <v>83.333333333333329</v>
      </c>
      <c r="J503" s="278">
        <v>83.018867924528308</v>
      </c>
      <c r="K503" s="278">
        <v>89.552238805970148</v>
      </c>
      <c r="L503" s="277">
        <v>83.098591549295776</v>
      </c>
      <c r="M503" s="278">
        <v>66.666666666666671</v>
      </c>
      <c r="N503" s="278">
        <v>81.081081081081081</v>
      </c>
      <c r="O503" s="279">
        <v>82.857142857142861</v>
      </c>
      <c r="P503" s="280">
        <v>73.684210526315795</v>
      </c>
      <c r="Q503" s="280">
        <v>70</v>
      </c>
      <c r="R503" s="280">
        <v>70.588235294117652</v>
      </c>
      <c r="S503" s="280">
        <v>80</v>
      </c>
      <c r="T503" s="281">
        <v>79.269602577873258</v>
      </c>
    </row>
    <row r="504" spans="1:23" s="570" customFormat="1" x14ac:dyDescent="0.2">
      <c r="A504" s="255" t="s">
        <v>8</v>
      </c>
      <c r="B504" s="282">
        <v>6.5537015756883532E-2</v>
      </c>
      <c r="C504" s="283">
        <v>6.6260627343767295E-2</v>
      </c>
      <c r="D504" s="336">
        <v>7.1607247725751597E-2</v>
      </c>
      <c r="E504" s="336">
        <v>6.4142198378370638E-2</v>
      </c>
      <c r="F504" s="284">
        <v>6.9429620623987207E-2</v>
      </c>
      <c r="G504" s="285">
        <v>8.2409594994579977E-2</v>
      </c>
      <c r="H504" s="283">
        <v>7.3279976645427777E-2</v>
      </c>
      <c r="I504" s="283">
        <v>5.9499193982685626E-2</v>
      </c>
      <c r="J504" s="283">
        <v>6.7376324362163995E-2</v>
      </c>
      <c r="K504" s="283">
        <v>6.0682889574455508E-2</v>
      </c>
      <c r="L504" s="282">
        <v>7.3409081659864733E-2</v>
      </c>
      <c r="M504" s="283">
        <v>9.1060109535228612E-2</v>
      </c>
      <c r="N504" s="283">
        <v>7.2980800843259697E-2</v>
      </c>
      <c r="O504" s="284">
        <v>7.9411108606983347E-2</v>
      </c>
      <c r="P504" s="285">
        <v>9.3262505730598744E-2</v>
      </c>
      <c r="Q504" s="285">
        <v>8.95868349747624E-2</v>
      </c>
      <c r="R504" s="285">
        <v>8.7903558914479832E-2</v>
      </c>
      <c r="S504" s="285">
        <v>8.2777767634148153E-2</v>
      </c>
      <c r="T504" s="286">
        <v>7.8595836614138215E-2</v>
      </c>
    </row>
    <row r="505" spans="1:23" s="570" customFormat="1" x14ac:dyDescent="0.2">
      <c r="A505" s="271" t="s">
        <v>1</v>
      </c>
      <c r="B505" s="287">
        <f>B502/B501*100-100</f>
        <v>14.658308180481399</v>
      </c>
      <c r="C505" s="288">
        <f t="shared" ref="C505:G505" si="183">C502/C501*100-100</f>
        <v>13.710274388468861</v>
      </c>
      <c r="D505" s="288">
        <f t="shared" si="183"/>
        <v>13.121024079928191</v>
      </c>
      <c r="E505" s="288">
        <f t="shared" si="183"/>
        <v>10.074528945572879</v>
      </c>
      <c r="F505" s="289">
        <f t="shared" si="183"/>
        <v>12.60499464456845</v>
      </c>
      <c r="G505" s="290">
        <f t="shared" si="183"/>
        <v>11.580176713286065</v>
      </c>
      <c r="H505" s="288">
        <f>H502/H501*100-100</f>
        <v>10.174807435081419</v>
      </c>
      <c r="I505" s="288">
        <f t="shared" ref="I505:K505" si="184">I502/I501*100-100</f>
        <v>11.51276847623879</v>
      </c>
      <c r="J505" s="288">
        <f t="shared" si="184"/>
        <v>11.699836305677607</v>
      </c>
      <c r="K505" s="288">
        <f t="shared" si="184"/>
        <v>12.330281620815242</v>
      </c>
      <c r="L505" s="287">
        <f>L502/L501*100-100</f>
        <v>9.2460394023195391</v>
      </c>
      <c r="M505" s="288">
        <f t="shared" ref="M505:T505" si="185">M502/M501*100-100</f>
        <v>11.533908337561314</v>
      </c>
      <c r="N505" s="288">
        <f t="shared" si="185"/>
        <v>11.032265141854182</v>
      </c>
      <c r="O505" s="289">
        <f t="shared" si="185"/>
        <v>14.158875117779218</v>
      </c>
      <c r="P505" s="290">
        <f t="shared" si="185"/>
        <v>4.3152020080643041</v>
      </c>
      <c r="Q505" s="288">
        <f t="shared" si="185"/>
        <v>4.7437848807711873</v>
      </c>
      <c r="R505" s="288">
        <f t="shared" si="185"/>
        <v>9.2159847196108302</v>
      </c>
      <c r="S505" s="288">
        <f t="shared" si="185"/>
        <v>7.5460848976830732</v>
      </c>
      <c r="T505" s="291">
        <f t="shared" si="185"/>
        <v>10.844626242710504</v>
      </c>
    </row>
    <row r="506" spans="1:23" s="570" customFormat="1" ht="13.5" thickBot="1" x14ac:dyDescent="0.25">
      <c r="A506" s="292" t="s">
        <v>27</v>
      </c>
      <c r="B506" s="484">
        <f>B502-B489</f>
        <v>47.023490930716434</v>
      </c>
      <c r="C506" s="485">
        <f t="shared" ref="C506:T506" si="186">C502-C489</f>
        <v>30.459016393442653</v>
      </c>
      <c r="D506" s="485">
        <f t="shared" si="186"/>
        <v>140.06410256410254</v>
      </c>
      <c r="E506" s="485">
        <f t="shared" si="186"/>
        <v>19.865203761755765</v>
      </c>
      <c r="F506" s="486">
        <f t="shared" si="186"/>
        <v>3.9658119658115538</v>
      </c>
      <c r="G506" s="487">
        <f t="shared" si="186"/>
        <v>90.069513406157057</v>
      </c>
      <c r="H506" s="485">
        <f t="shared" si="186"/>
        <v>82.746081504702488</v>
      </c>
      <c r="I506" s="485">
        <f t="shared" si="186"/>
        <v>-126.66666666666697</v>
      </c>
      <c r="J506" s="485">
        <f t="shared" si="186"/>
        <v>53.382985766303136</v>
      </c>
      <c r="K506" s="485">
        <f t="shared" si="186"/>
        <v>88.213547646382722</v>
      </c>
      <c r="L506" s="484">
        <f t="shared" si="186"/>
        <v>10.302402651201191</v>
      </c>
      <c r="M506" s="485">
        <f t="shared" si="186"/>
        <v>255.89743589743648</v>
      </c>
      <c r="N506" s="485">
        <f t="shared" si="186"/>
        <v>146.2139257901963</v>
      </c>
      <c r="O506" s="486">
        <f t="shared" si="186"/>
        <v>194.17511520737298</v>
      </c>
      <c r="P506" s="488">
        <f t="shared" si="186"/>
        <v>-91.894736842104976</v>
      </c>
      <c r="Q506" s="489">
        <f t="shared" si="186"/>
        <v>-197.92307692307713</v>
      </c>
      <c r="R506" s="489">
        <f t="shared" si="186"/>
        <v>-64.070961718020953</v>
      </c>
      <c r="S506" s="489">
        <f t="shared" si="186"/>
        <v>13.860606060605278</v>
      </c>
      <c r="T506" s="490">
        <f t="shared" si="186"/>
        <v>43.676780837423394</v>
      </c>
      <c r="U506" s="541"/>
    </row>
    <row r="507" spans="1:23" s="570" customFormat="1" x14ac:dyDescent="0.2">
      <c r="A507" s="299" t="s">
        <v>51</v>
      </c>
      <c r="B507" s="300">
        <v>756</v>
      </c>
      <c r="C507" s="301">
        <v>726</v>
      </c>
      <c r="D507" s="301">
        <v>144</v>
      </c>
      <c r="E507" s="390">
        <v>728</v>
      </c>
      <c r="F507" s="302">
        <v>843</v>
      </c>
      <c r="G507" s="303">
        <v>708</v>
      </c>
      <c r="H507" s="301">
        <v>749</v>
      </c>
      <c r="I507" s="301">
        <v>160</v>
      </c>
      <c r="J507" s="301">
        <v>757</v>
      </c>
      <c r="K507" s="301">
        <v>854</v>
      </c>
      <c r="L507" s="300">
        <v>883</v>
      </c>
      <c r="M507" s="301">
        <v>162</v>
      </c>
      <c r="N507" s="301">
        <v>879</v>
      </c>
      <c r="O507" s="302">
        <v>882</v>
      </c>
      <c r="P507" s="303">
        <v>854</v>
      </c>
      <c r="Q507" s="303">
        <v>169</v>
      </c>
      <c r="R507" s="303">
        <v>853</v>
      </c>
      <c r="S507" s="303">
        <v>859</v>
      </c>
      <c r="T507" s="304">
        <f>SUM(B507:S507)</f>
        <v>11966</v>
      </c>
      <c r="U507" s="228" t="s">
        <v>56</v>
      </c>
      <c r="V507" s="305">
        <f>T494-T507</f>
        <v>16</v>
      </c>
      <c r="W507" s="306">
        <f>V507/T494</f>
        <v>1.3353363378400935E-3</v>
      </c>
    </row>
    <row r="508" spans="1:23" s="570" customFormat="1" x14ac:dyDescent="0.2">
      <c r="A508" s="307" t="s">
        <v>28</v>
      </c>
      <c r="B508" s="246"/>
      <c r="C508" s="244"/>
      <c r="D508" s="244"/>
      <c r="E508" s="424"/>
      <c r="F508" s="247"/>
      <c r="G508" s="248"/>
      <c r="H508" s="244"/>
      <c r="I508" s="244"/>
      <c r="J508" s="244"/>
      <c r="K508" s="244"/>
      <c r="L508" s="246"/>
      <c r="M508" s="244"/>
      <c r="N508" s="244"/>
      <c r="O508" s="247"/>
      <c r="P508" s="248"/>
      <c r="Q508" s="248"/>
      <c r="R508" s="248"/>
      <c r="S508" s="248"/>
      <c r="T508" s="237"/>
      <c r="U508" s="228" t="s">
        <v>57</v>
      </c>
      <c r="V508" s="564">
        <v>160.54</v>
      </c>
      <c r="W508" s="228"/>
    </row>
    <row r="509" spans="1:23" s="570" customFormat="1" ht="13.5" thickBot="1" x14ac:dyDescent="0.25">
      <c r="A509" s="308" t="s">
        <v>26</v>
      </c>
      <c r="B509" s="249">
        <f t="shared" ref="B509:S509" si="187">B508-B494</f>
        <v>-756</v>
      </c>
      <c r="C509" s="245">
        <f t="shared" si="187"/>
        <v>-728</v>
      </c>
      <c r="D509" s="245">
        <f t="shared" si="187"/>
        <v>-146</v>
      </c>
      <c r="E509" s="245">
        <f t="shared" si="187"/>
        <v>-729</v>
      </c>
      <c r="F509" s="250">
        <f t="shared" si="187"/>
        <v>-846</v>
      </c>
      <c r="G509" s="251">
        <f t="shared" si="187"/>
        <v>-708</v>
      </c>
      <c r="H509" s="245">
        <f t="shared" si="187"/>
        <v>-749</v>
      </c>
      <c r="I509" s="245">
        <f t="shared" si="187"/>
        <v>-160</v>
      </c>
      <c r="J509" s="245">
        <f t="shared" si="187"/>
        <v>-757</v>
      </c>
      <c r="K509" s="245">
        <f t="shared" si="187"/>
        <v>-856</v>
      </c>
      <c r="L509" s="249">
        <f t="shared" si="187"/>
        <v>-885</v>
      </c>
      <c r="M509" s="245">
        <f t="shared" si="187"/>
        <v>-163</v>
      </c>
      <c r="N509" s="245">
        <f t="shared" si="187"/>
        <v>-879</v>
      </c>
      <c r="O509" s="250">
        <f t="shared" si="187"/>
        <v>-883</v>
      </c>
      <c r="P509" s="251">
        <f t="shared" si="187"/>
        <v>-854</v>
      </c>
      <c r="Q509" s="245">
        <f t="shared" si="187"/>
        <v>-171</v>
      </c>
      <c r="R509" s="245">
        <f t="shared" si="187"/>
        <v>-853</v>
      </c>
      <c r="S509" s="245">
        <f t="shared" si="187"/>
        <v>-859</v>
      </c>
      <c r="T509" s="238"/>
      <c r="U509" s="228" t="s">
        <v>26</v>
      </c>
      <c r="V509" s="564">
        <f>V508-V495</f>
        <v>-0.68000000000000682</v>
      </c>
      <c r="W509" s="228"/>
    </row>
    <row r="511" spans="1:23" ht="13.5" thickBot="1" x14ac:dyDescent="0.25"/>
    <row r="512" spans="1:23" ht="13.5" thickBot="1" x14ac:dyDescent="0.25">
      <c r="A512" s="254" t="s">
        <v>158</v>
      </c>
      <c r="B512" s="597" t="s">
        <v>53</v>
      </c>
      <c r="C512" s="598"/>
      <c r="D512" s="598"/>
      <c r="E512" s="598"/>
      <c r="F512" s="599"/>
      <c r="G512" s="597" t="s">
        <v>68</v>
      </c>
      <c r="H512" s="598"/>
      <c r="I512" s="598"/>
      <c r="J512" s="598"/>
      <c r="K512" s="599"/>
      <c r="L512" s="597" t="s">
        <v>63</v>
      </c>
      <c r="M512" s="598"/>
      <c r="N512" s="598"/>
      <c r="O512" s="599"/>
      <c r="P512" s="597" t="s">
        <v>64</v>
      </c>
      <c r="Q512" s="598"/>
      <c r="R512" s="598"/>
      <c r="S512" s="599"/>
      <c r="T512" s="316" t="s">
        <v>55</v>
      </c>
      <c r="U512" s="575"/>
      <c r="V512" s="575"/>
      <c r="W512" s="575"/>
    </row>
    <row r="513" spans="1:23" x14ac:dyDescent="0.2">
      <c r="A513" s="255" t="s">
        <v>54</v>
      </c>
      <c r="B513" s="349">
        <v>1</v>
      </c>
      <c r="C513" s="260">
        <v>2</v>
      </c>
      <c r="D513" s="403" t="s">
        <v>129</v>
      </c>
      <c r="E513" s="403">
        <v>4</v>
      </c>
      <c r="F513" s="350">
        <v>5</v>
      </c>
      <c r="G513" s="349">
        <v>1</v>
      </c>
      <c r="H513" s="260">
        <v>2</v>
      </c>
      <c r="I513" s="403" t="s">
        <v>129</v>
      </c>
      <c r="J513" s="403">
        <v>4</v>
      </c>
      <c r="K513" s="350">
        <v>5</v>
      </c>
      <c r="L513" s="349">
        <v>1</v>
      </c>
      <c r="M513" s="260" t="s">
        <v>134</v>
      </c>
      <c r="N513" s="260">
        <v>3</v>
      </c>
      <c r="O513" s="350">
        <v>4</v>
      </c>
      <c r="P513" s="259">
        <v>1</v>
      </c>
      <c r="Q513" s="259" t="s">
        <v>134</v>
      </c>
      <c r="R513" s="259">
        <v>3</v>
      </c>
      <c r="S513" s="259">
        <v>4</v>
      </c>
      <c r="T513" s="315"/>
      <c r="U513" s="575"/>
      <c r="V513" s="575"/>
      <c r="W513" s="575"/>
    </row>
    <row r="514" spans="1:23" x14ac:dyDescent="0.2">
      <c r="A514" s="265" t="s">
        <v>3</v>
      </c>
      <c r="B514" s="266">
        <v>3960</v>
      </c>
      <c r="C514" s="267">
        <v>3960</v>
      </c>
      <c r="D514" s="389">
        <v>3960</v>
      </c>
      <c r="E514" s="389">
        <v>3960</v>
      </c>
      <c r="F514" s="268">
        <v>3960</v>
      </c>
      <c r="G514" s="269">
        <v>3960</v>
      </c>
      <c r="H514" s="267">
        <v>3960</v>
      </c>
      <c r="I514" s="267">
        <v>3960</v>
      </c>
      <c r="J514" s="267">
        <v>3960</v>
      </c>
      <c r="K514" s="267">
        <v>3960</v>
      </c>
      <c r="L514" s="266">
        <v>3960</v>
      </c>
      <c r="M514" s="267">
        <v>3960</v>
      </c>
      <c r="N514" s="267">
        <v>3960</v>
      </c>
      <c r="O514" s="268">
        <v>3960</v>
      </c>
      <c r="P514" s="269">
        <v>3960</v>
      </c>
      <c r="Q514" s="267">
        <v>3960</v>
      </c>
      <c r="R514" s="267">
        <v>3960</v>
      </c>
      <c r="S514" s="267">
        <v>3960</v>
      </c>
      <c r="T514" s="270">
        <v>3960</v>
      </c>
      <c r="U514" s="575"/>
      <c r="V514" s="575"/>
      <c r="W514" s="575"/>
    </row>
    <row r="515" spans="1:23" x14ac:dyDescent="0.2">
      <c r="A515" s="271" t="s">
        <v>6</v>
      </c>
      <c r="B515" s="272">
        <v>4702.5423728813557</v>
      </c>
      <c r="C515" s="273">
        <v>4523.454545454545</v>
      </c>
      <c r="D515" s="330">
        <v>4430</v>
      </c>
      <c r="E515" s="330">
        <v>4573.4426229508199</v>
      </c>
      <c r="F515" s="274">
        <v>4473.7096774193551</v>
      </c>
      <c r="G515" s="275">
        <v>4558</v>
      </c>
      <c r="H515" s="273">
        <v>4260.7142857142853</v>
      </c>
      <c r="I515" s="273">
        <v>4298.333333333333</v>
      </c>
      <c r="J515" s="273">
        <v>4390.5172413793107</v>
      </c>
      <c r="K515" s="273">
        <v>4419.7014925373132</v>
      </c>
      <c r="L515" s="272">
        <v>4135.2830188679245</v>
      </c>
      <c r="M515" s="273">
        <v>4515.3846153846152</v>
      </c>
      <c r="N515" s="273">
        <v>4210.545454545455</v>
      </c>
      <c r="O515" s="274">
        <v>4430.8620689655172</v>
      </c>
      <c r="P515" s="275">
        <v>4255.0877192982452</v>
      </c>
      <c r="Q515" s="275">
        <v>4299.2307692307695</v>
      </c>
      <c r="R515" s="275">
        <v>4389.433962264151</v>
      </c>
      <c r="S515" s="275">
        <v>4345.4716981132078</v>
      </c>
      <c r="T515" s="276">
        <v>4408.4014002333724</v>
      </c>
      <c r="U515" s="575"/>
      <c r="V515" s="575"/>
      <c r="W515" s="575"/>
    </row>
    <row r="516" spans="1:23" x14ac:dyDescent="0.2">
      <c r="A516" s="255" t="s">
        <v>7</v>
      </c>
      <c r="B516" s="277">
        <v>88.13559322033899</v>
      </c>
      <c r="C516" s="278">
        <v>83.63636363636364</v>
      </c>
      <c r="D516" s="333">
        <v>75</v>
      </c>
      <c r="E516" s="333">
        <v>90.163934426229503</v>
      </c>
      <c r="F516" s="279">
        <v>93.548387096774192</v>
      </c>
      <c r="G516" s="280">
        <v>73.333333333333329</v>
      </c>
      <c r="H516" s="278">
        <v>91.071428571428569</v>
      </c>
      <c r="I516" s="278">
        <v>50</v>
      </c>
      <c r="J516" s="278">
        <v>84.482758620689651</v>
      </c>
      <c r="K516" s="278">
        <v>94.02985074626865</v>
      </c>
      <c r="L516" s="277">
        <v>81.132075471698116</v>
      </c>
      <c r="M516" s="278">
        <v>53.846153846153847</v>
      </c>
      <c r="N516" s="278">
        <v>90.909090909090907</v>
      </c>
      <c r="O516" s="279">
        <v>81.034482758620683</v>
      </c>
      <c r="P516" s="280">
        <v>71.929824561403507</v>
      </c>
      <c r="Q516" s="280">
        <v>84.615384615384613</v>
      </c>
      <c r="R516" s="280">
        <v>83.018867924528308</v>
      </c>
      <c r="S516" s="280">
        <v>77.35849056603773</v>
      </c>
      <c r="T516" s="281">
        <v>77.246207701283552</v>
      </c>
      <c r="U516" s="575"/>
      <c r="V516" s="575"/>
      <c r="W516" s="575"/>
    </row>
    <row r="517" spans="1:23" x14ac:dyDescent="0.2">
      <c r="A517" s="255" t="s">
        <v>8</v>
      </c>
      <c r="B517" s="282">
        <v>6.8771603278263455E-2</v>
      </c>
      <c r="C517" s="283">
        <v>6.7293561787420186E-2</v>
      </c>
      <c r="D517" s="336">
        <v>8.7392254921869E-2</v>
      </c>
      <c r="E517" s="336">
        <v>6.2635265537883761E-2</v>
      </c>
      <c r="F517" s="284">
        <v>5.9277774862447404E-2</v>
      </c>
      <c r="G517" s="285">
        <v>7.7257596231911294E-2</v>
      </c>
      <c r="H517" s="283">
        <v>6.3507436357065877E-2</v>
      </c>
      <c r="I517" s="283">
        <v>0.10398639359804875</v>
      </c>
      <c r="J517" s="283">
        <v>6.7507890093380388E-2</v>
      </c>
      <c r="K517" s="283">
        <v>5.3121548105606493E-2</v>
      </c>
      <c r="L517" s="282">
        <v>7.4711209180751068E-2</v>
      </c>
      <c r="M517" s="283">
        <v>0.1124890175480423</v>
      </c>
      <c r="N517" s="283">
        <v>6.8226771293464009E-2</v>
      </c>
      <c r="O517" s="284">
        <v>7.1669317743754013E-2</v>
      </c>
      <c r="P517" s="285">
        <v>9.9689132143689116E-2</v>
      </c>
      <c r="Q517" s="285">
        <v>8.3827614931745509E-2</v>
      </c>
      <c r="R517" s="285">
        <v>6.9899266060595544E-2</v>
      </c>
      <c r="S517" s="285">
        <v>9.1632685535912653E-2</v>
      </c>
      <c r="T517" s="286">
        <v>8.0453941436470458E-2</v>
      </c>
      <c r="U517" s="575"/>
      <c r="V517" s="575"/>
      <c r="W517" s="575"/>
    </row>
    <row r="518" spans="1:23" x14ac:dyDescent="0.2">
      <c r="A518" s="271" t="s">
        <v>1</v>
      </c>
      <c r="B518" s="287">
        <f>B515/B514*100-100</f>
        <v>18.751070022256471</v>
      </c>
      <c r="C518" s="288">
        <f t="shared" ref="C518:G518" si="188">C515/C514*100-100</f>
        <v>14.228650137741042</v>
      </c>
      <c r="D518" s="288">
        <f t="shared" si="188"/>
        <v>11.868686868686879</v>
      </c>
      <c r="E518" s="288">
        <f t="shared" si="188"/>
        <v>15.490975327040914</v>
      </c>
      <c r="F518" s="289">
        <f t="shared" si="188"/>
        <v>12.972466601498866</v>
      </c>
      <c r="G518" s="290">
        <f t="shared" si="188"/>
        <v>15.101010101010104</v>
      </c>
      <c r="H518" s="288">
        <f>H515/H514*100-100</f>
        <v>7.5937950937950802</v>
      </c>
      <c r="I518" s="288">
        <f t="shared" ref="I518:K518" si="189">I515/I514*100-100</f>
        <v>8.543771043771045</v>
      </c>
      <c r="J518" s="288">
        <f t="shared" si="189"/>
        <v>10.871647509578565</v>
      </c>
      <c r="K518" s="288">
        <f t="shared" si="189"/>
        <v>11.608623548922054</v>
      </c>
      <c r="L518" s="287">
        <f>L515/L514*100-100</f>
        <v>4.4263388603011293</v>
      </c>
      <c r="M518" s="288">
        <f t="shared" ref="M518:T518" si="190">M515/M514*100-100</f>
        <v>14.02486402486403</v>
      </c>
      <c r="N518" s="288">
        <f t="shared" si="190"/>
        <v>6.3269054178145154</v>
      </c>
      <c r="O518" s="289">
        <f t="shared" si="190"/>
        <v>11.890456287007993</v>
      </c>
      <c r="P518" s="290">
        <f t="shared" si="190"/>
        <v>7.4517100832890151</v>
      </c>
      <c r="Q518" s="288">
        <f t="shared" si="190"/>
        <v>8.566433566433588</v>
      </c>
      <c r="R518" s="288">
        <f t="shared" si="190"/>
        <v>10.844291976367444</v>
      </c>
      <c r="S518" s="288">
        <f t="shared" si="190"/>
        <v>9.7341337907375731</v>
      </c>
      <c r="T518" s="291">
        <f t="shared" si="190"/>
        <v>11.323267682660926</v>
      </c>
      <c r="U518" s="575"/>
      <c r="V518" s="575"/>
      <c r="W518" s="575"/>
    </row>
    <row r="519" spans="1:23" ht="13.5" thickBot="1" x14ac:dyDescent="0.25">
      <c r="A519" s="292" t="s">
        <v>27</v>
      </c>
      <c r="B519" s="484">
        <f>B515-B502</f>
        <v>182.71186440677957</v>
      </c>
      <c r="C519" s="485">
        <f t="shared" ref="C519:T519" si="191">C515-C502</f>
        <v>40.995529061102388</v>
      </c>
      <c r="D519" s="485">
        <f t="shared" si="191"/>
        <v>-29.230769230769511</v>
      </c>
      <c r="E519" s="485">
        <f t="shared" si="191"/>
        <v>234.30469191633711</v>
      </c>
      <c r="F519" s="486">
        <f t="shared" si="191"/>
        <v>34.820788530466416</v>
      </c>
      <c r="G519" s="487">
        <f t="shared" si="191"/>
        <v>159.50943396226376</v>
      </c>
      <c r="H519" s="485">
        <f t="shared" si="191"/>
        <v>-82.376623376623684</v>
      </c>
      <c r="I519" s="485">
        <f t="shared" si="191"/>
        <v>-97.5</v>
      </c>
      <c r="J519" s="485">
        <f t="shared" si="191"/>
        <v>-12.690305790501043</v>
      </c>
      <c r="K519" s="485">
        <f t="shared" si="191"/>
        <v>-8.3582089552237449</v>
      </c>
      <c r="L519" s="484">
        <f t="shared" si="191"/>
        <v>-171.19585437151181</v>
      </c>
      <c r="M519" s="485">
        <f t="shared" si="191"/>
        <v>118.71794871794827</v>
      </c>
      <c r="N519" s="485">
        <f t="shared" si="191"/>
        <v>-166.34643734643669</v>
      </c>
      <c r="O519" s="486">
        <f t="shared" si="191"/>
        <v>-69.280788177339673</v>
      </c>
      <c r="P519" s="488">
        <f t="shared" si="191"/>
        <v>142.98245614035022</v>
      </c>
      <c r="Q519" s="489">
        <f t="shared" si="191"/>
        <v>170.23076923076951</v>
      </c>
      <c r="R519" s="489">
        <f t="shared" si="191"/>
        <v>84.139844617092422</v>
      </c>
      <c r="S519" s="489">
        <f t="shared" si="191"/>
        <v>106.00503144654158</v>
      </c>
      <c r="T519" s="490">
        <f t="shared" si="191"/>
        <v>38.906233745724421</v>
      </c>
      <c r="U519" s="541"/>
      <c r="V519" s="575"/>
      <c r="W519" s="575"/>
    </row>
    <row r="520" spans="1:23" x14ac:dyDescent="0.2">
      <c r="A520" s="299" t="s">
        <v>51</v>
      </c>
      <c r="B520" s="300">
        <v>755</v>
      </c>
      <c r="C520" s="301">
        <v>723</v>
      </c>
      <c r="D520" s="301">
        <v>141</v>
      </c>
      <c r="E520" s="390">
        <v>725</v>
      </c>
      <c r="F520" s="302">
        <v>842</v>
      </c>
      <c r="G520" s="303">
        <v>706</v>
      </c>
      <c r="H520" s="301">
        <v>749</v>
      </c>
      <c r="I520" s="301">
        <v>156</v>
      </c>
      <c r="J520" s="301">
        <v>756</v>
      </c>
      <c r="K520" s="301">
        <v>853</v>
      </c>
      <c r="L520" s="300">
        <v>883</v>
      </c>
      <c r="M520" s="301">
        <v>162</v>
      </c>
      <c r="N520" s="301">
        <v>876</v>
      </c>
      <c r="O520" s="302">
        <v>880</v>
      </c>
      <c r="P520" s="303">
        <v>854</v>
      </c>
      <c r="Q520" s="303">
        <v>168</v>
      </c>
      <c r="R520" s="303">
        <v>852</v>
      </c>
      <c r="S520" s="303">
        <v>857</v>
      </c>
      <c r="T520" s="304">
        <f>SUM(B520:S520)</f>
        <v>11938</v>
      </c>
      <c r="U520" s="228" t="s">
        <v>56</v>
      </c>
      <c r="V520" s="305">
        <f>T507-T520</f>
        <v>28</v>
      </c>
      <c r="W520" s="306">
        <f>V520/T507</f>
        <v>2.339963229149256E-3</v>
      </c>
    </row>
    <row r="521" spans="1:23" x14ac:dyDescent="0.2">
      <c r="A521" s="307" t="s">
        <v>28</v>
      </c>
      <c r="B521" s="246"/>
      <c r="C521" s="244"/>
      <c r="D521" s="244"/>
      <c r="E521" s="424"/>
      <c r="F521" s="247"/>
      <c r="G521" s="248"/>
      <c r="H521" s="244"/>
      <c r="I521" s="244"/>
      <c r="J521" s="244"/>
      <c r="K521" s="244"/>
      <c r="L521" s="246"/>
      <c r="M521" s="244"/>
      <c r="N521" s="244"/>
      <c r="O521" s="247"/>
      <c r="P521" s="248"/>
      <c r="Q521" s="248"/>
      <c r="R521" s="248"/>
      <c r="S521" s="248"/>
      <c r="T521" s="237"/>
      <c r="U521" s="228" t="s">
        <v>57</v>
      </c>
      <c r="V521" s="564">
        <v>160.27000000000001</v>
      </c>
      <c r="W521" s="228"/>
    </row>
    <row r="522" spans="1:23" ht="13.5" thickBot="1" x14ac:dyDescent="0.25">
      <c r="A522" s="308" t="s">
        <v>26</v>
      </c>
      <c r="B522" s="249">
        <f t="shared" ref="B522:S522" si="192">B521-B507</f>
        <v>-756</v>
      </c>
      <c r="C522" s="245">
        <f t="shared" si="192"/>
        <v>-726</v>
      </c>
      <c r="D522" s="245">
        <f t="shared" si="192"/>
        <v>-144</v>
      </c>
      <c r="E522" s="245">
        <f t="shared" si="192"/>
        <v>-728</v>
      </c>
      <c r="F522" s="250">
        <f t="shared" si="192"/>
        <v>-843</v>
      </c>
      <c r="G522" s="251">
        <f t="shared" si="192"/>
        <v>-708</v>
      </c>
      <c r="H522" s="245">
        <f t="shared" si="192"/>
        <v>-749</v>
      </c>
      <c r="I522" s="245">
        <f t="shared" si="192"/>
        <v>-160</v>
      </c>
      <c r="J522" s="245">
        <f t="shared" si="192"/>
        <v>-757</v>
      </c>
      <c r="K522" s="245">
        <f t="shared" si="192"/>
        <v>-854</v>
      </c>
      <c r="L522" s="249">
        <f t="shared" si="192"/>
        <v>-883</v>
      </c>
      <c r="M522" s="245">
        <f t="shared" si="192"/>
        <v>-162</v>
      </c>
      <c r="N522" s="245">
        <f t="shared" si="192"/>
        <v>-879</v>
      </c>
      <c r="O522" s="250">
        <f t="shared" si="192"/>
        <v>-882</v>
      </c>
      <c r="P522" s="251">
        <f t="shared" si="192"/>
        <v>-854</v>
      </c>
      <c r="Q522" s="245">
        <f t="shared" si="192"/>
        <v>-169</v>
      </c>
      <c r="R522" s="245">
        <f t="shared" si="192"/>
        <v>-853</v>
      </c>
      <c r="S522" s="245">
        <f t="shared" si="192"/>
        <v>-859</v>
      </c>
      <c r="T522" s="238"/>
      <c r="U522" s="228" t="s">
        <v>26</v>
      </c>
      <c r="V522" s="564">
        <f>V521-V508</f>
        <v>-0.26999999999998181</v>
      </c>
      <c r="W522" s="228"/>
    </row>
    <row r="524" spans="1:23" ht="13.5" thickBot="1" x14ac:dyDescent="0.25"/>
    <row r="525" spans="1:23" s="577" customFormat="1" ht="13.5" thickBot="1" x14ac:dyDescent="0.25">
      <c r="A525" s="254" t="s">
        <v>160</v>
      </c>
      <c r="B525" s="597" t="s">
        <v>53</v>
      </c>
      <c r="C525" s="598"/>
      <c r="D525" s="598"/>
      <c r="E525" s="598"/>
      <c r="F525" s="599"/>
      <c r="G525" s="597" t="s">
        <v>68</v>
      </c>
      <c r="H525" s="598"/>
      <c r="I525" s="598"/>
      <c r="J525" s="598"/>
      <c r="K525" s="599"/>
      <c r="L525" s="597" t="s">
        <v>63</v>
      </c>
      <c r="M525" s="598"/>
      <c r="N525" s="598"/>
      <c r="O525" s="599"/>
      <c r="P525" s="597" t="s">
        <v>64</v>
      </c>
      <c r="Q525" s="598"/>
      <c r="R525" s="598"/>
      <c r="S525" s="599"/>
      <c r="T525" s="316" t="s">
        <v>55</v>
      </c>
    </row>
    <row r="526" spans="1:23" s="577" customFormat="1" x14ac:dyDescent="0.2">
      <c r="A526" s="255" t="s">
        <v>54</v>
      </c>
      <c r="B526" s="349">
        <v>1</v>
      </c>
      <c r="C526" s="260">
        <v>2</v>
      </c>
      <c r="D526" s="403" t="s">
        <v>129</v>
      </c>
      <c r="E526" s="403">
        <v>4</v>
      </c>
      <c r="F526" s="350">
        <v>5</v>
      </c>
      <c r="G526" s="349">
        <v>1</v>
      </c>
      <c r="H526" s="260">
        <v>2</v>
      </c>
      <c r="I526" s="403" t="s">
        <v>129</v>
      </c>
      <c r="J526" s="403">
        <v>4</v>
      </c>
      <c r="K526" s="350">
        <v>5</v>
      </c>
      <c r="L526" s="349">
        <v>1</v>
      </c>
      <c r="M526" s="260" t="s">
        <v>134</v>
      </c>
      <c r="N526" s="260">
        <v>3</v>
      </c>
      <c r="O526" s="350">
        <v>4</v>
      </c>
      <c r="P526" s="259">
        <v>1</v>
      </c>
      <c r="Q526" s="259" t="s">
        <v>134</v>
      </c>
      <c r="R526" s="259">
        <v>3</v>
      </c>
      <c r="S526" s="259">
        <v>4</v>
      </c>
      <c r="T526" s="315"/>
    </row>
    <row r="527" spans="1:23" s="577" customFormat="1" x14ac:dyDescent="0.2">
      <c r="A527" s="265" t="s">
        <v>3</v>
      </c>
      <c r="B527" s="266">
        <v>3978</v>
      </c>
      <c r="C527" s="267">
        <v>3978</v>
      </c>
      <c r="D527" s="389">
        <v>3978</v>
      </c>
      <c r="E527" s="389">
        <v>3978</v>
      </c>
      <c r="F527" s="268">
        <v>3978</v>
      </c>
      <c r="G527" s="269">
        <v>3978</v>
      </c>
      <c r="H527" s="267">
        <v>3978</v>
      </c>
      <c r="I527" s="267">
        <v>3978</v>
      </c>
      <c r="J527" s="267">
        <v>3978</v>
      </c>
      <c r="K527" s="267">
        <v>3978</v>
      </c>
      <c r="L527" s="266">
        <v>3978</v>
      </c>
      <c r="M527" s="267">
        <v>3978</v>
      </c>
      <c r="N527" s="267">
        <v>3978</v>
      </c>
      <c r="O527" s="268">
        <v>3978</v>
      </c>
      <c r="P527" s="269">
        <v>3978</v>
      </c>
      <c r="Q527" s="267">
        <v>3978</v>
      </c>
      <c r="R527" s="267">
        <v>3978</v>
      </c>
      <c r="S527" s="267">
        <v>3978</v>
      </c>
      <c r="T527" s="270">
        <v>3978</v>
      </c>
    </row>
    <row r="528" spans="1:23" s="577" customFormat="1" x14ac:dyDescent="0.2">
      <c r="A528" s="271" t="s">
        <v>6</v>
      </c>
      <c r="B528" s="272">
        <v>4688.1132075471696</v>
      </c>
      <c r="C528" s="273">
        <v>4547.9245283018872</v>
      </c>
      <c r="D528" s="330">
        <v>4562.5</v>
      </c>
      <c r="E528" s="330">
        <v>4488.2</v>
      </c>
      <c r="F528" s="274">
        <v>4572.333333333333</v>
      </c>
      <c r="G528" s="275">
        <v>4546.4814814814818</v>
      </c>
      <c r="H528" s="273">
        <v>4383.1372549019607</v>
      </c>
      <c r="I528" s="273">
        <v>4304.166666666667</v>
      </c>
      <c r="J528" s="273">
        <v>4428.636363636364</v>
      </c>
      <c r="K528" s="273">
        <v>4433.2203389830511</v>
      </c>
      <c r="L528" s="272">
        <v>4487.291666666667</v>
      </c>
      <c r="M528" s="273">
        <v>4365.7142857142853</v>
      </c>
      <c r="N528" s="273">
        <v>4338.1632653061224</v>
      </c>
      <c r="O528" s="274">
        <v>4457.916666666667</v>
      </c>
      <c r="P528" s="275">
        <v>4399.5555555555557</v>
      </c>
      <c r="Q528" s="275">
        <v>4818.4615384615381</v>
      </c>
      <c r="R528" s="275">
        <v>4466.7346938775509</v>
      </c>
      <c r="S528" s="275">
        <v>4510.625</v>
      </c>
      <c r="T528" s="276">
        <v>4487.1259842519685</v>
      </c>
    </row>
    <row r="529" spans="1:23" s="577" customFormat="1" x14ac:dyDescent="0.2">
      <c r="A529" s="255" t="s">
        <v>7</v>
      </c>
      <c r="B529" s="277">
        <v>81.132075471698116</v>
      </c>
      <c r="C529" s="278">
        <v>83.018867924528308</v>
      </c>
      <c r="D529" s="333">
        <v>75</v>
      </c>
      <c r="E529" s="333">
        <v>82</v>
      </c>
      <c r="F529" s="279">
        <v>86.666666666666671</v>
      </c>
      <c r="G529" s="280">
        <v>81.481481481481481</v>
      </c>
      <c r="H529" s="278">
        <v>90.196078431372555</v>
      </c>
      <c r="I529" s="278">
        <v>75</v>
      </c>
      <c r="J529" s="278">
        <v>97.727272727272734</v>
      </c>
      <c r="K529" s="278">
        <v>89.830508474576277</v>
      </c>
      <c r="L529" s="277">
        <v>66.666666666666671</v>
      </c>
      <c r="M529" s="278">
        <v>42.857142857142854</v>
      </c>
      <c r="N529" s="278">
        <v>69.387755102040813</v>
      </c>
      <c r="O529" s="279">
        <v>81.25</v>
      </c>
      <c r="P529" s="280">
        <v>73.333333333333329</v>
      </c>
      <c r="Q529" s="280">
        <v>61.53846153846154</v>
      </c>
      <c r="R529" s="280">
        <v>79.591836734693871</v>
      </c>
      <c r="S529" s="280">
        <v>64.583333333333329</v>
      </c>
      <c r="T529" s="281">
        <v>76.902887139107605</v>
      </c>
    </row>
    <row r="530" spans="1:23" s="577" customFormat="1" x14ac:dyDescent="0.2">
      <c r="A530" s="255" t="s">
        <v>8</v>
      </c>
      <c r="B530" s="282">
        <v>6.9585597808335856E-2</v>
      </c>
      <c r="C530" s="283">
        <v>7.0188290250169358E-2</v>
      </c>
      <c r="D530" s="336">
        <v>8.9957072948245162E-2</v>
      </c>
      <c r="E530" s="336">
        <v>7.3578361392057687E-2</v>
      </c>
      <c r="F530" s="284">
        <v>6.6381921426014942E-2</v>
      </c>
      <c r="G530" s="285">
        <v>6.952238865818218E-2</v>
      </c>
      <c r="H530" s="283">
        <v>7.3917737508296319E-2</v>
      </c>
      <c r="I530" s="283">
        <v>8.4023313514928838E-2</v>
      </c>
      <c r="J530" s="283">
        <v>5.886373521491485E-2</v>
      </c>
      <c r="K530" s="283">
        <v>6.2080387479046845E-2</v>
      </c>
      <c r="L530" s="282">
        <v>9.769182250539668E-2</v>
      </c>
      <c r="M530" s="283">
        <v>0.10246954527806126</v>
      </c>
      <c r="N530" s="283">
        <v>8.5386346843129055E-2</v>
      </c>
      <c r="O530" s="284">
        <v>8.3441772520741836E-2</v>
      </c>
      <c r="P530" s="285">
        <v>0.10946537138399645</v>
      </c>
      <c r="Q530" s="285">
        <v>0.10603476637467178</v>
      </c>
      <c r="R530" s="285">
        <v>8.5105052550311186E-2</v>
      </c>
      <c r="S530" s="285">
        <v>9.6429838491609493E-2</v>
      </c>
      <c r="T530" s="286">
        <v>8.3379859748570581E-2</v>
      </c>
    </row>
    <row r="531" spans="1:23" s="577" customFormat="1" x14ac:dyDescent="0.2">
      <c r="A531" s="271" t="s">
        <v>1</v>
      </c>
      <c r="B531" s="287">
        <f>B528/B527*100-100</f>
        <v>17.851010747792088</v>
      </c>
      <c r="C531" s="288">
        <f t="shared" ref="C531:G531" si="193">C528/C527*100-100</f>
        <v>14.326911219253063</v>
      </c>
      <c r="D531" s="288">
        <f t="shared" si="193"/>
        <v>14.693313222724981</v>
      </c>
      <c r="E531" s="288">
        <f t="shared" si="193"/>
        <v>12.8255404725993</v>
      </c>
      <c r="F531" s="289">
        <f t="shared" si="193"/>
        <v>14.940506116976707</v>
      </c>
      <c r="G531" s="290">
        <f t="shared" si="193"/>
        <v>14.290635532465615</v>
      </c>
      <c r="H531" s="288">
        <f>H528/H527*100-100</f>
        <v>10.184445824584216</v>
      </c>
      <c r="I531" s="288">
        <f t="shared" ref="I531:K531" si="194">I528/I527*100-100</f>
        <v>8.1992626110273221</v>
      </c>
      <c r="J531" s="288">
        <f t="shared" si="194"/>
        <v>11.328214269390742</v>
      </c>
      <c r="K531" s="288">
        <f t="shared" si="194"/>
        <v>11.44344743547137</v>
      </c>
      <c r="L531" s="287">
        <f>L528/L527*100-100</f>
        <v>12.802706552706567</v>
      </c>
      <c r="M531" s="288">
        <f t="shared" ref="M531:T531" si="195">M528/M527*100-100</f>
        <v>9.746462687639152</v>
      </c>
      <c r="N531" s="288">
        <f t="shared" si="195"/>
        <v>9.053877961440989</v>
      </c>
      <c r="O531" s="289">
        <f t="shared" si="195"/>
        <v>12.064270152505458</v>
      </c>
      <c r="P531" s="290">
        <f t="shared" si="195"/>
        <v>10.59717334227139</v>
      </c>
      <c r="Q531" s="288">
        <f t="shared" si="195"/>
        <v>21.127741037243283</v>
      </c>
      <c r="R531" s="288">
        <f t="shared" si="195"/>
        <v>12.285940017032445</v>
      </c>
      <c r="S531" s="288">
        <f t="shared" si="195"/>
        <v>13.389265962795378</v>
      </c>
      <c r="T531" s="291">
        <f t="shared" si="195"/>
        <v>12.798541585016807</v>
      </c>
    </row>
    <row r="532" spans="1:23" s="577" customFormat="1" ht="13.5" thickBot="1" x14ac:dyDescent="0.25">
      <c r="A532" s="292" t="s">
        <v>27</v>
      </c>
      <c r="B532" s="484">
        <f>B528-B515</f>
        <v>-14.429165334186109</v>
      </c>
      <c r="C532" s="485">
        <f t="shared" ref="C532:T532" si="196">C528-C515</f>
        <v>24.46998284734218</v>
      </c>
      <c r="D532" s="485">
        <f t="shared" si="196"/>
        <v>132.5</v>
      </c>
      <c r="E532" s="485">
        <f t="shared" si="196"/>
        <v>-85.242622950820078</v>
      </c>
      <c r="F532" s="486">
        <f t="shared" si="196"/>
        <v>98.623655913977927</v>
      </c>
      <c r="G532" s="487">
        <f t="shared" si="196"/>
        <v>-11.518518518518249</v>
      </c>
      <c r="H532" s="485">
        <f t="shared" si="196"/>
        <v>122.42296918767533</v>
      </c>
      <c r="I532" s="485">
        <f t="shared" si="196"/>
        <v>5.8333333333339397</v>
      </c>
      <c r="J532" s="485">
        <f t="shared" si="196"/>
        <v>38.119122257053277</v>
      </c>
      <c r="K532" s="485">
        <f t="shared" si="196"/>
        <v>13.518846445737836</v>
      </c>
      <c r="L532" s="484">
        <f t="shared" si="196"/>
        <v>352.00864779874246</v>
      </c>
      <c r="M532" s="485">
        <f t="shared" si="196"/>
        <v>-149.67032967032992</v>
      </c>
      <c r="N532" s="485">
        <f t="shared" si="196"/>
        <v>127.61781076066745</v>
      </c>
      <c r="O532" s="486">
        <f t="shared" si="196"/>
        <v>27.05459770114976</v>
      </c>
      <c r="P532" s="488">
        <f t="shared" si="196"/>
        <v>144.46783625731041</v>
      </c>
      <c r="Q532" s="489">
        <f t="shared" si="196"/>
        <v>519.2307692307686</v>
      </c>
      <c r="R532" s="489">
        <f t="shared" si="196"/>
        <v>77.300731613399876</v>
      </c>
      <c r="S532" s="489">
        <f t="shared" si="196"/>
        <v>165.15330188679218</v>
      </c>
      <c r="T532" s="490">
        <f t="shared" si="196"/>
        <v>78.724584018596033</v>
      </c>
      <c r="U532" s="541"/>
    </row>
    <row r="533" spans="1:23" s="577" customFormat="1" x14ac:dyDescent="0.2">
      <c r="A533" s="299" t="s">
        <v>51</v>
      </c>
      <c r="B533" s="300">
        <v>755</v>
      </c>
      <c r="C533" s="301">
        <v>721</v>
      </c>
      <c r="D533" s="301">
        <v>139</v>
      </c>
      <c r="E533" s="390">
        <v>723</v>
      </c>
      <c r="F533" s="302">
        <v>839</v>
      </c>
      <c r="G533" s="303">
        <v>704</v>
      </c>
      <c r="H533" s="301">
        <v>749</v>
      </c>
      <c r="I533" s="301">
        <v>154</v>
      </c>
      <c r="J533" s="301">
        <v>756</v>
      </c>
      <c r="K533" s="301">
        <v>853</v>
      </c>
      <c r="L533" s="300">
        <v>883</v>
      </c>
      <c r="M533" s="301">
        <v>160</v>
      </c>
      <c r="N533" s="301">
        <v>876</v>
      </c>
      <c r="O533" s="302">
        <v>877</v>
      </c>
      <c r="P533" s="303">
        <v>853</v>
      </c>
      <c r="Q533" s="303">
        <v>167</v>
      </c>
      <c r="R533" s="303">
        <v>850</v>
      </c>
      <c r="S533" s="303">
        <v>856</v>
      </c>
      <c r="T533" s="304">
        <f>SUM(B533:S533)</f>
        <v>11915</v>
      </c>
      <c r="U533" s="228" t="s">
        <v>56</v>
      </c>
      <c r="V533" s="305">
        <f>T520-T533</f>
        <v>23</v>
      </c>
      <c r="W533" s="306">
        <f>V533/T520</f>
        <v>1.9266208745183449E-3</v>
      </c>
    </row>
    <row r="534" spans="1:23" s="577" customFormat="1" x14ac:dyDescent="0.2">
      <c r="A534" s="307" t="s">
        <v>28</v>
      </c>
      <c r="B534" s="246"/>
      <c r="C534" s="244"/>
      <c r="D534" s="244"/>
      <c r="E534" s="424"/>
      <c r="F534" s="247"/>
      <c r="G534" s="248"/>
      <c r="H534" s="244"/>
      <c r="I534" s="244"/>
      <c r="J534" s="244"/>
      <c r="K534" s="244"/>
      <c r="L534" s="246"/>
      <c r="M534" s="244"/>
      <c r="N534" s="244"/>
      <c r="O534" s="247"/>
      <c r="P534" s="248"/>
      <c r="Q534" s="248"/>
      <c r="R534" s="248"/>
      <c r="S534" s="248"/>
      <c r="T534" s="237"/>
      <c r="U534" s="228" t="s">
        <v>57</v>
      </c>
      <c r="V534" s="564">
        <v>159.56</v>
      </c>
      <c r="W534" s="228"/>
    </row>
    <row r="535" spans="1:23" s="577" customFormat="1" ht="13.5" thickBot="1" x14ac:dyDescent="0.25">
      <c r="A535" s="308" t="s">
        <v>26</v>
      </c>
      <c r="B535" s="249">
        <f t="shared" ref="B535:S535" si="197">B534-B520</f>
        <v>-755</v>
      </c>
      <c r="C535" s="245">
        <f t="shared" si="197"/>
        <v>-723</v>
      </c>
      <c r="D535" s="245">
        <f t="shared" si="197"/>
        <v>-141</v>
      </c>
      <c r="E535" s="245">
        <f t="shared" si="197"/>
        <v>-725</v>
      </c>
      <c r="F535" s="250">
        <f t="shared" si="197"/>
        <v>-842</v>
      </c>
      <c r="G535" s="251">
        <f t="shared" si="197"/>
        <v>-706</v>
      </c>
      <c r="H535" s="245">
        <f t="shared" si="197"/>
        <v>-749</v>
      </c>
      <c r="I535" s="245">
        <f t="shared" si="197"/>
        <v>-156</v>
      </c>
      <c r="J535" s="245">
        <f t="shared" si="197"/>
        <v>-756</v>
      </c>
      <c r="K535" s="245">
        <f t="shared" si="197"/>
        <v>-853</v>
      </c>
      <c r="L535" s="249">
        <f t="shared" si="197"/>
        <v>-883</v>
      </c>
      <c r="M535" s="245">
        <f t="shared" si="197"/>
        <v>-162</v>
      </c>
      <c r="N535" s="245">
        <f t="shared" si="197"/>
        <v>-876</v>
      </c>
      <c r="O535" s="250">
        <f t="shared" si="197"/>
        <v>-880</v>
      </c>
      <c r="P535" s="251">
        <f t="shared" si="197"/>
        <v>-854</v>
      </c>
      <c r="Q535" s="245">
        <f t="shared" si="197"/>
        <v>-168</v>
      </c>
      <c r="R535" s="245">
        <f t="shared" si="197"/>
        <v>-852</v>
      </c>
      <c r="S535" s="245">
        <f t="shared" si="197"/>
        <v>-857</v>
      </c>
      <c r="T535" s="238"/>
      <c r="U535" s="228" t="s">
        <v>26</v>
      </c>
      <c r="V535" s="564">
        <f>V534-V521</f>
        <v>-0.71000000000000796</v>
      </c>
      <c r="W535" s="228"/>
    </row>
    <row r="537" spans="1:23" ht="13.5" thickBot="1" x14ac:dyDescent="0.25"/>
    <row r="538" spans="1:23" ht="13.5" thickBot="1" x14ac:dyDescent="0.25">
      <c r="A538" s="254" t="s">
        <v>161</v>
      </c>
      <c r="B538" s="597" t="s">
        <v>53</v>
      </c>
      <c r="C538" s="598"/>
      <c r="D538" s="598"/>
      <c r="E538" s="598"/>
      <c r="F538" s="599"/>
      <c r="G538" s="597" t="s">
        <v>68</v>
      </c>
      <c r="H538" s="598"/>
      <c r="I538" s="598"/>
      <c r="J538" s="598"/>
      <c r="K538" s="599"/>
      <c r="L538" s="597" t="s">
        <v>63</v>
      </c>
      <c r="M538" s="598"/>
      <c r="N538" s="598"/>
      <c r="O538" s="599"/>
      <c r="P538" s="597" t="s">
        <v>64</v>
      </c>
      <c r="Q538" s="598"/>
      <c r="R538" s="598"/>
      <c r="S538" s="599"/>
      <c r="T538" s="316" t="s">
        <v>55</v>
      </c>
    </row>
    <row r="539" spans="1:23" x14ac:dyDescent="0.2">
      <c r="A539" s="255" t="s">
        <v>54</v>
      </c>
      <c r="B539" s="349">
        <v>1</v>
      </c>
      <c r="C539" s="260">
        <v>2</v>
      </c>
      <c r="D539" s="403" t="s">
        <v>129</v>
      </c>
      <c r="E539" s="403">
        <v>4</v>
      </c>
      <c r="F539" s="350">
        <v>5</v>
      </c>
      <c r="G539" s="349">
        <v>1</v>
      </c>
      <c r="H539" s="260">
        <v>2</v>
      </c>
      <c r="I539" s="403" t="s">
        <v>129</v>
      </c>
      <c r="J539" s="403">
        <v>4</v>
      </c>
      <c r="K539" s="350">
        <v>5</v>
      </c>
      <c r="L539" s="349">
        <v>1</v>
      </c>
      <c r="M539" s="260" t="s">
        <v>134</v>
      </c>
      <c r="N539" s="260">
        <v>3</v>
      </c>
      <c r="O539" s="350">
        <v>4</v>
      </c>
      <c r="P539" s="259">
        <v>1</v>
      </c>
      <c r="Q539" s="259" t="s">
        <v>134</v>
      </c>
      <c r="R539" s="259">
        <v>3</v>
      </c>
      <c r="S539" s="259">
        <v>4</v>
      </c>
      <c r="T539" s="315"/>
    </row>
    <row r="540" spans="1:23" x14ac:dyDescent="0.2">
      <c r="A540" s="265" t="s">
        <v>3</v>
      </c>
      <c r="B540" s="266">
        <v>3996</v>
      </c>
      <c r="C540" s="267">
        <v>3996</v>
      </c>
      <c r="D540" s="389">
        <v>3996</v>
      </c>
      <c r="E540" s="389">
        <v>3996</v>
      </c>
      <c r="F540" s="268">
        <v>3996</v>
      </c>
      <c r="G540" s="269">
        <v>3996</v>
      </c>
      <c r="H540" s="267">
        <v>3996</v>
      </c>
      <c r="I540" s="267">
        <v>3996</v>
      </c>
      <c r="J540" s="267">
        <v>3996</v>
      </c>
      <c r="K540" s="267">
        <v>3996</v>
      </c>
      <c r="L540" s="266">
        <v>3996</v>
      </c>
      <c r="M540" s="267">
        <v>3996</v>
      </c>
      <c r="N540" s="267">
        <v>3996</v>
      </c>
      <c r="O540" s="268">
        <v>3996</v>
      </c>
      <c r="P540" s="269">
        <v>3996</v>
      </c>
      <c r="Q540" s="267">
        <v>3996</v>
      </c>
      <c r="R540" s="267">
        <v>3996</v>
      </c>
      <c r="S540" s="267">
        <v>3996</v>
      </c>
      <c r="T540" s="270">
        <v>3996</v>
      </c>
    </row>
    <row r="541" spans="1:23" x14ac:dyDescent="0.2">
      <c r="A541" s="271" t="s">
        <v>6</v>
      </c>
      <c r="B541" s="272">
        <v>4616.75</v>
      </c>
      <c r="C541" s="273">
        <v>4512.5641025641025</v>
      </c>
      <c r="D541" s="330">
        <v>4402.5</v>
      </c>
      <c r="E541" s="330">
        <v>4479.7435897435898</v>
      </c>
      <c r="F541" s="274">
        <v>4595.1111111111113</v>
      </c>
      <c r="G541" s="275">
        <v>4710.2439024390242</v>
      </c>
      <c r="H541" s="273">
        <v>4500.75</v>
      </c>
      <c r="I541" s="273">
        <v>4605.454545454545</v>
      </c>
      <c r="J541" s="273">
        <v>4415.4285714285716</v>
      </c>
      <c r="K541" s="273">
        <v>4575.652173913043</v>
      </c>
      <c r="L541" s="272">
        <v>4297.5</v>
      </c>
      <c r="M541" s="273">
        <v>4561.5384615384619</v>
      </c>
      <c r="N541" s="273">
        <v>4312.5</v>
      </c>
      <c r="O541" s="274">
        <v>4332.3809523809523</v>
      </c>
      <c r="P541" s="275">
        <v>4311.8918918918916</v>
      </c>
      <c r="Q541" s="275">
        <v>4451.818181818182</v>
      </c>
      <c r="R541" s="275">
        <v>4375.3658536585363</v>
      </c>
      <c r="S541" s="275">
        <v>4357.291666666667</v>
      </c>
      <c r="T541" s="276">
        <v>4462.1290322580644</v>
      </c>
    </row>
    <row r="542" spans="1:23" x14ac:dyDescent="0.2">
      <c r="A542" s="255" t="s">
        <v>7</v>
      </c>
      <c r="B542" s="277">
        <v>82.5</v>
      </c>
      <c r="C542" s="278">
        <v>82.051282051282058</v>
      </c>
      <c r="D542" s="333">
        <v>83.333333333333329</v>
      </c>
      <c r="E542" s="333">
        <v>79.487179487179489</v>
      </c>
      <c r="F542" s="279">
        <v>95.555555555555557</v>
      </c>
      <c r="G542" s="280">
        <v>90.243902439024396</v>
      </c>
      <c r="H542" s="278">
        <v>77.5</v>
      </c>
      <c r="I542" s="278">
        <v>100</v>
      </c>
      <c r="J542" s="278">
        <v>94.285714285714292</v>
      </c>
      <c r="K542" s="278">
        <v>80.434782608695656</v>
      </c>
      <c r="L542" s="277">
        <v>80</v>
      </c>
      <c r="M542" s="278">
        <v>53.846153846153847</v>
      </c>
      <c r="N542" s="278">
        <v>87.5</v>
      </c>
      <c r="O542" s="279">
        <v>78.571428571428569</v>
      </c>
      <c r="P542" s="280">
        <v>78.378378378378372</v>
      </c>
      <c r="Q542" s="280">
        <v>54.545454545454547</v>
      </c>
      <c r="R542" s="280">
        <v>73.170731707317074</v>
      </c>
      <c r="S542" s="280">
        <v>83.333333333333329</v>
      </c>
      <c r="T542" s="281">
        <v>76.290322580645167</v>
      </c>
    </row>
    <row r="543" spans="1:23" x14ac:dyDescent="0.2">
      <c r="A543" s="255" t="s">
        <v>8</v>
      </c>
      <c r="B543" s="282">
        <v>7.3121241115315053E-2</v>
      </c>
      <c r="C543" s="283">
        <v>7.6212107121708936E-2</v>
      </c>
      <c r="D543" s="336">
        <v>7.2056980591285666E-2</v>
      </c>
      <c r="E543" s="336">
        <v>7.0177585235642062E-2</v>
      </c>
      <c r="F543" s="284">
        <v>5.8281738234934766E-2</v>
      </c>
      <c r="G543" s="285">
        <v>6.407727332195351E-2</v>
      </c>
      <c r="H543" s="283">
        <v>7.9212039481779253E-2</v>
      </c>
      <c r="I543" s="283">
        <v>4.3063657990903309E-2</v>
      </c>
      <c r="J543" s="283">
        <v>5.7530763802819553E-2</v>
      </c>
      <c r="K543" s="283">
        <v>7.0164622420337691E-2</v>
      </c>
      <c r="L543" s="282">
        <v>8.2120919078169125E-2</v>
      </c>
      <c r="M543" s="283">
        <v>0.1014894102071239</v>
      </c>
      <c r="N543" s="283">
        <v>7.2938042145498275E-2</v>
      </c>
      <c r="O543" s="284">
        <v>0.10420649290736468</v>
      </c>
      <c r="P543" s="285">
        <v>9.312148192547913E-2</v>
      </c>
      <c r="Q543" s="285">
        <v>0.13405914307651942</v>
      </c>
      <c r="R543" s="285">
        <v>0.10365257631933851</v>
      </c>
      <c r="S543" s="285">
        <v>8.5700715890491941E-2</v>
      </c>
      <c r="T543" s="286">
        <v>8.4852570949305567E-2</v>
      </c>
    </row>
    <row r="544" spans="1:23" x14ac:dyDescent="0.2">
      <c r="A544" s="271" t="s">
        <v>1</v>
      </c>
      <c r="B544" s="287">
        <f>B541/B540*100-100</f>
        <v>15.534284284284297</v>
      </c>
      <c r="C544" s="288">
        <f t="shared" ref="C544:G544" si="198">C541/C540*100-100</f>
        <v>12.927029593696247</v>
      </c>
      <c r="D544" s="288">
        <f t="shared" si="198"/>
        <v>10.172672672672675</v>
      </c>
      <c r="E544" s="288">
        <f t="shared" si="198"/>
        <v>12.105695439028779</v>
      </c>
      <c r="F544" s="289">
        <f t="shared" si="198"/>
        <v>14.992770548326106</v>
      </c>
      <c r="G544" s="290">
        <f t="shared" si="198"/>
        <v>17.873971532508108</v>
      </c>
      <c r="H544" s="288">
        <f>H541/H540*100-100</f>
        <v>12.631381381381374</v>
      </c>
      <c r="I544" s="288">
        <f t="shared" ref="I544:K544" si="199">I541/I540*100-100</f>
        <v>15.251615251615249</v>
      </c>
      <c r="J544" s="288">
        <f t="shared" si="199"/>
        <v>10.496210496210495</v>
      </c>
      <c r="K544" s="288">
        <f t="shared" si="199"/>
        <v>14.505810157984072</v>
      </c>
      <c r="L544" s="287">
        <f>L541/L540*100-100</f>
        <v>7.5450450450450575</v>
      </c>
      <c r="M544" s="288">
        <f t="shared" ref="M544:T544" si="200">M541/M540*100-100</f>
        <v>14.152614152614149</v>
      </c>
      <c r="N544" s="288">
        <f t="shared" si="200"/>
        <v>7.9204204204204274</v>
      </c>
      <c r="O544" s="289">
        <f t="shared" si="200"/>
        <v>8.4179417512750803</v>
      </c>
      <c r="P544" s="290">
        <f t="shared" si="200"/>
        <v>7.9052024997970989</v>
      </c>
      <c r="Q544" s="288">
        <f t="shared" si="200"/>
        <v>11.406861406861395</v>
      </c>
      <c r="R544" s="288">
        <f t="shared" si="200"/>
        <v>9.4936399814448578</v>
      </c>
      <c r="S544" s="288">
        <f t="shared" si="200"/>
        <v>9.0413329996663379</v>
      </c>
      <c r="T544" s="291">
        <f t="shared" si="200"/>
        <v>11.664890697148749</v>
      </c>
    </row>
    <row r="545" spans="1:23" ht="13.5" thickBot="1" x14ac:dyDescent="0.25">
      <c r="A545" s="292" t="s">
        <v>27</v>
      </c>
      <c r="B545" s="484">
        <f>B541-B528</f>
        <v>-71.363207547169623</v>
      </c>
      <c r="C545" s="485">
        <f t="shared" ref="C545:T545" si="201">C541-C528</f>
        <v>-35.360425737784681</v>
      </c>
      <c r="D545" s="485">
        <f t="shared" si="201"/>
        <v>-160</v>
      </c>
      <c r="E545" s="485">
        <f t="shared" si="201"/>
        <v>-8.4564102564099812</v>
      </c>
      <c r="F545" s="486">
        <f t="shared" si="201"/>
        <v>22.777777777778283</v>
      </c>
      <c r="G545" s="487">
        <f t="shared" si="201"/>
        <v>163.76242095754242</v>
      </c>
      <c r="H545" s="485">
        <f t="shared" si="201"/>
        <v>117.61274509803934</v>
      </c>
      <c r="I545" s="485">
        <f t="shared" si="201"/>
        <v>301.28787878787807</v>
      </c>
      <c r="J545" s="485">
        <f t="shared" si="201"/>
        <v>-13.207792207792409</v>
      </c>
      <c r="K545" s="485">
        <f t="shared" si="201"/>
        <v>142.43183492999196</v>
      </c>
      <c r="L545" s="484">
        <f t="shared" si="201"/>
        <v>-189.79166666666697</v>
      </c>
      <c r="M545" s="485">
        <f t="shared" si="201"/>
        <v>195.82417582417656</v>
      </c>
      <c r="N545" s="485">
        <f t="shared" si="201"/>
        <v>-25.663265306122412</v>
      </c>
      <c r="O545" s="486">
        <f t="shared" si="201"/>
        <v>-125.53571428571468</v>
      </c>
      <c r="P545" s="488">
        <f t="shared" si="201"/>
        <v>-87.663663663664011</v>
      </c>
      <c r="Q545" s="489">
        <f t="shared" si="201"/>
        <v>-366.64335664335613</v>
      </c>
      <c r="R545" s="489">
        <f t="shared" si="201"/>
        <v>-91.368840219014601</v>
      </c>
      <c r="S545" s="489">
        <f t="shared" si="201"/>
        <v>-153.33333333333303</v>
      </c>
      <c r="T545" s="490">
        <f t="shared" si="201"/>
        <v>-24.996951993904077</v>
      </c>
    </row>
    <row r="546" spans="1:23" x14ac:dyDescent="0.2">
      <c r="A546" s="299" t="s">
        <v>51</v>
      </c>
      <c r="B546" s="300">
        <v>755</v>
      </c>
      <c r="C546" s="301">
        <v>717</v>
      </c>
      <c r="D546" s="301">
        <v>137</v>
      </c>
      <c r="E546" s="390">
        <v>723</v>
      </c>
      <c r="F546" s="302">
        <v>838</v>
      </c>
      <c r="G546" s="303">
        <v>698</v>
      </c>
      <c r="H546" s="301">
        <v>747</v>
      </c>
      <c r="I546" s="301">
        <v>151</v>
      </c>
      <c r="J546" s="301">
        <v>755</v>
      </c>
      <c r="K546" s="301">
        <v>852</v>
      </c>
      <c r="L546" s="300">
        <v>880</v>
      </c>
      <c r="M546" s="301">
        <v>160</v>
      </c>
      <c r="N546" s="301">
        <v>873</v>
      </c>
      <c r="O546" s="302">
        <v>877</v>
      </c>
      <c r="P546" s="303">
        <v>851</v>
      </c>
      <c r="Q546" s="303">
        <v>162</v>
      </c>
      <c r="R546" s="303">
        <v>847</v>
      </c>
      <c r="S546" s="303">
        <v>851</v>
      </c>
      <c r="T546" s="304">
        <f>SUM(B546:S546)</f>
        <v>11874</v>
      </c>
      <c r="U546" s="228" t="s">
        <v>56</v>
      </c>
      <c r="V546" s="305">
        <f>T533-T546</f>
        <v>41</v>
      </c>
      <c r="W546" s="306">
        <f>V546/T533</f>
        <v>3.4410407049937056E-3</v>
      </c>
    </row>
    <row r="547" spans="1:23" x14ac:dyDescent="0.2">
      <c r="A547" s="307" t="s">
        <v>28</v>
      </c>
      <c r="B547" s="246"/>
      <c r="C547" s="244"/>
      <c r="D547" s="244"/>
      <c r="E547" s="424"/>
      <c r="F547" s="247"/>
      <c r="G547" s="248"/>
      <c r="H547" s="244"/>
      <c r="I547" s="244"/>
      <c r="J547" s="244"/>
      <c r="K547" s="244"/>
      <c r="L547" s="246"/>
      <c r="M547" s="244"/>
      <c r="N547" s="244"/>
      <c r="O547" s="247"/>
      <c r="P547" s="248"/>
      <c r="Q547" s="248"/>
      <c r="R547" s="248"/>
      <c r="S547" s="248"/>
      <c r="T547" s="237"/>
      <c r="U547" s="228" t="s">
        <v>57</v>
      </c>
      <c r="V547" s="564">
        <v>159.22</v>
      </c>
      <c r="W547" s="228"/>
    </row>
    <row r="548" spans="1:23" ht="13.5" thickBot="1" x14ac:dyDescent="0.25">
      <c r="A548" s="308" t="s">
        <v>26</v>
      </c>
      <c r="B548" s="249">
        <f t="shared" ref="B548:S548" si="202">B547-B533</f>
        <v>-755</v>
      </c>
      <c r="C548" s="245">
        <f t="shared" si="202"/>
        <v>-721</v>
      </c>
      <c r="D548" s="245">
        <f t="shared" si="202"/>
        <v>-139</v>
      </c>
      <c r="E548" s="245">
        <f t="shared" si="202"/>
        <v>-723</v>
      </c>
      <c r="F548" s="250">
        <f t="shared" si="202"/>
        <v>-839</v>
      </c>
      <c r="G548" s="251">
        <f t="shared" si="202"/>
        <v>-704</v>
      </c>
      <c r="H548" s="245">
        <f t="shared" si="202"/>
        <v>-749</v>
      </c>
      <c r="I548" s="245">
        <f t="shared" si="202"/>
        <v>-154</v>
      </c>
      <c r="J548" s="245">
        <f t="shared" si="202"/>
        <v>-756</v>
      </c>
      <c r="K548" s="245">
        <f t="shared" si="202"/>
        <v>-853</v>
      </c>
      <c r="L548" s="249">
        <f t="shared" si="202"/>
        <v>-883</v>
      </c>
      <c r="M548" s="245">
        <f t="shared" si="202"/>
        <v>-160</v>
      </c>
      <c r="N548" s="245">
        <f t="shared" si="202"/>
        <v>-876</v>
      </c>
      <c r="O548" s="250">
        <f t="shared" si="202"/>
        <v>-877</v>
      </c>
      <c r="P548" s="251">
        <f t="shared" si="202"/>
        <v>-853</v>
      </c>
      <c r="Q548" s="245">
        <f t="shared" si="202"/>
        <v>-167</v>
      </c>
      <c r="R548" s="245">
        <f t="shared" si="202"/>
        <v>-850</v>
      </c>
      <c r="S548" s="245">
        <f t="shared" si="202"/>
        <v>-856</v>
      </c>
      <c r="T548" s="238"/>
      <c r="U548" s="228" t="s">
        <v>26</v>
      </c>
      <c r="V548" s="564">
        <f>V547-V534</f>
        <v>-0.34000000000000341</v>
      </c>
      <c r="W548" s="228"/>
    </row>
    <row r="550" spans="1:23" ht="13.5" thickBot="1" x14ac:dyDescent="0.25"/>
    <row r="551" spans="1:23" s="581" customFormat="1" ht="13.5" thickBot="1" x14ac:dyDescent="0.25">
      <c r="A551" s="254" t="s">
        <v>162</v>
      </c>
      <c r="B551" s="597" t="s">
        <v>53</v>
      </c>
      <c r="C551" s="598"/>
      <c r="D551" s="598"/>
      <c r="E551" s="598"/>
      <c r="F551" s="599"/>
      <c r="G551" s="597" t="s">
        <v>68</v>
      </c>
      <c r="H551" s="598"/>
      <c r="I551" s="598"/>
      <c r="J551" s="598"/>
      <c r="K551" s="599"/>
      <c r="L551" s="597" t="s">
        <v>63</v>
      </c>
      <c r="M551" s="598"/>
      <c r="N551" s="598"/>
      <c r="O551" s="599"/>
      <c r="P551" s="597" t="s">
        <v>64</v>
      </c>
      <c r="Q551" s="598"/>
      <c r="R551" s="598"/>
      <c r="S551" s="599"/>
      <c r="T551" s="316" t="s">
        <v>55</v>
      </c>
    </row>
    <row r="552" spans="1:23" s="581" customFormat="1" x14ac:dyDescent="0.2">
      <c r="A552" s="255" t="s">
        <v>54</v>
      </c>
      <c r="B552" s="349">
        <v>1</v>
      </c>
      <c r="C552" s="260">
        <v>2</v>
      </c>
      <c r="D552" s="403" t="s">
        <v>129</v>
      </c>
      <c r="E552" s="403">
        <v>4</v>
      </c>
      <c r="F552" s="350">
        <v>5</v>
      </c>
      <c r="G552" s="349">
        <v>1</v>
      </c>
      <c r="H552" s="260">
        <v>2</v>
      </c>
      <c r="I552" s="403" t="s">
        <v>129</v>
      </c>
      <c r="J552" s="403">
        <v>4</v>
      </c>
      <c r="K552" s="350">
        <v>5</v>
      </c>
      <c r="L552" s="349">
        <v>1</v>
      </c>
      <c r="M552" s="260" t="s">
        <v>134</v>
      </c>
      <c r="N552" s="260">
        <v>3</v>
      </c>
      <c r="O552" s="350">
        <v>4</v>
      </c>
      <c r="P552" s="259">
        <v>1</v>
      </c>
      <c r="Q552" s="259" t="s">
        <v>134</v>
      </c>
      <c r="R552" s="259">
        <v>3</v>
      </c>
      <c r="S552" s="259">
        <v>4</v>
      </c>
      <c r="T552" s="315"/>
    </row>
    <row r="553" spans="1:23" s="581" customFormat="1" x14ac:dyDescent="0.2">
      <c r="A553" s="265" t="s">
        <v>3</v>
      </c>
      <c r="B553" s="266">
        <v>4014</v>
      </c>
      <c r="C553" s="267">
        <v>4014</v>
      </c>
      <c r="D553" s="389">
        <v>4014</v>
      </c>
      <c r="E553" s="389">
        <v>4014</v>
      </c>
      <c r="F553" s="268">
        <v>4014</v>
      </c>
      <c r="G553" s="269">
        <v>4014</v>
      </c>
      <c r="H553" s="267">
        <v>4014</v>
      </c>
      <c r="I553" s="267">
        <v>4014</v>
      </c>
      <c r="J553" s="267">
        <v>4014</v>
      </c>
      <c r="K553" s="267">
        <v>4014</v>
      </c>
      <c r="L553" s="266">
        <v>4014</v>
      </c>
      <c r="M553" s="267">
        <v>4014</v>
      </c>
      <c r="N553" s="267">
        <v>4014</v>
      </c>
      <c r="O553" s="268">
        <v>4014</v>
      </c>
      <c r="P553" s="269">
        <v>4014</v>
      </c>
      <c r="Q553" s="267">
        <v>4014</v>
      </c>
      <c r="R553" s="267">
        <v>4014</v>
      </c>
      <c r="S553" s="267">
        <v>4014</v>
      </c>
      <c r="T553" s="270">
        <v>4014</v>
      </c>
    </row>
    <row r="554" spans="1:23" s="581" customFormat="1" x14ac:dyDescent="0.2">
      <c r="A554" s="271" t="s">
        <v>6</v>
      </c>
      <c r="B554" s="272">
        <v>4543.9024390243903</v>
      </c>
      <c r="C554" s="273">
        <v>4538.666666666667</v>
      </c>
      <c r="D554" s="330">
        <v>4434.4444444444443</v>
      </c>
      <c r="E554" s="330">
        <v>4540</v>
      </c>
      <c r="F554" s="274">
        <v>4697.5609756097565</v>
      </c>
      <c r="G554" s="275">
        <v>4618.666666666667</v>
      </c>
      <c r="H554" s="273">
        <v>4389.7777777777774</v>
      </c>
      <c r="I554" s="273">
        <v>4398.75</v>
      </c>
      <c r="J554" s="273">
        <v>4495.217391304348</v>
      </c>
      <c r="K554" s="273">
        <v>4544.1463414634145</v>
      </c>
      <c r="L554" s="272">
        <v>4525.652173913043</v>
      </c>
      <c r="M554" s="273">
        <v>4586.4285714285716</v>
      </c>
      <c r="N554" s="273">
        <v>4451.7777777777774</v>
      </c>
      <c r="O554" s="274">
        <v>4602.3404255319147</v>
      </c>
      <c r="P554" s="275">
        <v>4362.608695652174</v>
      </c>
      <c r="Q554" s="275">
        <v>4518.4615384615381</v>
      </c>
      <c r="R554" s="275">
        <v>4485.909090909091</v>
      </c>
      <c r="S554" s="275">
        <v>4467.5555555555557</v>
      </c>
      <c r="T554" s="276">
        <v>4516.3007518796994</v>
      </c>
    </row>
    <row r="555" spans="1:23" s="581" customFormat="1" x14ac:dyDescent="0.2">
      <c r="A555" s="255" t="s">
        <v>7</v>
      </c>
      <c r="B555" s="277">
        <v>87.804878048780495</v>
      </c>
      <c r="C555" s="278">
        <v>86.666666666666671</v>
      </c>
      <c r="D555" s="333">
        <v>77.777777777777771</v>
      </c>
      <c r="E555" s="333">
        <v>88.63636363636364</v>
      </c>
      <c r="F555" s="279">
        <v>82.926829268292678</v>
      </c>
      <c r="G555" s="280">
        <v>82.222222222222229</v>
      </c>
      <c r="H555" s="278">
        <v>91.111111111111114</v>
      </c>
      <c r="I555" s="278">
        <v>62.5</v>
      </c>
      <c r="J555" s="278">
        <v>93.478260869565219</v>
      </c>
      <c r="K555" s="278">
        <v>87.804878048780495</v>
      </c>
      <c r="L555" s="277">
        <v>86.956521739130437</v>
      </c>
      <c r="M555" s="278">
        <v>64.285714285714292</v>
      </c>
      <c r="N555" s="278">
        <v>88.888888888888886</v>
      </c>
      <c r="O555" s="279">
        <v>68.085106382978722</v>
      </c>
      <c r="P555" s="280">
        <v>67.391304347826093</v>
      </c>
      <c r="Q555" s="280">
        <v>84.615384615384613</v>
      </c>
      <c r="R555" s="280">
        <v>56.81818181818182</v>
      </c>
      <c r="S555" s="280">
        <v>73.333333333333329</v>
      </c>
      <c r="T555" s="281">
        <v>78.796992481203006</v>
      </c>
    </row>
    <row r="556" spans="1:23" s="581" customFormat="1" x14ac:dyDescent="0.2">
      <c r="A556" s="255" t="s">
        <v>8</v>
      </c>
      <c r="B556" s="282">
        <v>6.6389885306979049E-2</v>
      </c>
      <c r="C556" s="283">
        <v>6.6345667387760432E-2</v>
      </c>
      <c r="D556" s="336">
        <v>7.2864529783885676E-2</v>
      </c>
      <c r="E556" s="336">
        <v>6.4428382426110958E-2</v>
      </c>
      <c r="F556" s="284">
        <v>6.6774707599944375E-2</v>
      </c>
      <c r="G556" s="285">
        <v>6.6622146412508354E-2</v>
      </c>
      <c r="H556" s="283">
        <v>5.7956068851105352E-2</v>
      </c>
      <c r="I556" s="283">
        <v>9.259941197630199E-2</v>
      </c>
      <c r="J556" s="283">
        <v>5.8355407308330137E-2</v>
      </c>
      <c r="K556" s="283">
        <v>5.9529263960060988E-2</v>
      </c>
      <c r="L556" s="282">
        <v>7.3494217233973175E-2</v>
      </c>
      <c r="M556" s="283">
        <v>9.3070037507743661E-2</v>
      </c>
      <c r="N556" s="283">
        <v>6.9525178630367793E-2</v>
      </c>
      <c r="O556" s="284">
        <v>9.5850346870440653E-2</v>
      </c>
      <c r="P556" s="285">
        <v>9.0457196399524958E-2</v>
      </c>
      <c r="Q556" s="285">
        <v>7.8773560700679535E-2</v>
      </c>
      <c r="R556" s="285">
        <v>0.10300740206253536</v>
      </c>
      <c r="S556" s="285">
        <v>9.7300657013844771E-2</v>
      </c>
      <c r="T556" s="286">
        <v>7.8556340532688271E-2</v>
      </c>
    </row>
    <row r="557" spans="1:23" s="581" customFormat="1" x14ac:dyDescent="0.2">
      <c r="A557" s="271" t="s">
        <v>1</v>
      </c>
      <c r="B557" s="287">
        <f>B554/B553*100-100</f>
        <v>13.201356228808933</v>
      </c>
      <c r="C557" s="288">
        <f t="shared" ref="C557:G557" si="203">C554/C553*100-100</f>
        <v>13.070918452084371</v>
      </c>
      <c r="D557" s="288">
        <f t="shared" si="203"/>
        <v>10.474450534241271</v>
      </c>
      <c r="E557" s="288">
        <f t="shared" si="203"/>
        <v>13.104135525660183</v>
      </c>
      <c r="F557" s="289">
        <f t="shared" si="203"/>
        <v>17.0294214152904</v>
      </c>
      <c r="G557" s="290">
        <f t="shared" si="203"/>
        <v>15.063942866633468</v>
      </c>
      <c r="H557" s="288">
        <f>H554/H553*100-100</f>
        <v>9.3616785694513567</v>
      </c>
      <c r="I557" s="288">
        <f t="shared" ref="I557:K557" si="204">I554/I553*100-100</f>
        <v>9.5852017937219784</v>
      </c>
      <c r="J557" s="288">
        <f t="shared" si="204"/>
        <v>11.988475119689795</v>
      </c>
      <c r="K557" s="288">
        <f t="shared" si="204"/>
        <v>13.20743252275571</v>
      </c>
      <c r="L557" s="287">
        <f>L554/L553*100-100</f>
        <v>12.746690929572566</v>
      </c>
      <c r="M557" s="288">
        <f t="shared" ref="M557:T557" si="205">M554/M553*100-100</f>
        <v>14.260801480532422</v>
      </c>
      <c r="N557" s="288">
        <f t="shared" si="205"/>
        <v>10.906272490726892</v>
      </c>
      <c r="O557" s="289">
        <f t="shared" si="205"/>
        <v>14.657210401891248</v>
      </c>
      <c r="P557" s="290">
        <f t="shared" si="205"/>
        <v>8.6848205194861521</v>
      </c>
      <c r="Q557" s="288">
        <f t="shared" si="205"/>
        <v>12.567552029435419</v>
      </c>
      <c r="R557" s="288">
        <f t="shared" si="205"/>
        <v>11.756579245368485</v>
      </c>
      <c r="S557" s="288">
        <f t="shared" si="205"/>
        <v>11.299341194707409</v>
      </c>
      <c r="T557" s="291">
        <f t="shared" si="205"/>
        <v>12.513720774282504</v>
      </c>
    </row>
    <row r="558" spans="1:23" s="581" customFormat="1" ht="13.5" thickBot="1" x14ac:dyDescent="0.25">
      <c r="A558" s="292" t="s">
        <v>27</v>
      </c>
      <c r="B558" s="484">
        <f>B554-B541</f>
        <v>-72.847560975609667</v>
      </c>
      <c r="C558" s="485">
        <f t="shared" ref="C558:T558" si="206">C554-C541</f>
        <v>26.102564102564429</v>
      </c>
      <c r="D558" s="485">
        <f t="shared" si="206"/>
        <v>31.944444444444343</v>
      </c>
      <c r="E558" s="485">
        <f t="shared" si="206"/>
        <v>60.256410256410163</v>
      </c>
      <c r="F558" s="486">
        <f t="shared" si="206"/>
        <v>102.44986449864518</v>
      </c>
      <c r="G558" s="487">
        <f t="shared" si="206"/>
        <v>-91.577235772357199</v>
      </c>
      <c r="H558" s="485">
        <f t="shared" si="206"/>
        <v>-110.97222222222263</v>
      </c>
      <c r="I558" s="485">
        <f t="shared" si="206"/>
        <v>-206.70454545454504</v>
      </c>
      <c r="J558" s="485">
        <f t="shared" si="206"/>
        <v>79.788819875776426</v>
      </c>
      <c r="K558" s="485">
        <f t="shared" si="206"/>
        <v>-31.505832449628542</v>
      </c>
      <c r="L558" s="484">
        <f t="shared" si="206"/>
        <v>228.15217391304304</v>
      </c>
      <c r="M558" s="485">
        <f t="shared" si="206"/>
        <v>24.89010989010967</v>
      </c>
      <c r="N558" s="485">
        <f t="shared" si="206"/>
        <v>139.27777777777737</v>
      </c>
      <c r="O558" s="486">
        <f t="shared" si="206"/>
        <v>269.95947315096237</v>
      </c>
      <c r="P558" s="488">
        <f t="shared" si="206"/>
        <v>50.716803760282346</v>
      </c>
      <c r="Q558" s="489">
        <f t="shared" si="206"/>
        <v>66.643356643356128</v>
      </c>
      <c r="R558" s="489">
        <f t="shared" si="206"/>
        <v>110.54323725055474</v>
      </c>
      <c r="S558" s="489">
        <f t="shared" si="206"/>
        <v>110.26388888888869</v>
      </c>
      <c r="T558" s="490">
        <f t="shared" si="206"/>
        <v>54.17171962163502</v>
      </c>
    </row>
    <row r="559" spans="1:23" s="581" customFormat="1" x14ac:dyDescent="0.2">
      <c r="A559" s="299" t="s">
        <v>51</v>
      </c>
      <c r="B559" s="300">
        <v>754</v>
      </c>
      <c r="C559" s="301">
        <v>717</v>
      </c>
      <c r="D559" s="301">
        <v>133</v>
      </c>
      <c r="E559" s="390">
        <v>723</v>
      </c>
      <c r="F559" s="302">
        <v>836</v>
      </c>
      <c r="G559" s="303">
        <v>696</v>
      </c>
      <c r="H559" s="301">
        <v>746</v>
      </c>
      <c r="I559" s="301">
        <v>148</v>
      </c>
      <c r="J559" s="301">
        <v>752</v>
      </c>
      <c r="K559" s="301">
        <v>849</v>
      </c>
      <c r="L559" s="300">
        <v>880</v>
      </c>
      <c r="M559" s="301">
        <v>159</v>
      </c>
      <c r="N559" s="301">
        <v>872</v>
      </c>
      <c r="O559" s="302">
        <v>877</v>
      </c>
      <c r="P559" s="303">
        <v>850</v>
      </c>
      <c r="Q559" s="303">
        <v>162</v>
      </c>
      <c r="R559" s="303">
        <v>847</v>
      </c>
      <c r="S559" s="303">
        <v>850</v>
      </c>
      <c r="T559" s="304">
        <f>SUM(B559:S559)</f>
        <v>11851</v>
      </c>
      <c r="U559" s="228" t="s">
        <v>56</v>
      </c>
      <c r="V559" s="305">
        <f>T546-T559</f>
        <v>23</v>
      </c>
      <c r="W559" s="306">
        <f>V559/T546</f>
        <v>1.9370052214923363E-3</v>
      </c>
    </row>
    <row r="560" spans="1:23" s="581" customFormat="1" x14ac:dyDescent="0.2">
      <c r="A560" s="307" t="s">
        <v>28</v>
      </c>
      <c r="B560" s="246"/>
      <c r="C560" s="244"/>
      <c r="D560" s="244"/>
      <c r="E560" s="424"/>
      <c r="F560" s="247"/>
      <c r="G560" s="248"/>
      <c r="H560" s="244"/>
      <c r="I560" s="244"/>
      <c r="J560" s="244"/>
      <c r="K560" s="244"/>
      <c r="L560" s="246"/>
      <c r="M560" s="244"/>
      <c r="N560" s="244"/>
      <c r="O560" s="247"/>
      <c r="P560" s="248"/>
      <c r="Q560" s="248"/>
      <c r="R560" s="248"/>
      <c r="S560" s="248"/>
      <c r="T560" s="237"/>
      <c r="U560" s="228" t="s">
        <v>57</v>
      </c>
      <c r="V560" s="564">
        <v>158.38</v>
      </c>
      <c r="W560" s="228"/>
    </row>
    <row r="561" spans="1:23" s="581" customFormat="1" ht="13.5" thickBot="1" x14ac:dyDescent="0.25">
      <c r="A561" s="308" t="s">
        <v>26</v>
      </c>
      <c r="B561" s="249">
        <f t="shared" ref="B561:S561" si="207">B560-B546</f>
        <v>-755</v>
      </c>
      <c r="C561" s="245">
        <f t="shared" si="207"/>
        <v>-717</v>
      </c>
      <c r="D561" s="245">
        <f t="shared" si="207"/>
        <v>-137</v>
      </c>
      <c r="E561" s="245">
        <f t="shared" si="207"/>
        <v>-723</v>
      </c>
      <c r="F561" s="250">
        <f t="shared" si="207"/>
        <v>-838</v>
      </c>
      <c r="G561" s="251">
        <f t="shared" si="207"/>
        <v>-698</v>
      </c>
      <c r="H561" s="245">
        <f t="shared" si="207"/>
        <v>-747</v>
      </c>
      <c r="I561" s="245">
        <f t="shared" si="207"/>
        <v>-151</v>
      </c>
      <c r="J561" s="245">
        <f t="shared" si="207"/>
        <v>-755</v>
      </c>
      <c r="K561" s="245">
        <f t="shared" si="207"/>
        <v>-852</v>
      </c>
      <c r="L561" s="249">
        <f t="shared" si="207"/>
        <v>-880</v>
      </c>
      <c r="M561" s="245">
        <f t="shared" si="207"/>
        <v>-160</v>
      </c>
      <c r="N561" s="245">
        <f t="shared" si="207"/>
        <v>-873</v>
      </c>
      <c r="O561" s="250">
        <f t="shared" si="207"/>
        <v>-877</v>
      </c>
      <c r="P561" s="251">
        <f t="shared" si="207"/>
        <v>-851</v>
      </c>
      <c r="Q561" s="245">
        <f t="shared" si="207"/>
        <v>-162</v>
      </c>
      <c r="R561" s="245">
        <f t="shared" si="207"/>
        <v>-847</v>
      </c>
      <c r="S561" s="245">
        <f t="shared" si="207"/>
        <v>-851</v>
      </c>
      <c r="T561" s="238"/>
      <c r="U561" s="228" t="s">
        <v>26</v>
      </c>
      <c r="V561" s="564">
        <f>V560-V547</f>
        <v>-0.84000000000000341</v>
      </c>
      <c r="W561" s="228"/>
    </row>
    <row r="563" spans="1:23" ht="13.5" thickBot="1" x14ac:dyDescent="0.25"/>
    <row r="564" spans="1:23" s="583" customFormat="1" ht="13.5" thickBot="1" x14ac:dyDescent="0.25">
      <c r="A564" s="254" t="s">
        <v>163</v>
      </c>
      <c r="B564" s="597" t="s">
        <v>53</v>
      </c>
      <c r="C564" s="598"/>
      <c r="D564" s="598"/>
      <c r="E564" s="598"/>
      <c r="F564" s="599"/>
      <c r="G564" s="597" t="s">
        <v>68</v>
      </c>
      <c r="H564" s="598"/>
      <c r="I564" s="598"/>
      <c r="J564" s="598"/>
      <c r="K564" s="599"/>
      <c r="L564" s="597" t="s">
        <v>63</v>
      </c>
      <c r="M564" s="598"/>
      <c r="N564" s="598"/>
      <c r="O564" s="599"/>
      <c r="P564" s="597" t="s">
        <v>64</v>
      </c>
      <c r="Q564" s="598"/>
      <c r="R564" s="598"/>
      <c r="S564" s="599"/>
      <c r="T564" s="316" t="s">
        <v>55</v>
      </c>
    </row>
    <row r="565" spans="1:23" s="583" customFormat="1" x14ac:dyDescent="0.2">
      <c r="A565" s="255" t="s">
        <v>54</v>
      </c>
      <c r="B565" s="349">
        <v>1</v>
      </c>
      <c r="C565" s="260">
        <v>2</v>
      </c>
      <c r="D565" s="403" t="s">
        <v>129</v>
      </c>
      <c r="E565" s="403">
        <v>4</v>
      </c>
      <c r="F565" s="350">
        <v>5</v>
      </c>
      <c r="G565" s="349">
        <v>1</v>
      </c>
      <c r="H565" s="260">
        <v>2</v>
      </c>
      <c r="I565" s="403" t="s">
        <v>129</v>
      </c>
      <c r="J565" s="403">
        <v>4</v>
      </c>
      <c r="K565" s="350">
        <v>5</v>
      </c>
      <c r="L565" s="349">
        <v>1</v>
      </c>
      <c r="M565" s="260" t="s">
        <v>134</v>
      </c>
      <c r="N565" s="260">
        <v>3</v>
      </c>
      <c r="O565" s="350">
        <v>4</v>
      </c>
      <c r="P565" s="259">
        <v>1</v>
      </c>
      <c r="Q565" s="259" t="s">
        <v>134</v>
      </c>
      <c r="R565" s="259">
        <v>3</v>
      </c>
      <c r="S565" s="259">
        <v>4</v>
      </c>
      <c r="T565" s="315"/>
    </row>
    <row r="566" spans="1:23" s="583" customFormat="1" x14ac:dyDescent="0.2">
      <c r="A566" s="265" t="s">
        <v>3</v>
      </c>
      <c r="B566" s="266">
        <v>4032</v>
      </c>
      <c r="C566" s="267">
        <v>4032</v>
      </c>
      <c r="D566" s="389">
        <v>4032</v>
      </c>
      <c r="E566" s="389">
        <v>4032</v>
      </c>
      <c r="F566" s="268">
        <v>4032</v>
      </c>
      <c r="G566" s="269">
        <v>4032</v>
      </c>
      <c r="H566" s="267">
        <v>4032</v>
      </c>
      <c r="I566" s="267">
        <v>4032</v>
      </c>
      <c r="J566" s="267">
        <v>4032</v>
      </c>
      <c r="K566" s="267">
        <v>4032</v>
      </c>
      <c r="L566" s="266">
        <v>4032</v>
      </c>
      <c r="M566" s="267">
        <v>4032</v>
      </c>
      <c r="N566" s="267">
        <v>4032</v>
      </c>
      <c r="O566" s="268">
        <v>4032</v>
      </c>
      <c r="P566" s="269">
        <v>4032</v>
      </c>
      <c r="Q566" s="267">
        <v>4032</v>
      </c>
      <c r="R566" s="267">
        <v>4032</v>
      </c>
      <c r="S566" s="267">
        <v>4032</v>
      </c>
      <c r="T566" s="270">
        <v>4032</v>
      </c>
    </row>
    <row r="567" spans="1:23" s="583" customFormat="1" x14ac:dyDescent="0.2">
      <c r="A567" s="271" t="s">
        <v>6</v>
      </c>
      <c r="B567" s="272">
        <v>4606.25</v>
      </c>
      <c r="C567" s="273">
        <v>4662.0512820512822</v>
      </c>
      <c r="D567" s="330">
        <v>4447.5</v>
      </c>
      <c r="E567" s="330">
        <v>4578.2051282051279</v>
      </c>
      <c r="F567" s="274">
        <v>4724.7368421052633</v>
      </c>
      <c r="G567" s="275">
        <v>4574.7058823529414</v>
      </c>
      <c r="H567" s="273">
        <v>4525.8823529411766</v>
      </c>
      <c r="I567" s="273">
        <v>4488</v>
      </c>
      <c r="J567" s="273">
        <v>4517.3684210526317</v>
      </c>
      <c r="K567" s="273">
        <v>4630.9756097560976</v>
      </c>
      <c r="L567" s="272">
        <v>4399</v>
      </c>
      <c r="M567" s="273">
        <v>4410</v>
      </c>
      <c r="N567" s="273">
        <v>4500.6000000000004</v>
      </c>
      <c r="O567" s="274">
        <v>4620.2777777777774</v>
      </c>
      <c r="P567" s="275">
        <v>4571.8421052631575</v>
      </c>
      <c r="Q567" s="275">
        <v>4586.1538461538457</v>
      </c>
      <c r="R567" s="275">
        <v>4408.478260869565</v>
      </c>
      <c r="S567" s="275">
        <v>4541.1111111111113</v>
      </c>
      <c r="T567" s="276">
        <v>4556.5743944636679</v>
      </c>
    </row>
    <row r="568" spans="1:23" s="583" customFormat="1" x14ac:dyDescent="0.2">
      <c r="A568" s="255" t="s">
        <v>7</v>
      </c>
      <c r="B568" s="277">
        <v>82.5</v>
      </c>
      <c r="C568" s="278">
        <v>82.051282051282058</v>
      </c>
      <c r="D568" s="333">
        <v>100</v>
      </c>
      <c r="E568" s="333">
        <v>79.487179487179489</v>
      </c>
      <c r="F568" s="279">
        <v>97.368421052631575</v>
      </c>
      <c r="G568" s="280">
        <v>88.235294117647058</v>
      </c>
      <c r="H568" s="278">
        <v>91.17647058823529</v>
      </c>
      <c r="I568" s="278">
        <v>100</v>
      </c>
      <c r="J568" s="278">
        <v>84.21052631578948</v>
      </c>
      <c r="K568" s="278">
        <v>85.365853658536579</v>
      </c>
      <c r="L568" s="277">
        <v>90</v>
      </c>
      <c r="M568" s="278">
        <v>76.92307692307692</v>
      </c>
      <c r="N568" s="278">
        <v>78</v>
      </c>
      <c r="O568" s="279">
        <v>72.222222222222229</v>
      </c>
      <c r="P568" s="280">
        <v>71.05263157894737</v>
      </c>
      <c r="Q568" s="280">
        <v>84.615384615384613</v>
      </c>
      <c r="R568" s="280">
        <v>95.652173913043484</v>
      </c>
      <c r="S568" s="280">
        <v>75</v>
      </c>
      <c r="T568" s="281">
        <v>79.757785467128031</v>
      </c>
    </row>
    <row r="569" spans="1:23" s="583" customFormat="1" x14ac:dyDescent="0.2">
      <c r="A569" s="255" t="s">
        <v>8</v>
      </c>
      <c r="B569" s="282">
        <v>7.1764522150180241E-2</v>
      </c>
      <c r="C569" s="283">
        <v>7.0690363253778477E-2</v>
      </c>
      <c r="D569" s="336">
        <v>4.2300678426417521E-2</v>
      </c>
      <c r="E569" s="336">
        <v>7.620133735637373E-2</v>
      </c>
      <c r="F569" s="284">
        <v>5.4514554435520841E-2</v>
      </c>
      <c r="G569" s="285">
        <v>6.0444189557230604E-2</v>
      </c>
      <c r="H569" s="283">
        <v>5.9382141964272439E-2</v>
      </c>
      <c r="I569" s="283">
        <v>6.1206006108340094E-2</v>
      </c>
      <c r="J569" s="283">
        <v>6.7994777760488109E-2</v>
      </c>
      <c r="K569" s="283">
        <v>6.7024252701745293E-2</v>
      </c>
      <c r="L569" s="282">
        <v>6.9362752811878745E-2</v>
      </c>
      <c r="M569" s="283">
        <v>0.10945594908069994</v>
      </c>
      <c r="N569" s="283">
        <v>8.3415977709285119E-2</v>
      </c>
      <c r="O569" s="284">
        <v>9.2468326969901926E-2</v>
      </c>
      <c r="P569" s="285">
        <v>8.2169682122472415E-2</v>
      </c>
      <c r="Q569" s="285">
        <v>6.5607109653445891E-2</v>
      </c>
      <c r="R569" s="285">
        <v>6.7047135052323265E-2</v>
      </c>
      <c r="S569" s="285">
        <v>8.1705317667281896E-2</v>
      </c>
      <c r="T569" s="286">
        <v>7.5737534115705829E-2</v>
      </c>
    </row>
    <row r="570" spans="1:23" s="583" customFormat="1" x14ac:dyDescent="0.2">
      <c r="A570" s="271" t="s">
        <v>1</v>
      </c>
      <c r="B570" s="287">
        <f>B567/B566*100-100</f>
        <v>14.242311507936506</v>
      </c>
      <c r="C570" s="288">
        <f t="shared" ref="C570:G570" si="208">C567/C566*100-100</f>
        <v>15.626271876271886</v>
      </c>
      <c r="D570" s="288">
        <f t="shared" si="208"/>
        <v>10.305059523809533</v>
      </c>
      <c r="E570" s="288">
        <f t="shared" si="208"/>
        <v>13.546754171754174</v>
      </c>
      <c r="F570" s="289">
        <f t="shared" si="208"/>
        <v>17.180973266499592</v>
      </c>
      <c r="G570" s="290">
        <f t="shared" si="208"/>
        <v>13.459967320261441</v>
      </c>
      <c r="H570" s="288">
        <f>H567/H566*100-100</f>
        <v>12.249066293183944</v>
      </c>
      <c r="I570" s="288">
        <f t="shared" ref="I570:K570" si="209">I567/I566*100-100</f>
        <v>11.30952380952381</v>
      </c>
      <c r="J570" s="288">
        <f t="shared" si="209"/>
        <v>12.037907268170429</v>
      </c>
      <c r="K570" s="288">
        <f t="shared" si="209"/>
        <v>14.855545876887334</v>
      </c>
      <c r="L570" s="287">
        <f>L567/L566*100-100</f>
        <v>9.1021825396825307</v>
      </c>
      <c r="M570" s="288">
        <f t="shared" ref="M570:T570" si="210">M567/M566*100-100</f>
        <v>9.375</v>
      </c>
      <c r="N570" s="288">
        <f t="shared" si="210"/>
        <v>11.622023809523824</v>
      </c>
      <c r="O570" s="289">
        <f t="shared" si="210"/>
        <v>14.590222663139315</v>
      </c>
      <c r="P570" s="290">
        <f t="shared" si="210"/>
        <v>13.388941102756874</v>
      </c>
      <c r="Q570" s="288">
        <f t="shared" si="210"/>
        <v>13.743894993894983</v>
      </c>
      <c r="R570" s="288">
        <f t="shared" si="210"/>
        <v>9.3372584541062622</v>
      </c>
      <c r="S570" s="288">
        <f t="shared" si="210"/>
        <v>12.626763668430343</v>
      </c>
      <c r="T570" s="291">
        <f t="shared" si="210"/>
        <v>13.010277640467962</v>
      </c>
    </row>
    <row r="571" spans="1:23" s="583" customFormat="1" ht="13.5" thickBot="1" x14ac:dyDescent="0.25">
      <c r="A571" s="292" t="s">
        <v>27</v>
      </c>
      <c r="B571" s="484">
        <f>B567-B554</f>
        <v>62.347560975609667</v>
      </c>
      <c r="C571" s="485">
        <f t="shared" ref="C571:T571" si="211">C567-C554</f>
        <v>123.38461538461524</v>
      </c>
      <c r="D571" s="485">
        <f t="shared" si="211"/>
        <v>13.055555555555657</v>
      </c>
      <c r="E571" s="485">
        <f t="shared" si="211"/>
        <v>38.205128205127949</v>
      </c>
      <c r="F571" s="486">
        <f t="shared" si="211"/>
        <v>27.175866495506853</v>
      </c>
      <c r="G571" s="487">
        <f t="shared" si="211"/>
        <v>-43.960784313725526</v>
      </c>
      <c r="H571" s="485">
        <f t="shared" si="211"/>
        <v>136.1045751633992</v>
      </c>
      <c r="I571" s="485">
        <f t="shared" si="211"/>
        <v>89.25</v>
      </c>
      <c r="J571" s="485">
        <f t="shared" si="211"/>
        <v>22.15102974828369</v>
      </c>
      <c r="K571" s="485">
        <f t="shared" si="211"/>
        <v>86.829268292683082</v>
      </c>
      <c r="L571" s="484">
        <f t="shared" si="211"/>
        <v>-126.65217391304304</v>
      </c>
      <c r="M571" s="485">
        <f t="shared" si="211"/>
        <v>-176.42857142857156</v>
      </c>
      <c r="N571" s="485">
        <f t="shared" si="211"/>
        <v>48.82222222222299</v>
      </c>
      <c r="O571" s="486">
        <f t="shared" si="211"/>
        <v>17.937352245862712</v>
      </c>
      <c r="P571" s="488">
        <f t="shared" si="211"/>
        <v>209.23340961098347</v>
      </c>
      <c r="Q571" s="489">
        <f t="shared" si="211"/>
        <v>67.692307692307622</v>
      </c>
      <c r="R571" s="489">
        <f t="shared" si="211"/>
        <v>-77.430830039525972</v>
      </c>
      <c r="S571" s="489">
        <f t="shared" si="211"/>
        <v>73.555555555555657</v>
      </c>
      <c r="T571" s="490">
        <f t="shared" si="211"/>
        <v>40.273642583968467</v>
      </c>
    </row>
    <row r="572" spans="1:23" s="583" customFormat="1" x14ac:dyDescent="0.2">
      <c r="A572" s="299" t="s">
        <v>51</v>
      </c>
      <c r="B572" s="300">
        <v>752</v>
      </c>
      <c r="C572" s="301">
        <v>716</v>
      </c>
      <c r="D572" s="301">
        <v>131</v>
      </c>
      <c r="E572" s="390">
        <v>723</v>
      </c>
      <c r="F572" s="302">
        <v>832</v>
      </c>
      <c r="G572" s="303">
        <v>694</v>
      </c>
      <c r="H572" s="301">
        <v>746</v>
      </c>
      <c r="I572" s="301">
        <v>146</v>
      </c>
      <c r="J572" s="301">
        <v>752</v>
      </c>
      <c r="K572" s="301">
        <v>848</v>
      </c>
      <c r="L572" s="300">
        <v>879</v>
      </c>
      <c r="M572" s="301">
        <v>158</v>
      </c>
      <c r="N572" s="301">
        <v>872</v>
      </c>
      <c r="O572" s="302">
        <v>877</v>
      </c>
      <c r="P572" s="303">
        <v>847</v>
      </c>
      <c r="Q572" s="303">
        <v>162</v>
      </c>
      <c r="R572" s="303">
        <v>844</v>
      </c>
      <c r="S572" s="303">
        <v>850</v>
      </c>
      <c r="T572" s="304">
        <f>SUM(B572:S572)</f>
        <v>11829</v>
      </c>
      <c r="U572" s="228" t="s">
        <v>56</v>
      </c>
      <c r="V572" s="305">
        <f>T559-T572</f>
        <v>22</v>
      </c>
      <c r="W572" s="306">
        <f>V572/T559</f>
        <v>1.8563834275588558E-3</v>
      </c>
    </row>
    <row r="573" spans="1:23" s="583" customFormat="1" x14ac:dyDescent="0.2">
      <c r="A573" s="307" t="s">
        <v>28</v>
      </c>
      <c r="B573" s="246"/>
      <c r="C573" s="244"/>
      <c r="D573" s="244"/>
      <c r="E573" s="424"/>
      <c r="F573" s="247"/>
      <c r="G573" s="248"/>
      <c r="H573" s="244"/>
      <c r="I573" s="244"/>
      <c r="J573" s="244"/>
      <c r="K573" s="244"/>
      <c r="L573" s="246"/>
      <c r="M573" s="244"/>
      <c r="N573" s="244"/>
      <c r="O573" s="247"/>
      <c r="P573" s="248"/>
      <c r="Q573" s="248"/>
      <c r="R573" s="248"/>
      <c r="S573" s="248"/>
      <c r="T573" s="237"/>
      <c r="U573" s="228" t="s">
        <v>57</v>
      </c>
      <c r="V573" s="564">
        <v>157.76</v>
      </c>
      <c r="W573" s="228"/>
    </row>
    <row r="574" spans="1:23" s="583" customFormat="1" ht="13.5" thickBot="1" x14ac:dyDescent="0.25">
      <c r="A574" s="308" t="s">
        <v>26</v>
      </c>
      <c r="B574" s="249">
        <f>B573-B560</f>
        <v>0</v>
      </c>
      <c r="C574" s="245">
        <f t="shared" ref="C574:S574" si="212">C573-C560</f>
        <v>0</v>
      </c>
      <c r="D574" s="245">
        <f t="shared" si="212"/>
        <v>0</v>
      </c>
      <c r="E574" s="245">
        <f t="shared" si="212"/>
        <v>0</v>
      </c>
      <c r="F574" s="250">
        <f t="shared" si="212"/>
        <v>0</v>
      </c>
      <c r="G574" s="251">
        <f t="shared" si="212"/>
        <v>0</v>
      </c>
      <c r="H574" s="245">
        <f t="shared" si="212"/>
        <v>0</v>
      </c>
      <c r="I574" s="245">
        <f t="shared" si="212"/>
        <v>0</v>
      </c>
      <c r="J574" s="245">
        <f t="shared" si="212"/>
        <v>0</v>
      </c>
      <c r="K574" s="245">
        <f t="shared" si="212"/>
        <v>0</v>
      </c>
      <c r="L574" s="249">
        <f t="shared" si="212"/>
        <v>0</v>
      </c>
      <c r="M574" s="245">
        <f t="shared" si="212"/>
        <v>0</v>
      </c>
      <c r="N574" s="245">
        <f t="shared" si="212"/>
        <v>0</v>
      </c>
      <c r="O574" s="250">
        <f t="shared" si="212"/>
        <v>0</v>
      </c>
      <c r="P574" s="251">
        <f t="shared" si="212"/>
        <v>0</v>
      </c>
      <c r="Q574" s="245">
        <f t="shared" si="212"/>
        <v>0</v>
      </c>
      <c r="R574" s="245">
        <f t="shared" si="212"/>
        <v>0</v>
      </c>
      <c r="S574" s="245">
        <f t="shared" si="212"/>
        <v>0</v>
      </c>
      <c r="T574" s="238"/>
      <c r="U574" s="228" t="s">
        <v>26</v>
      </c>
      <c r="V574" s="564">
        <f>V573-V560</f>
        <v>-0.62000000000000455</v>
      </c>
      <c r="W574" s="228"/>
    </row>
    <row r="576" spans="1:23" ht="13.5" thickBot="1" x14ac:dyDescent="0.25"/>
    <row r="577" spans="1:24" s="588" customFormat="1" ht="13.5" thickBot="1" x14ac:dyDescent="0.25">
      <c r="A577" s="254" t="s">
        <v>165</v>
      </c>
      <c r="B577" s="597" t="s">
        <v>53</v>
      </c>
      <c r="C577" s="598"/>
      <c r="D577" s="598"/>
      <c r="E577" s="598"/>
      <c r="F577" s="599"/>
      <c r="G577" s="597" t="s">
        <v>68</v>
      </c>
      <c r="H577" s="598"/>
      <c r="I577" s="598"/>
      <c r="J577" s="598"/>
      <c r="K577" s="599"/>
      <c r="L577" s="597" t="s">
        <v>63</v>
      </c>
      <c r="M577" s="598"/>
      <c r="N577" s="598"/>
      <c r="O577" s="599"/>
      <c r="P577" s="597" t="s">
        <v>64</v>
      </c>
      <c r="Q577" s="598"/>
      <c r="R577" s="598"/>
      <c r="S577" s="599"/>
      <c r="T577" s="316" t="s">
        <v>55</v>
      </c>
    </row>
    <row r="578" spans="1:24" s="588" customFormat="1" x14ac:dyDescent="0.2">
      <c r="A578" s="255" t="s">
        <v>54</v>
      </c>
      <c r="B578" s="349">
        <v>1</v>
      </c>
      <c r="C578" s="260">
        <v>2</v>
      </c>
      <c r="D578" s="403" t="s">
        <v>129</v>
      </c>
      <c r="E578" s="403">
        <v>4</v>
      </c>
      <c r="F578" s="350">
        <v>5</v>
      </c>
      <c r="G578" s="349">
        <v>1</v>
      </c>
      <c r="H578" s="260">
        <v>2</v>
      </c>
      <c r="I578" s="403" t="s">
        <v>129</v>
      </c>
      <c r="J578" s="403">
        <v>4</v>
      </c>
      <c r="K578" s="350">
        <v>5</v>
      </c>
      <c r="L578" s="349">
        <v>1</v>
      </c>
      <c r="M578" s="260" t="s">
        <v>134</v>
      </c>
      <c r="N578" s="260">
        <v>3</v>
      </c>
      <c r="O578" s="350">
        <v>4</v>
      </c>
      <c r="P578" s="259">
        <v>1</v>
      </c>
      <c r="Q578" s="259" t="s">
        <v>134</v>
      </c>
      <c r="R578" s="259">
        <v>3</v>
      </c>
      <c r="S578" s="259">
        <v>4</v>
      </c>
      <c r="T578" s="315"/>
    </row>
    <row r="579" spans="1:24" s="588" customFormat="1" x14ac:dyDescent="0.2">
      <c r="A579" s="265" t="s">
        <v>3</v>
      </c>
      <c r="B579" s="266">
        <v>4068</v>
      </c>
      <c r="C579" s="267">
        <v>4068</v>
      </c>
      <c r="D579" s="389">
        <v>4068</v>
      </c>
      <c r="E579" s="389">
        <v>4068</v>
      </c>
      <c r="F579" s="268">
        <v>4068</v>
      </c>
      <c r="G579" s="269">
        <v>4068</v>
      </c>
      <c r="H579" s="267">
        <v>4068</v>
      </c>
      <c r="I579" s="267">
        <v>4068</v>
      </c>
      <c r="J579" s="267">
        <v>4068</v>
      </c>
      <c r="K579" s="267">
        <v>4068</v>
      </c>
      <c r="L579" s="266">
        <v>4068</v>
      </c>
      <c r="M579" s="267">
        <v>4068</v>
      </c>
      <c r="N579" s="267">
        <v>4068</v>
      </c>
      <c r="O579" s="268">
        <v>4068</v>
      </c>
      <c r="P579" s="269">
        <v>4068</v>
      </c>
      <c r="Q579" s="267">
        <v>4068</v>
      </c>
      <c r="R579" s="267">
        <v>4068</v>
      </c>
      <c r="S579" s="267">
        <v>4068</v>
      </c>
      <c r="T579" s="270">
        <v>4068</v>
      </c>
    </row>
    <row r="580" spans="1:24" s="588" customFormat="1" x14ac:dyDescent="0.2">
      <c r="A580" s="271" t="s">
        <v>6</v>
      </c>
      <c r="B580" s="272">
        <v>4716.25</v>
      </c>
      <c r="C580" s="273">
        <v>4656.2162162162158</v>
      </c>
      <c r="D580" s="330">
        <v>4591</v>
      </c>
      <c r="E580" s="330">
        <v>4588.9743589743593</v>
      </c>
      <c r="F580" s="274">
        <v>4740.7692307692305</v>
      </c>
      <c r="G580" s="275">
        <v>4795.75</v>
      </c>
      <c r="H580" s="273">
        <v>4642.0512820512822</v>
      </c>
      <c r="I580" s="273">
        <v>4314.4444444444443</v>
      </c>
      <c r="J580" s="273">
        <v>4653.0769230769229</v>
      </c>
      <c r="K580" s="273">
        <v>4763.333333333333</v>
      </c>
      <c r="L580" s="272">
        <v>4658.75</v>
      </c>
      <c r="M580" s="273">
        <v>4562.1428571428569</v>
      </c>
      <c r="N580" s="273">
        <v>4386.3999999999996</v>
      </c>
      <c r="O580" s="274">
        <v>4598.9473684210525</v>
      </c>
      <c r="P580" s="275">
        <v>4563.863636363636</v>
      </c>
      <c r="Q580" s="275">
        <v>4910</v>
      </c>
      <c r="R580" s="275">
        <v>4738.666666666667</v>
      </c>
      <c r="S580" s="275">
        <v>4892.8571428571431</v>
      </c>
      <c r="T580" s="276">
        <v>4650.3770197486538</v>
      </c>
    </row>
    <row r="581" spans="1:24" s="588" customFormat="1" x14ac:dyDescent="0.2">
      <c r="A581" s="255" t="s">
        <v>7</v>
      </c>
      <c r="B581" s="277">
        <v>82.5</v>
      </c>
      <c r="C581" s="278">
        <v>94.594594594594597</v>
      </c>
      <c r="D581" s="333">
        <v>70</v>
      </c>
      <c r="E581" s="333">
        <v>84.615384615384613</v>
      </c>
      <c r="F581" s="279">
        <v>89.743589743589737</v>
      </c>
      <c r="G581" s="280">
        <v>82.5</v>
      </c>
      <c r="H581" s="278">
        <v>76.92307692307692</v>
      </c>
      <c r="I581" s="278">
        <v>100</v>
      </c>
      <c r="J581" s="278">
        <v>89.743589743589737</v>
      </c>
      <c r="K581" s="278">
        <v>89.743589743589737</v>
      </c>
      <c r="L581" s="277">
        <v>70</v>
      </c>
      <c r="M581" s="278">
        <v>85.714285714285708</v>
      </c>
      <c r="N581" s="278">
        <v>92</v>
      </c>
      <c r="O581" s="279">
        <v>78.94736842105263</v>
      </c>
      <c r="P581" s="280">
        <v>68.181818181818187</v>
      </c>
      <c r="Q581" s="280">
        <v>66.666666666666671</v>
      </c>
      <c r="R581" s="280">
        <v>86.666666666666671</v>
      </c>
      <c r="S581" s="280">
        <v>92.857142857142861</v>
      </c>
      <c r="T581" s="281">
        <v>77.558348294434467</v>
      </c>
    </row>
    <row r="582" spans="1:24" s="588" customFormat="1" x14ac:dyDescent="0.2">
      <c r="A582" s="255" t="s">
        <v>8</v>
      </c>
      <c r="B582" s="282">
        <v>7.0517565477779473E-2</v>
      </c>
      <c r="C582" s="283">
        <v>5.4346715402598014E-2</v>
      </c>
      <c r="D582" s="336">
        <v>7.6858708018209473E-2</v>
      </c>
      <c r="E582" s="336">
        <v>6.8015395828344524E-2</v>
      </c>
      <c r="F582" s="284">
        <v>6.285283440603838E-2</v>
      </c>
      <c r="G582" s="285">
        <v>6.5917548997682707E-2</v>
      </c>
      <c r="H582" s="283">
        <v>7.5628834996411237E-2</v>
      </c>
      <c r="I582" s="283">
        <v>5.4050001019190226E-2</v>
      </c>
      <c r="J582" s="283">
        <v>6.433031599170197E-2</v>
      </c>
      <c r="K582" s="283">
        <v>6.0758792311018474E-2</v>
      </c>
      <c r="L582" s="282">
        <v>0.10686155673019776</v>
      </c>
      <c r="M582" s="283">
        <v>5.8266240259664308E-2</v>
      </c>
      <c r="N582" s="283">
        <v>6.396504289216931E-2</v>
      </c>
      <c r="O582" s="284">
        <v>7.9819389667248289E-2</v>
      </c>
      <c r="P582" s="285">
        <v>0.1031176212551973</v>
      </c>
      <c r="Q582" s="285">
        <v>8.3937406257638472E-2</v>
      </c>
      <c r="R582" s="285">
        <v>6.6919491668425507E-2</v>
      </c>
      <c r="S582" s="285">
        <v>5.7587123903433374E-2</v>
      </c>
      <c r="T582" s="286">
        <v>7.893213687175904E-2</v>
      </c>
    </row>
    <row r="583" spans="1:24" s="588" customFormat="1" x14ac:dyDescent="0.2">
      <c r="A583" s="271" t="s">
        <v>1</v>
      </c>
      <c r="B583" s="287">
        <f>B580/B579*100-100</f>
        <v>15.935349065880033</v>
      </c>
      <c r="C583" s="288">
        <f t="shared" ref="C583:G583" si="213">C580/C579*100-100</f>
        <v>14.459592335698517</v>
      </c>
      <c r="D583" s="288">
        <f t="shared" si="213"/>
        <v>12.856440511307767</v>
      </c>
      <c r="E583" s="288">
        <f t="shared" si="213"/>
        <v>12.806645992486708</v>
      </c>
      <c r="F583" s="289">
        <f t="shared" si="213"/>
        <v>16.538083352242623</v>
      </c>
      <c r="G583" s="290">
        <f t="shared" si="213"/>
        <v>17.889626352015739</v>
      </c>
      <c r="H583" s="288">
        <f>H580/H579*100-100</f>
        <v>14.111388447671629</v>
      </c>
      <c r="I583" s="288">
        <f t="shared" ref="I583:K583" si="214">I580/I579*100-100</f>
        <v>6.058123019774925</v>
      </c>
      <c r="J583" s="288">
        <f t="shared" si="214"/>
        <v>14.382421904545794</v>
      </c>
      <c r="K583" s="288">
        <f t="shared" si="214"/>
        <v>17.092756473287423</v>
      </c>
      <c r="L583" s="287">
        <f>L580/L579*100-100</f>
        <v>14.521878072763045</v>
      </c>
      <c r="M583" s="288">
        <f t="shared" ref="M583:T583" si="215">M580/M579*100-100</f>
        <v>12.147071217867662</v>
      </c>
      <c r="N583" s="288">
        <f t="shared" si="215"/>
        <v>7.8269419862340186</v>
      </c>
      <c r="O583" s="289">
        <f t="shared" si="215"/>
        <v>13.051803550173375</v>
      </c>
      <c r="P583" s="290">
        <f t="shared" si="215"/>
        <v>12.189371592026447</v>
      </c>
      <c r="Q583" s="288">
        <f t="shared" si="215"/>
        <v>20.698131760078667</v>
      </c>
      <c r="R583" s="288">
        <f t="shared" si="215"/>
        <v>16.486397902327113</v>
      </c>
      <c r="S583" s="288">
        <f t="shared" si="215"/>
        <v>20.276724259025158</v>
      </c>
      <c r="T583" s="291">
        <f t="shared" si="215"/>
        <v>14.316052599524426</v>
      </c>
    </row>
    <row r="584" spans="1:24" s="588" customFormat="1" ht="13.5" thickBot="1" x14ac:dyDescent="0.25">
      <c r="A584" s="292" t="s">
        <v>27</v>
      </c>
      <c r="B584" s="484">
        <f>B580-B567</f>
        <v>110</v>
      </c>
      <c r="C584" s="485">
        <f t="shared" ref="C584:T584" si="216">C580-C567</f>
        <v>-5.8350658350664162</v>
      </c>
      <c r="D584" s="485">
        <f t="shared" si="216"/>
        <v>143.5</v>
      </c>
      <c r="E584" s="485">
        <f t="shared" si="216"/>
        <v>10.769230769231399</v>
      </c>
      <c r="F584" s="486">
        <f t="shared" si="216"/>
        <v>16.03238866396714</v>
      </c>
      <c r="G584" s="487">
        <f t="shared" si="216"/>
        <v>221.04411764705856</v>
      </c>
      <c r="H584" s="485">
        <f t="shared" si="216"/>
        <v>116.16892911010564</v>
      </c>
      <c r="I584" s="485">
        <f t="shared" si="216"/>
        <v>-173.55555555555566</v>
      </c>
      <c r="J584" s="485">
        <f t="shared" si="216"/>
        <v>135.70850202429119</v>
      </c>
      <c r="K584" s="485">
        <f t="shared" si="216"/>
        <v>132.35772357723545</v>
      </c>
      <c r="L584" s="484">
        <f t="shared" si="216"/>
        <v>259.75</v>
      </c>
      <c r="M584" s="485">
        <f t="shared" si="216"/>
        <v>152.14285714285688</v>
      </c>
      <c r="N584" s="485">
        <f t="shared" si="216"/>
        <v>-114.20000000000073</v>
      </c>
      <c r="O584" s="486">
        <f t="shared" si="216"/>
        <v>-21.330409356724886</v>
      </c>
      <c r="P584" s="488">
        <f t="shared" si="216"/>
        <v>-7.978468899521431</v>
      </c>
      <c r="Q584" s="489">
        <f t="shared" si="216"/>
        <v>323.84615384615427</v>
      </c>
      <c r="R584" s="489">
        <f t="shared" si="216"/>
        <v>330.18840579710195</v>
      </c>
      <c r="S584" s="489">
        <f t="shared" si="216"/>
        <v>351.7460317460318</v>
      </c>
      <c r="T584" s="490">
        <f t="shared" si="216"/>
        <v>93.802625284985879</v>
      </c>
    </row>
    <row r="585" spans="1:24" s="588" customFormat="1" x14ac:dyDescent="0.2">
      <c r="A585" s="299" t="s">
        <v>51</v>
      </c>
      <c r="B585" s="300">
        <v>746</v>
      </c>
      <c r="C585" s="301">
        <v>714</v>
      </c>
      <c r="D585" s="301">
        <v>128</v>
      </c>
      <c r="E585" s="390">
        <v>721</v>
      </c>
      <c r="F585" s="302">
        <v>829</v>
      </c>
      <c r="G585" s="303">
        <v>688</v>
      </c>
      <c r="H585" s="301">
        <v>744</v>
      </c>
      <c r="I585" s="301">
        <v>139</v>
      </c>
      <c r="J585" s="301">
        <v>752</v>
      </c>
      <c r="K585" s="301">
        <v>846</v>
      </c>
      <c r="L585" s="300">
        <v>877</v>
      </c>
      <c r="M585" s="301">
        <v>154</v>
      </c>
      <c r="N585" s="301">
        <v>867</v>
      </c>
      <c r="O585" s="302">
        <v>876</v>
      </c>
      <c r="P585" s="303">
        <v>844</v>
      </c>
      <c r="Q585" s="303">
        <v>162</v>
      </c>
      <c r="R585" s="303">
        <v>840</v>
      </c>
      <c r="S585" s="303">
        <v>845</v>
      </c>
      <c r="T585" s="304">
        <f>SUM(B585:S585)</f>
        <v>11772</v>
      </c>
      <c r="U585" s="228" t="s">
        <v>56</v>
      </c>
      <c r="V585" s="305"/>
      <c r="W585" s="306">
        <f>V585/T572</f>
        <v>0</v>
      </c>
      <c r="X585" s="379" t="s">
        <v>168</v>
      </c>
    </row>
    <row r="586" spans="1:24" s="588" customFormat="1" x14ac:dyDescent="0.2">
      <c r="A586" s="307" t="s">
        <v>28</v>
      </c>
      <c r="B586" s="246"/>
      <c r="C586" s="244"/>
      <c r="D586" s="244"/>
      <c r="E586" s="424"/>
      <c r="F586" s="247"/>
      <c r="G586" s="248"/>
      <c r="H586" s="244"/>
      <c r="I586" s="244"/>
      <c r="J586" s="244"/>
      <c r="K586" s="244"/>
      <c r="L586" s="246"/>
      <c r="M586" s="244"/>
      <c r="N586" s="244"/>
      <c r="O586" s="247"/>
      <c r="P586" s="248"/>
      <c r="Q586" s="248"/>
      <c r="R586" s="248"/>
      <c r="S586" s="248"/>
      <c r="T586" s="237"/>
      <c r="U586" s="228" t="s">
        <v>57</v>
      </c>
      <c r="V586" s="564">
        <v>156.66999999999999</v>
      </c>
      <c r="W586" s="228"/>
    </row>
    <row r="587" spans="1:24" s="588" customFormat="1" ht="13.5" thickBot="1" x14ac:dyDescent="0.25">
      <c r="A587" s="308" t="s">
        <v>26</v>
      </c>
      <c r="B587" s="249">
        <f>B586-B573</f>
        <v>0</v>
      </c>
      <c r="C587" s="245">
        <f t="shared" ref="C587:S587" si="217">C586-C573</f>
        <v>0</v>
      </c>
      <c r="D587" s="245">
        <f t="shared" si="217"/>
        <v>0</v>
      </c>
      <c r="E587" s="245">
        <f t="shared" si="217"/>
        <v>0</v>
      </c>
      <c r="F587" s="250">
        <f t="shared" si="217"/>
        <v>0</v>
      </c>
      <c r="G587" s="251">
        <f t="shared" si="217"/>
        <v>0</v>
      </c>
      <c r="H587" s="245">
        <f t="shared" si="217"/>
        <v>0</v>
      </c>
      <c r="I587" s="245">
        <f t="shared" si="217"/>
        <v>0</v>
      </c>
      <c r="J587" s="245">
        <f t="shared" si="217"/>
        <v>0</v>
      </c>
      <c r="K587" s="245">
        <f t="shared" si="217"/>
        <v>0</v>
      </c>
      <c r="L587" s="249">
        <f t="shared" si="217"/>
        <v>0</v>
      </c>
      <c r="M587" s="245">
        <f t="shared" si="217"/>
        <v>0</v>
      </c>
      <c r="N587" s="245">
        <f t="shared" si="217"/>
        <v>0</v>
      </c>
      <c r="O587" s="250">
        <f t="shared" si="217"/>
        <v>0</v>
      </c>
      <c r="P587" s="251">
        <f t="shared" si="217"/>
        <v>0</v>
      </c>
      <c r="Q587" s="245">
        <f t="shared" si="217"/>
        <v>0</v>
      </c>
      <c r="R587" s="245">
        <f t="shared" si="217"/>
        <v>0</v>
      </c>
      <c r="S587" s="245">
        <f t="shared" si="217"/>
        <v>0</v>
      </c>
      <c r="T587" s="238"/>
      <c r="U587" s="228" t="s">
        <v>26</v>
      </c>
      <c r="V587" s="564">
        <f>V586-V573</f>
        <v>-1.0900000000000034</v>
      </c>
      <c r="W587" s="228"/>
    </row>
  </sheetData>
  <mergeCells count="244">
    <mergeCell ref="B577:F577"/>
    <mergeCell ref="G577:K577"/>
    <mergeCell ref="L577:O577"/>
    <mergeCell ref="P577:S577"/>
    <mergeCell ref="B564:F564"/>
    <mergeCell ref="G564:K564"/>
    <mergeCell ref="L564:O564"/>
    <mergeCell ref="P564:S564"/>
    <mergeCell ref="B551:F551"/>
    <mergeCell ref="G551:K551"/>
    <mergeCell ref="L551:O551"/>
    <mergeCell ref="P551:S551"/>
    <mergeCell ref="G369:K369"/>
    <mergeCell ref="L369:O369"/>
    <mergeCell ref="P369:S369"/>
    <mergeCell ref="P434:S434"/>
    <mergeCell ref="B421:F421"/>
    <mergeCell ref="G421:K421"/>
    <mergeCell ref="L421:O421"/>
    <mergeCell ref="P421:S421"/>
    <mergeCell ref="B408:F408"/>
    <mergeCell ref="G408:K408"/>
    <mergeCell ref="L408:O408"/>
    <mergeCell ref="B486:F486"/>
    <mergeCell ref="G486:K486"/>
    <mergeCell ref="L486:O486"/>
    <mergeCell ref="P486:S486"/>
    <mergeCell ref="B473:F473"/>
    <mergeCell ref="G473:K473"/>
    <mergeCell ref="L473:O473"/>
    <mergeCell ref="P473:S473"/>
    <mergeCell ref="B538:F538"/>
    <mergeCell ref="B499:F499"/>
    <mergeCell ref="G499:K499"/>
    <mergeCell ref="L499:O499"/>
    <mergeCell ref="P499:S499"/>
    <mergeCell ref="G538:K538"/>
    <mergeCell ref="L538:O538"/>
    <mergeCell ref="P538:S538"/>
    <mergeCell ref="B525:F525"/>
    <mergeCell ref="G525:K525"/>
    <mergeCell ref="L525:O525"/>
    <mergeCell ref="P525:S525"/>
    <mergeCell ref="B512:F512"/>
    <mergeCell ref="G512:K512"/>
    <mergeCell ref="L512:O512"/>
    <mergeCell ref="P512:S512"/>
    <mergeCell ref="J333:J335"/>
    <mergeCell ref="J329:J331"/>
    <mergeCell ref="J327:J328"/>
    <mergeCell ref="B460:F460"/>
    <mergeCell ref="G460:K460"/>
    <mergeCell ref="L460:O460"/>
    <mergeCell ref="P460:S460"/>
    <mergeCell ref="B447:F447"/>
    <mergeCell ref="G447:K447"/>
    <mergeCell ref="L447:O447"/>
    <mergeCell ref="P447:S447"/>
    <mergeCell ref="B382:F382"/>
    <mergeCell ref="G382:K382"/>
    <mergeCell ref="L382:O382"/>
    <mergeCell ref="P382:S382"/>
    <mergeCell ref="P408:S408"/>
    <mergeCell ref="B395:F395"/>
    <mergeCell ref="G395:K395"/>
    <mergeCell ref="L395:O395"/>
    <mergeCell ref="P395:S395"/>
    <mergeCell ref="B434:F434"/>
    <mergeCell ref="G434:K434"/>
    <mergeCell ref="L434:O434"/>
    <mergeCell ref="B369:F369"/>
    <mergeCell ref="L341:O341"/>
    <mergeCell ref="P341:S341"/>
    <mergeCell ref="AE325:AN325"/>
    <mergeCell ref="B310:E310"/>
    <mergeCell ref="F310:L310"/>
    <mergeCell ref="M310:Q310"/>
    <mergeCell ref="R310:V310"/>
    <mergeCell ref="K328:K329"/>
    <mergeCell ref="Q333:Q334"/>
    <mergeCell ref="R333:R334"/>
    <mergeCell ref="P333:P334"/>
    <mergeCell ref="S333:S334"/>
    <mergeCell ref="AD333:AD334"/>
    <mergeCell ref="AK327:AK328"/>
    <mergeCell ref="AL327:AL328"/>
    <mergeCell ref="AL330:AL332"/>
    <mergeCell ref="AL333:AL334"/>
    <mergeCell ref="AK330:AK332"/>
    <mergeCell ref="AK333:AK334"/>
    <mergeCell ref="AB331:AB332"/>
    <mergeCell ref="AN333:AN334"/>
    <mergeCell ref="AC327:AC329"/>
    <mergeCell ref="T333:T334"/>
    <mergeCell ref="T331:T332"/>
    <mergeCell ref="A325:J325"/>
    <mergeCell ref="K325:T325"/>
    <mergeCell ref="U325:AD325"/>
    <mergeCell ref="A329:A331"/>
    <mergeCell ref="A327:A328"/>
    <mergeCell ref="F327:F328"/>
    <mergeCell ref="G327:G328"/>
    <mergeCell ref="G329:G331"/>
    <mergeCell ref="Q328:Q329"/>
    <mergeCell ref="Q331:Q332"/>
    <mergeCell ref="R328:R329"/>
    <mergeCell ref="R331:R332"/>
    <mergeCell ref="P331:P332"/>
    <mergeCell ref="P328:P329"/>
    <mergeCell ref="AB327:AB329"/>
    <mergeCell ref="Z327:Z329"/>
    <mergeCell ref="U327:U329"/>
    <mergeCell ref="I329:I331"/>
    <mergeCell ref="I327:I328"/>
    <mergeCell ref="F296:L296"/>
    <mergeCell ref="M296:Q296"/>
    <mergeCell ref="B268:E268"/>
    <mergeCell ref="F268:L268"/>
    <mergeCell ref="M268:Q268"/>
    <mergeCell ref="R268:V268"/>
    <mergeCell ref="B226:E226"/>
    <mergeCell ref="F226:L226"/>
    <mergeCell ref="M226:R226"/>
    <mergeCell ref="S226:X226"/>
    <mergeCell ref="R254:V254"/>
    <mergeCell ref="B254:E254"/>
    <mergeCell ref="F254:L254"/>
    <mergeCell ref="M254:Q254"/>
    <mergeCell ref="B240:E240"/>
    <mergeCell ref="F240:L240"/>
    <mergeCell ref="M240:R240"/>
    <mergeCell ref="S240:X240"/>
    <mergeCell ref="B282:E282"/>
    <mergeCell ref="F282:L282"/>
    <mergeCell ref="M282:Q282"/>
    <mergeCell ref="R282:V282"/>
    <mergeCell ref="B296:E296"/>
    <mergeCell ref="R296:V296"/>
    <mergeCell ref="T96:Y96"/>
    <mergeCell ref="E96:M96"/>
    <mergeCell ref="B96:D96"/>
    <mergeCell ref="N82:S82"/>
    <mergeCell ref="T82:Y82"/>
    <mergeCell ref="B82:M82"/>
    <mergeCell ref="M125:R125"/>
    <mergeCell ref="S125:X125"/>
    <mergeCell ref="B125:E125"/>
    <mergeCell ref="F125:L125"/>
    <mergeCell ref="B110:D110"/>
    <mergeCell ref="E110:M110"/>
    <mergeCell ref="N110:S110"/>
    <mergeCell ref="T110:Y110"/>
    <mergeCell ref="N96:S96"/>
    <mergeCell ref="B153:E153"/>
    <mergeCell ref="F153:L153"/>
    <mergeCell ref="M153:R153"/>
    <mergeCell ref="S153:X153"/>
    <mergeCell ref="B139:E139"/>
    <mergeCell ref="F139:L139"/>
    <mergeCell ref="M139:R139"/>
    <mergeCell ref="S139:X139"/>
    <mergeCell ref="T68:Y68"/>
    <mergeCell ref="B53:J53"/>
    <mergeCell ref="AC6:AD6"/>
    <mergeCell ref="B39:J39"/>
    <mergeCell ref="K39:O39"/>
    <mergeCell ref="P39:S39"/>
    <mergeCell ref="X34:AG36"/>
    <mergeCell ref="K53:O53"/>
    <mergeCell ref="P53:S53"/>
    <mergeCell ref="F2:I2"/>
    <mergeCell ref="K9:N9"/>
    <mergeCell ref="O9:R9"/>
    <mergeCell ref="B9:J9"/>
    <mergeCell ref="B51:C51"/>
    <mergeCell ref="B25:J25"/>
    <mergeCell ref="P25:S25"/>
    <mergeCell ref="K25:O25"/>
    <mergeCell ref="B68:M68"/>
    <mergeCell ref="N68:S68"/>
    <mergeCell ref="B167:E167"/>
    <mergeCell ref="F167:L167"/>
    <mergeCell ref="M167:R167"/>
    <mergeCell ref="S167:X167"/>
    <mergeCell ref="B181:E181"/>
    <mergeCell ref="F181:L181"/>
    <mergeCell ref="M181:R181"/>
    <mergeCell ref="S181:X181"/>
    <mergeCell ref="B211:E211"/>
    <mergeCell ref="F211:L211"/>
    <mergeCell ref="M211:R211"/>
    <mergeCell ref="S211:X211"/>
    <mergeCell ref="B197:E197"/>
    <mergeCell ref="F197:L197"/>
    <mergeCell ref="M197:R197"/>
    <mergeCell ref="S197:X197"/>
    <mergeCell ref="AE333:AE334"/>
    <mergeCell ref="AE330:AE332"/>
    <mergeCell ref="AJ327:AJ328"/>
    <mergeCell ref="AE327:AE328"/>
    <mergeCell ref="AA327:AA329"/>
    <mergeCell ref="T328:T329"/>
    <mergeCell ref="S331:S332"/>
    <mergeCell ref="A336:A337"/>
    <mergeCell ref="F336:F337"/>
    <mergeCell ref="F333:F335"/>
    <mergeCell ref="A333:A335"/>
    <mergeCell ref="K333:K334"/>
    <mergeCell ref="K331:K332"/>
    <mergeCell ref="G333:G335"/>
    <mergeCell ref="G336:G337"/>
    <mergeCell ref="H327:H328"/>
    <mergeCell ref="H329:H331"/>
    <mergeCell ref="H333:H335"/>
    <mergeCell ref="H336:H337"/>
    <mergeCell ref="F329:F331"/>
    <mergeCell ref="I333:I335"/>
    <mergeCell ref="J336:J337"/>
    <mergeCell ref="I336:I337"/>
    <mergeCell ref="AJ330:AJ332"/>
    <mergeCell ref="AN327:AN328"/>
    <mergeCell ref="AN330:AN332"/>
    <mergeCell ref="B355:F355"/>
    <mergeCell ref="G355:K355"/>
    <mergeCell ref="L355:O355"/>
    <mergeCell ref="P355:S355"/>
    <mergeCell ref="AM333:AM334"/>
    <mergeCell ref="AA331:AA332"/>
    <mergeCell ref="AA333:AA334"/>
    <mergeCell ref="Z333:Z334"/>
    <mergeCell ref="U333:U334"/>
    <mergeCell ref="AC333:AC334"/>
    <mergeCell ref="U331:U332"/>
    <mergeCell ref="Z331:Z332"/>
    <mergeCell ref="B341:F341"/>
    <mergeCell ref="G341:K341"/>
    <mergeCell ref="AB333:AB334"/>
    <mergeCell ref="AJ333:AJ334"/>
    <mergeCell ref="AC331:AC332"/>
    <mergeCell ref="AM330:AM332"/>
    <mergeCell ref="AM327:AM328"/>
    <mergeCell ref="S328:S329"/>
    <mergeCell ref="AD331:AD332"/>
    <mergeCell ref="AD327:AD329"/>
  </mergeCell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</vt:i4>
      </vt:variant>
    </vt:vector>
  </HeadingPairs>
  <TitlesOfParts>
    <vt:vector size="14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  <vt:lpstr>Hoja1</vt:lpstr>
      <vt:lpstr>Hoja1!Área_de_impresión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avicol</cp:lastModifiedBy>
  <cp:lastPrinted>2021-08-11T12:59:00Z</cp:lastPrinted>
  <dcterms:created xsi:type="dcterms:W3CDTF">1996-11-27T10:00:04Z</dcterms:created>
  <dcterms:modified xsi:type="dcterms:W3CDTF">2021-12-24T19:40:19Z</dcterms:modified>
</cp:coreProperties>
</file>