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mod-1\pesajes\liquidador sem-44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91029"/>
</workbook>
</file>

<file path=xl/calcChain.xml><?xml version="1.0" encoding="utf-8"?>
<calcChain xmlns="http://schemas.openxmlformats.org/spreadsheetml/2006/main">
  <c r="I582" i="251" l="1"/>
  <c r="F582" i="251"/>
  <c r="E582" i="251"/>
  <c r="D582" i="251"/>
  <c r="C582" i="251"/>
  <c r="B582" i="251"/>
  <c r="G580" i="251"/>
  <c r="I580" i="251" s="1"/>
  <c r="J580" i="251" s="1"/>
  <c r="G579" i="251"/>
  <c r="F579" i="251"/>
  <c r="E579" i="251"/>
  <c r="D579" i="251"/>
  <c r="C579" i="251"/>
  <c r="B579" i="251"/>
  <c r="G578" i="251"/>
  <c r="F578" i="251"/>
  <c r="E578" i="251"/>
  <c r="D578" i="251"/>
  <c r="C578" i="251"/>
  <c r="B578" i="251"/>
  <c r="I582" i="250"/>
  <c r="F582" i="250"/>
  <c r="E582" i="250"/>
  <c r="D582" i="250"/>
  <c r="C582" i="250"/>
  <c r="B582" i="250"/>
  <c r="J580" i="250"/>
  <c r="G580" i="250"/>
  <c r="G579" i="250"/>
  <c r="F579" i="250"/>
  <c r="E579" i="250"/>
  <c r="D579" i="250"/>
  <c r="C579" i="250"/>
  <c r="B579" i="250"/>
  <c r="G578" i="250"/>
  <c r="F578" i="250"/>
  <c r="E578" i="250"/>
  <c r="D578" i="250"/>
  <c r="C578" i="250"/>
  <c r="B578" i="250"/>
  <c r="V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T579" i="249"/>
  <c r="V579" i="249" s="1"/>
  <c r="W579" i="249" s="1"/>
  <c r="T578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W598" i="248"/>
  <c r="T598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I569" i="251" l="1"/>
  <c r="F569" i="251"/>
  <c r="E569" i="251"/>
  <c r="D569" i="251"/>
  <c r="C569" i="251"/>
  <c r="B569" i="251"/>
  <c r="G567" i="251"/>
  <c r="G566" i="251"/>
  <c r="F566" i="251"/>
  <c r="E566" i="251"/>
  <c r="D566" i="251"/>
  <c r="C566" i="251"/>
  <c r="B566" i="251"/>
  <c r="G565" i="251"/>
  <c r="F565" i="251"/>
  <c r="E565" i="251"/>
  <c r="D565" i="251"/>
  <c r="C565" i="251"/>
  <c r="B565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T566" i="249"/>
  <c r="T565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I556" i="251" l="1"/>
  <c r="F556" i="251"/>
  <c r="E556" i="251"/>
  <c r="D556" i="251"/>
  <c r="C556" i="251"/>
  <c r="B556" i="251"/>
  <c r="G554" i="251"/>
  <c r="G553" i="251"/>
  <c r="F553" i="251"/>
  <c r="E553" i="251"/>
  <c r="D553" i="251"/>
  <c r="C553" i="251"/>
  <c r="B553" i="251"/>
  <c r="G552" i="251"/>
  <c r="F552" i="251"/>
  <c r="E552" i="251"/>
  <c r="D552" i="251"/>
  <c r="C552" i="251"/>
  <c r="B552" i="251"/>
  <c r="I569" i="250"/>
  <c r="F569" i="250"/>
  <c r="E569" i="250"/>
  <c r="D569" i="250"/>
  <c r="C569" i="250"/>
  <c r="B569" i="250"/>
  <c r="G567" i="250"/>
  <c r="G566" i="250"/>
  <c r="F566" i="250"/>
  <c r="E566" i="250"/>
  <c r="D566" i="250"/>
  <c r="C566" i="250"/>
  <c r="B566" i="250"/>
  <c r="G565" i="250"/>
  <c r="F565" i="250"/>
  <c r="E565" i="250"/>
  <c r="D565" i="250"/>
  <c r="C565" i="250"/>
  <c r="B565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T585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V566" i="249" l="1"/>
  <c r="W566" i="249" s="1"/>
  <c r="I567" i="251"/>
  <c r="J567" i="251" s="1"/>
  <c r="I543" i="251"/>
  <c r="F543" i="251"/>
  <c r="E543" i="251"/>
  <c r="D543" i="251"/>
  <c r="C543" i="251"/>
  <c r="B543" i="251"/>
  <c r="G541" i="251"/>
  <c r="I554" i="251" s="1"/>
  <c r="J554" i="251" s="1"/>
  <c r="G540" i="251"/>
  <c r="F540" i="251"/>
  <c r="E540" i="251"/>
  <c r="D540" i="251"/>
  <c r="C540" i="251"/>
  <c r="B540" i="251"/>
  <c r="G539" i="251"/>
  <c r="F539" i="251"/>
  <c r="E539" i="251"/>
  <c r="D539" i="251"/>
  <c r="C539" i="251"/>
  <c r="B539" i="251"/>
  <c r="V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T539" i="249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V553" i="249" l="1"/>
  <c r="W553" i="249" s="1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I530" i="251" l="1"/>
  <c r="F530" i="251"/>
  <c r="E530" i="251"/>
  <c r="D530" i="251"/>
  <c r="C530" i="251"/>
  <c r="B530" i="251"/>
  <c r="G528" i="251"/>
  <c r="G527" i="251"/>
  <c r="F527" i="251"/>
  <c r="E527" i="251"/>
  <c r="D527" i="251"/>
  <c r="C527" i="251"/>
  <c r="B527" i="251"/>
  <c r="G526" i="251"/>
  <c r="F526" i="251"/>
  <c r="E526" i="251"/>
  <c r="D526" i="251"/>
  <c r="C526" i="251"/>
  <c r="B526" i="251"/>
  <c r="I556" i="250"/>
  <c r="F556" i="250"/>
  <c r="E556" i="250"/>
  <c r="D556" i="250"/>
  <c r="C556" i="250"/>
  <c r="B556" i="250"/>
  <c r="G554" i="250"/>
  <c r="G553" i="250"/>
  <c r="F553" i="250"/>
  <c r="E553" i="250"/>
  <c r="D553" i="250"/>
  <c r="C553" i="250"/>
  <c r="B553" i="250"/>
  <c r="G552" i="250"/>
  <c r="F552" i="250"/>
  <c r="E552" i="250"/>
  <c r="D552" i="250"/>
  <c r="C552" i="250"/>
  <c r="B552" i="250"/>
  <c r="V529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T527" i="249"/>
  <c r="T526" i="249"/>
  <c r="S526" i="249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V574" i="248"/>
  <c r="T572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I541" i="251" l="1"/>
  <c r="J541" i="251" s="1"/>
  <c r="W585" i="248"/>
  <c r="V527" i="249"/>
  <c r="W527" i="249" s="1"/>
  <c r="V540" i="249"/>
  <c r="W540" i="249" s="1"/>
  <c r="I554" i="250"/>
  <c r="J554" i="250" s="1"/>
  <c r="J567" i="250"/>
  <c r="I517" i="251"/>
  <c r="F517" i="251"/>
  <c r="E517" i="251"/>
  <c r="D517" i="251"/>
  <c r="C517" i="251"/>
  <c r="B517" i="251"/>
  <c r="G515" i="251"/>
  <c r="I528" i="251" s="1"/>
  <c r="J528" i="251" s="1"/>
  <c r="G514" i="251"/>
  <c r="F514" i="251"/>
  <c r="E514" i="251"/>
  <c r="D514" i="251"/>
  <c r="C514" i="251"/>
  <c r="B514" i="251"/>
  <c r="G513" i="251"/>
  <c r="F513" i="251"/>
  <c r="E513" i="251"/>
  <c r="D513" i="251"/>
  <c r="C513" i="251"/>
  <c r="B513" i="251"/>
  <c r="I543" i="250"/>
  <c r="F543" i="250"/>
  <c r="E543" i="250"/>
  <c r="D543" i="250"/>
  <c r="C543" i="250"/>
  <c r="B543" i="250"/>
  <c r="G541" i="250"/>
  <c r="G540" i="250"/>
  <c r="F540" i="250"/>
  <c r="E540" i="250"/>
  <c r="D540" i="250"/>
  <c r="C540" i="250"/>
  <c r="B540" i="250"/>
  <c r="G539" i="250"/>
  <c r="F539" i="250"/>
  <c r="E539" i="250"/>
  <c r="D539" i="250"/>
  <c r="C539" i="250"/>
  <c r="B539" i="250"/>
  <c r="V516" i="249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T513" i="249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T559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V572" i="248" l="1"/>
  <c r="W572" i="248" s="1"/>
  <c r="I504" i="251"/>
  <c r="F504" i="251"/>
  <c r="E504" i="251"/>
  <c r="D504" i="251"/>
  <c r="C504" i="251"/>
  <c r="B504" i="251"/>
  <c r="G502" i="251"/>
  <c r="G501" i="251"/>
  <c r="F501" i="251"/>
  <c r="E501" i="251"/>
  <c r="D501" i="251"/>
  <c r="C501" i="251"/>
  <c r="B501" i="251"/>
  <c r="G500" i="251"/>
  <c r="F500" i="251"/>
  <c r="E500" i="251"/>
  <c r="D500" i="251"/>
  <c r="C500" i="251"/>
  <c r="B500" i="251"/>
  <c r="I530" i="250"/>
  <c r="F530" i="250"/>
  <c r="E530" i="250"/>
  <c r="D530" i="250"/>
  <c r="C530" i="250"/>
  <c r="B530" i="250"/>
  <c r="G528" i="250"/>
  <c r="I541" i="250" s="1"/>
  <c r="J541" i="250" s="1"/>
  <c r="G527" i="250"/>
  <c r="F527" i="250"/>
  <c r="E527" i="250"/>
  <c r="D527" i="250"/>
  <c r="C527" i="250"/>
  <c r="B527" i="250"/>
  <c r="G526" i="250"/>
  <c r="F526" i="250"/>
  <c r="E526" i="250"/>
  <c r="D526" i="250"/>
  <c r="C526" i="250"/>
  <c r="B526" i="250"/>
  <c r="V548" i="248"/>
  <c r="V503" i="249"/>
  <c r="S503" i="249"/>
  <c r="R503" i="249"/>
  <c r="Q503" i="249"/>
  <c r="P503" i="249"/>
  <c r="O503" i="249"/>
  <c r="N503" i="249"/>
  <c r="M503" i="249"/>
  <c r="L503" i="249"/>
  <c r="K503" i="249"/>
  <c r="J503" i="249"/>
  <c r="I503" i="249"/>
  <c r="H503" i="249"/>
  <c r="G503" i="249"/>
  <c r="F503" i="249"/>
  <c r="E503" i="249"/>
  <c r="D503" i="249"/>
  <c r="C503" i="249"/>
  <c r="B503" i="249"/>
  <c r="T501" i="249"/>
  <c r="V514" i="249" s="1"/>
  <c r="W514" i="249" s="1"/>
  <c r="T500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T546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I515" i="251" l="1"/>
  <c r="J515" i="251" s="1"/>
  <c r="V559" i="248"/>
  <c r="W559" i="248" s="1"/>
  <c r="I491" i="251"/>
  <c r="F491" i="251"/>
  <c r="E491" i="251"/>
  <c r="D491" i="251"/>
  <c r="C491" i="251"/>
  <c r="B491" i="251"/>
  <c r="G489" i="251"/>
  <c r="G488" i="251"/>
  <c r="F488" i="251"/>
  <c r="E488" i="251"/>
  <c r="D488" i="251"/>
  <c r="C488" i="251"/>
  <c r="B488" i="251"/>
  <c r="G487" i="251"/>
  <c r="F487" i="251"/>
  <c r="E487" i="251"/>
  <c r="D487" i="251"/>
  <c r="C487" i="251"/>
  <c r="B487" i="251"/>
  <c r="I517" i="250"/>
  <c r="F517" i="250"/>
  <c r="E517" i="250"/>
  <c r="D517" i="250"/>
  <c r="C517" i="250"/>
  <c r="B517" i="250"/>
  <c r="G515" i="250"/>
  <c r="G514" i="250"/>
  <c r="F514" i="250"/>
  <c r="E514" i="250"/>
  <c r="D514" i="250"/>
  <c r="C514" i="250"/>
  <c r="B514" i="250"/>
  <c r="G513" i="250"/>
  <c r="F513" i="250"/>
  <c r="E513" i="250"/>
  <c r="D513" i="250"/>
  <c r="C513" i="250"/>
  <c r="B513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T487" i="249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T533" i="248"/>
  <c r="V546" i="248" s="1"/>
  <c r="W546" i="248" s="1"/>
  <c r="T532" i="248"/>
  <c r="S532" i="248"/>
  <c r="R532" i="248"/>
  <c r="Q532" i="248"/>
  <c r="P532" i="248"/>
  <c r="O532" i="248"/>
  <c r="N532" i="248"/>
  <c r="M532" i="248"/>
  <c r="L532" i="248"/>
  <c r="K532" i="248"/>
  <c r="J532" i="248"/>
  <c r="I532" i="248"/>
  <c r="H532" i="248"/>
  <c r="G532" i="248"/>
  <c r="F532" i="248"/>
  <c r="E532" i="248"/>
  <c r="D532" i="248"/>
  <c r="C532" i="248"/>
  <c r="B532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I528" i="250" l="1"/>
  <c r="J528" i="250" s="1"/>
  <c r="V501" i="249"/>
  <c r="W501" i="249" s="1"/>
  <c r="V533" i="248"/>
  <c r="W533" i="248" s="1"/>
  <c r="I502" i="251"/>
  <c r="J502" i="251" s="1"/>
  <c r="I478" i="251"/>
  <c r="F478" i="251"/>
  <c r="E478" i="251"/>
  <c r="D478" i="251"/>
  <c r="C478" i="251"/>
  <c r="B478" i="251"/>
  <c r="G476" i="251"/>
  <c r="G475" i="251"/>
  <c r="F475" i="251"/>
  <c r="E475" i="251"/>
  <c r="D475" i="251"/>
  <c r="C475" i="251"/>
  <c r="B475" i="251"/>
  <c r="G474" i="251"/>
  <c r="F474" i="251"/>
  <c r="E474" i="251"/>
  <c r="D474" i="251"/>
  <c r="C474" i="251"/>
  <c r="B474" i="251"/>
  <c r="I504" i="250"/>
  <c r="F504" i="250"/>
  <c r="E504" i="250"/>
  <c r="D504" i="250"/>
  <c r="C504" i="250"/>
  <c r="B504" i="250"/>
  <c r="G502" i="250"/>
  <c r="G501" i="250"/>
  <c r="F501" i="250"/>
  <c r="E501" i="250"/>
  <c r="D501" i="250"/>
  <c r="C501" i="250"/>
  <c r="B501" i="250"/>
  <c r="G500" i="250"/>
  <c r="F500" i="250"/>
  <c r="E500" i="250"/>
  <c r="D500" i="250"/>
  <c r="C500" i="250"/>
  <c r="B500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V488" i="249" s="1"/>
  <c r="W488" i="249" s="1"/>
  <c r="T474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T520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T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I489" i="251" l="1"/>
  <c r="J489" i="251" s="1"/>
  <c r="I515" i="250"/>
  <c r="J515" i="250" s="1"/>
  <c r="I465" i="251"/>
  <c r="F465" i="251"/>
  <c r="E465" i="251"/>
  <c r="D465" i="251"/>
  <c r="C465" i="251"/>
  <c r="B465" i="251"/>
  <c r="G463" i="251"/>
  <c r="G462" i="251"/>
  <c r="F462" i="251"/>
  <c r="E462" i="251"/>
  <c r="D462" i="251"/>
  <c r="C462" i="251"/>
  <c r="B462" i="251"/>
  <c r="G461" i="251"/>
  <c r="F461" i="251"/>
  <c r="E461" i="251"/>
  <c r="D461" i="251"/>
  <c r="C461" i="251"/>
  <c r="B461" i="251"/>
  <c r="I491" i="250"/>
  <c r="F491" i="250"/>
  <c r="E491" i="250"/>
  <c r="D491" i="250"/>
  <c r="C491" i="250"/>
  <c r="B491" i="250"/>
  <c r="G489" i="250"/>
  <c r="I502" i="250" s="1"/>
  <c r="J502" i="250" s="1"/>
  <c r="G488" i="250"/>
  <c r="F488" i="250"/>
  <c r="E488" i="250"/>
  <c r="D488" i="250"/>
  <c r="C488" i="250"/>
  <c r="B488" i="250"/>
  <c r="G487" i="250"/>
  <c r="F487" i="250"/>
  <c r="E487" i="250"/>
  <c r="D487" i="250"/>
  <c r="C487" i="250"/>
  <c r="B487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T461" i="249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T507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B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V475" i="249" l="1"/>
  <c r="W475" i="249" s="1"/>
  <c r="V520" i="248"/>
  <c r="W520" i="248" s="1"/>
  <c r="I489" i="250"/>
  <c r="J489" i="250" s="1"/>
  <c r="I476" i="251"/>
  <c r="J476" i="251" s="1"/>
  <c r="I452" i="251"/>
  <c r="F452" i="251"/>
  <c r="E452" i="251"/>
  <c r="D452" i="251"/>
  <c r="C452" i="251"/>
  <c r="B452" i="251"/>
  <c r="G450" i="251"/>
  <c r="I463" i="251" s="1"/>
  <c r="J463" i="251" s="1"/>
  <c r="G449" i="251"/>
  <c r="F449" i="251"/>
  <c r="E449" i="251"/>
  <c r="D449" i="251"/>
  <c r="C449" i="251"/>
  <c r="B449" i="251"/>
  <c r="G448" i="251"/>
  <c r="F448" i="251"/>
  <c r="E448" i="251"/>
  <c r="D448" i="251"/>
  <c r="C448" i="251"/>
  <c r="B448" i="251"/>
  <c r="I478" i="250"/>
  <c r="F478" i="250"/>
  <c r="E478" i="250"/>
  <c r="D478" i="250"/>
  <c r="C478" i="250"/>
  <c r="B478" i="250"/>
  <c r="G476" i="250"/>
  <c r="G475" i="250"/>
  <c r="F475" i="250"/>
  <c r="E475" i="250"/>
  <c r="D475" i="250"/>
  <c r="C475" i="250"/>
  <c r="B475" i="250"/>
  <c r="G474" i="250"/>
  <c r="F474" i="250"/>
  <c r="E474" i="250"/>
  <c r="D474" i="250"/>
  <c r="C474" i="250"/>
  <c r="B474" i="250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T448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V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T494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V507" i="248" l="1"/>
  <c r="W507" i="248" s="1"/>
  <c r="V449" i="249"/>
  <c r="W449" i="249" s="1"/>
  <c r="V462" i="249"/>
  <c r="W462" i="249" s="1"/>
  <c r="I439" i="251"/>
  <c r="F439" i="251"/>
  <c r="E439" i="251"/>
  <c r="D439" i="251"/>
  <c r="C439" i="251"/>
  <c r="B439" i="251"/>
  <c r="G437" i="251"/>
  <c r="G436" i="251"/>
  <c r="F436" i="251"/>
  <c r="E436" i="251"/>
  <c r="D436" i="251"/>
  <c r="C436" i="251"/>
  <c r="B436" i="251"/>
  <c r="G435" i="251"/>
  <c r="F435" i="251"/>
  <c r="E435" i="251"/>
  <c r="D435" i="251"/>
  <c r="C435" i="251"/>
  <c r="B435" i="251"/>
  <c r="I465" i="250"/>
  <c r="F465" i="250"/>
  <c r="E465" i="250"/>
  <c r="D465" i="250"/>
  <c r="C465" i="250"/>
  <c r="B465" i="250"/>
  <c r="G463" i="250"/>
  <c r="G462" i="250"/>
  <c r="F462" i="250"/>
  <c r="E462" i="250"/>
  <c r="D462" i="250"/>
  <c r="C462" i="250"/>
  <c r="B462" i="250"/>
  <c r="G461" i="250"/>
  <c r="F461" i="250"/>
  <c r="E461" i="250"/>
  <c r="D461" i="250"/>
  <c r="C461" i="250"/>
  <c r="B461" i="250"/>
  <c r="O434" i="249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T481" i="248"/>
  <c r="V494" i="248" s="1"/>
  <c r="W494" i="248" s="1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I437" i="251" l="1"/>
  <c r="J437" i="251" s="1"/>
  <c r="I450" i="251"/>
  <c r="J450" i="251" s="1"/>
  <c r="I476" i="250"/>
  <c r="J476" i="250" s="1"/>
  <c r="D426" i="251"/>
  <c r="B426" i="251"/>
  <c r="M425" i="249"/>
  <c r="L425" i="249"/>
  <c r="E425" i="249"/>
  <c r="D425" i="249"/>
  <c r="B425" i="249"/>
  <c r="I426" i="251"/>
  <c r="F426" i="251"/>
  <c r="E426" i="251"/>
  <c r="C426" i="251"/>
  <c r="G424" i="251"/>
  <c r="G423" i="251"/>
  <c r="F423" i="251"/>
  <c r="E423" i="251"/>
  <c r="D423" i="251"/>
  <c r="C423" i="251"/>
  <c r="B423" i="251"/>
  <c r="G422" i="251"/>
  <c r="F422" i="251"/>
  <c r="E422" i="251"/>
  <c r="D422" i="251"/>
  <c r="C422" i="251"/>
  <c r="B422" i="251"/>
  <c r="I452" i="250"/>
  <c r="F452" i="250"/>
  <c r="E452" i="250"/>
  <c r="D452" i="250"/>
  <c r="C452" i="250"/>
  <c r="B452" i="250"/>
  <c r="G450" i="250"/>
  <c r="I463" i="250" s="1"/>
  <c r="J463" i="250" s="1"/>
  <c r="G449" i="250"/>
  <c r="F449" i="250"/>
  <c r="E449" i="250"/>
  <c r="D449" i="250"/>
  <c r="C449" i="250"/>
  <c r="B449" i="250"/>
  <c r="G448" i="250"/>
  <c r="F448" i="250"/>
  <c r="E448" i="250"/>
  <c r="D448" i="250"/>
  <c r="C448" i="250"/>
  <c r="B448" i="250"/>
  <c r="V425" i="249"/>
  <c r="S425" i="249"/>
  <c r="R425" i="249"/>
  <c r="Q425" i="249"/>
  <c r="P425" i="249"/>
  <c r="O425" i="249"/>
  <c r="N425" i="249"/>
  <c r="K425" i="249"/>
  <c r="J425" i="249"/>
  <c r="I425" i="249"/>
  <c r="H425" i="249"/>
  <c r="G425" i="249"/>
  <c r="F425" i="249"/>
  <c r="C425" i="249"/>
  <c r="T423" i="249"/>
  <c r="V436" i="249" s="1"/>
  <c r="W436" i="249" s="1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T468" i="248"/>
  <c r="V481" i="248" s="1"/>
  <c r="W481" i="248" s="1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57" i="248" l="1"/>
  <c r="I413" i="251" l="1"/>
  <c r="F413" i="251"/>
  <c r="E413" i="251"/>
  <c r="D413" i="251"/>
  <c r="C413" i="251"/>
  <c r="B413" i="251"/>
  <c r="G411" i="251"/>
  <c r="G410" i="251"/>
  <c r="F410" i="251"/>
  <c r="E410" i="251"/>
  <c r="D410" i="251"/>
  <c r="C410" i="251"/>
  <c r="B410" i="251"/>
  <c r="G409" i="251"/>
  <c r="F409" i="251"/>
  <c r="E409" i="251"/>
  <c r="D409" i="251"/>
  <c r="C409" i="251"/>
  <c r="B409" i="251"/>
  <c r="I439" i="250"/>
  <c r="F439" i="250"/>
  <c r="E439" i="250"/>
  <c r="D439" i="250"/>
  <c r="C439" i="250"/>
  <c r="B439" i="250"/>
  <c r="G437" i="250"/>
  <c r="G436" i="250"/>
  <c r="F436" i="250"/>
  <c r="E436" i="250"/>
  <c r="D436" i="250"/>
  <c r="C436" i="250"/>
  <c r="B436" i="250"/>
  <c r="G435" i="250"/>
  <c r="F435" i="250"/>
  <c r="E435" i="250"/>
  <c r="D435" i="250"/>
  <c r="C435" i="250"/>
  <c r="B435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10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T455" i="248"/>
  <c r="V468" i="248" s="1"/>
  <c r="W468" i="248" s="1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I424" i="251" l="1"/>
  <c r="J424" i="251" s="1"/>
  <c r="V423" i="249"/>
  <c r="W423" i="249" s="1"/>
  <c r="I450" i="250"/>
  <c r="J450" i="250" s="1"/>
  <c r="I400" i="251"/>
  <c r="F400" i="251"/>
  <c r="E400" i="251"/>
  <c r="D400" i="251"/>
  <c r="C400" i="251"/>
  <c r="B400" i="251"/>
  <c r="G398" i="251"/>
  <c r="I411" i="251" s="1"/>
  <c r="J411" i="251" s="1"/>
  <c r="G397" i="251"/>
  <c r="F397" i="251"/>
  <c r="E397" i="251"/>
  <c r="D397" i="251"/>
  <c r="C397" i="251"/>
  <c r="B397" i="251"/>
  <c r="G396" i="251"/>
  <c r="F396" i="251"/>
  <c r="E396" i="251"/>
  <c r="D396" i="251"/>
  <c r="C396" i="251"/>
  <c r="B396" i="251"/>
  <c r="I426" i="250"/>
  <c r="F426" i="250"/>
  <c r="E426" i="250"/>
  <c r="D426" i="250"/>
  <c r="C426" i="250"/>
  <c r="B426" i="250"/>
  <c r="G424" i="250"/>
  <c r="I437" i="250" s="1"/>
  <c r="J437" i="250" s="1"/>
  <c r="G423" i="250"/>
  <c r="F423" i="250"/>
  <c r="E423" i="250"/>
  <c r="D423" i="250"/>
  <c r="C423" i="250"/>
  <c r="B423" i="250"/>
  <c r="G422" i="250"/>
  <c r="F422" i="250"/>
  <c r="E422" i="250"/>
  <c r="D422" i="250"/>
  <c r="C422" i="250"/>
  <c r="B422" i="250"/>
  <c r="V399" i="249"/>
  <c r="S399" i="249"/>
  <c r="R399" i="249"/>
  <c r="Q399" i="249"/>
  <c r="P399" i="249"/>
  <c r="O399" i="249"/>
  <c r="N399" i="249"/>
  <c r="M399" i="249"/>
  <c r="L399" i="249"/>
  <c r="K399" i="249"/>
  <c r="J399" i="249"/>
  <c r="I399" i="249"/>
  <c r="H399" i="249"/>
  <c r="G399" i="249"/>
  <c r="F399" i="249"/>
  <c r="E399" i="249"/>
  <c r="D399" i="249"/>
  <c r="C399" i="249"/>
  <c r="B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T442" i="248"/>
  <c r="V455" i="248" s="1"/>
  <c r="W455" i="248" s="1"/>
  <c r="T441" i="248"/>
  <c r="S441" i="248"/>
  <c r="R441" i="248"/>
  <c r="Q441" i="248"/>
  <c r="P441" i="248"/>
  <c r="O441" i="248"/>
  <c r="N441" i="248"/>
  <c r="M441" i="248"/>
  <c r="L441" i="248"/>
  <c r="K441" i="248"/>
  <c r="J441" i="248"/>
  <c r="I441" i="248"/>
  <c r="H441" i="248"/>
  <c r="G441" i="248"/>
  <c r="F441" i="248"/>
  <c r="E441" i="248"/>
  <c r="D441" i="248"/>
  <c r="C441" i="248"/>
  <c r="B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I387" i="251" l="1"/>
  <c r="F387" i="251"/>
  <c r="E387" i="251"/>
  <c r="D387" i="251"/>
  <c r="C387" i="251"/>
  <c r="B387" i="251"/>
  <c r="G385" i="251"/>
  <c r="I398" i="251" s="1"/>
  <c r="J398" i="251" s="1"/>
  <c r="G384" i="251"/>
  <c r="F384" i="251"/>
  <c r="E384" i="251"/>
  <c r="D384" i="251"/>
  <c r="C384" i="251"/>
  <c r="B384" i="251"/>
  <c r="G383" i="251"/>
  <c r="F383" i="251"/>
  <c r="E383" i="251"/>
  <c r="D383" i="251"/>
  <c r="C383" i="251"/>
  <c r="B383" i="251"/>
  <c r="I413" i="250"/>
  <c r="F413" i="250"/>
  <c r="E413" i="250"/>
  <c r="D413" i="250"/>
  <c r="C413" i="250"/>
  <c r="B413" i="250"/>
  <c r="G411" i="250"/>
  <c r="G410" i="250"/>
  <c r="F410" i="250"/>
  <c r="E410" i="250"/>
  <c r="D410" i="250"/>
  <c r="C410" i="250"/>
  <c r="B410" i="250"/>
  <c r="G409" i="250"/>
  <c r="F409" i="250"/>
  <c r="E409" i="250"/>
  <c r="D409" i="250"/>
  <c r="C409" i="250"/>
  <c r="B409" i="250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V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T429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I424" i="250" l="1"/>
  <c r="J424" i="250" s="1"/>
  <c r="V397" i="249"/>
  <c r="W397" i="249" s="1"/>
  <c r="V442" i="248"/>
  <c r="W442" i="248" s="1"/>
  <c r="I374" i="251"/>
  <c r="F374" i="251"/>
  <c r="E374" i="251"/>
  <c r="D374" i="251"/>
  <c r="C374" i="251"/>
  <c r="B374" i="251"/>
  <c r="G372" i="25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85" i="251" l="1"/>
  <c r="J385" i="251" s="1"/>
  <c r="I411" i="250"/>
  <c r="J411" i="250" s="1"/>
  <c r="V384" i="249"/>
  <c r="W384" i="249" s="1"/>
  <c r="V429" i="248"/>
  <c r="W429" i="248" s="1"/>
  <c r="I361" i="251"/>
  <c r="F361" i="251"/>
  <c r="E361" i="251"/>
  <c r="D361" i="251"/>
  <c r="C361" i="251"/>
  <c r="B361" i="251"/>
  <c r="G359" i="251"/>
  <c r="I372" i="251" s="1"/>
  <c r="J372" i="251" s="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I398" i="250" s="1"/>
  <c r="J398" i="250" s="1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71" i="249" s="1"/>
  <c r="W371" i="249" s="1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V416" i="248" s="1"/>
  <c r="W416" i="248" s="1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I346" i="251" s="1"/>
  <c r="J346" i="251" s="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B5" i="240"/>
  <c r="B6" i="240" s="1"/>
  <c r="D6" i="240" s="1"/>
  <c r="H4" i="239"/>
  <c r="D6" i="239"/>
  <c r="B8" i="239"/>
  <c r="D8" i="239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5" i="240" l="1"/>
  <c r="B7" i="240"/>
  <c r="B8" i="240" s="1"/>
  <c r="B9" i="239"/>
  <c r="B10" i="239" s="1"/>
  <c r="D5" i="237"/>
  <c r="B6" i="237"/>
  <c r="G8" i="239"/>
  <c r="H7" i="239"/>
  <c r="D7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>
  <authors>
    <author>Jbarbosa</author>
  </authors>
  <commentList>
    <comment ref="A368" authorId="0" shapeId="0">
      <text>
        <r>
          <rPr>
            <b/>
            <sz val="9"/>
            <color indexed="81"/>
            <rFont val="Tahoma"/>
            <family val="2"/>
          </rPr>
          <t>Jbarbosa:</t>
        </r>
        <r>
          <rPr>
            <sz val="9"/>
            <color indexed="81"/>
            <rFont val="Tahoma"/>
            <family val="2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<sst xmlns="http://schemas.openxmlformats.org/spreadsheetml/2006/main" count="3814" uniqueCount="171">
  <si>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</si>
  <si>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</si>
  <si>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</si>
  <si>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</si>
  <si>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</si>
  <si>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</si>
  <si>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</si>
  <si>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</si>
  <si>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</si>
  <si>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</si>
  <si>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</si>
  <si>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</si>
  <si>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</si>
  <si>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</si>
  <si>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</si>
  <si>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</si>
  <si>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</si>
  <si>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</si>
  <si>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</si>
  <si>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</si>
  <si>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</si>
  <si>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</si>
  <si>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</si>
  <si>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</si>
  <si>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</si>
  <si>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</si>
  <si>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</si>
  <si>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</si>
  <si>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</si>
  <si>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</si>
  <si>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</si>
  <si>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</si>
  <si>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</si>
  <si>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</si>
  <si>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</si>
  <si>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</si>
  <si>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</si>
  <si>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</si>
  <si>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</si>
  <si>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</si>
  <si>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</si>
  <si>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</si>
  <si>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</si>
  <si>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</si>
  <si>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</si>
  <si>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</si>
  <si>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</si>
  <si>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</si>
  <si>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</si>
  <si>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</si>
  <si>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</si>
  <si>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</si>
  <si>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</si>
  <si>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</si>
  <si>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</si>
  <si>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</si>
  <si>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</si>
  <si>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</si>
  <si>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</si>
  <si>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</si>
  <si>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</si>
  <si>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</si>
  <si>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</si>
  <si>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</si>
  <si>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</si>
  <si>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</si>
  <si>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</si>
  <si>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</si>
  <si>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</si>
  <si>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</si>
  <si>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</si>
  <si>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</si>
  <si>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</si>
  <si>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</si>
  <si>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</si>
  <si>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</si>
  <si>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</si>
  <si>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</si>
  <si>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</si>
  <si>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</si>
  <si>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</si>
  <si>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</si>
  <si>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</si>
  <si>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</si>
  <si>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</si>
  <si>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</si>
  <si>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</si>
  <si>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</si>
  <si>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</si>
  <si>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</si>
  <si>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</si>
  <si>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</si>
  <si>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</si>
  <si>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</si>
  <si>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</si>
  <si>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</si>
  <si>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</si>
  <si>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</si>
  <si>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</si>
  <si>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</si>
  <si>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</si>
  <si>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</si>
  <si>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</si>
  <si>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</si>
  <si>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</si>
  <si>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</si>
  <si>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</si>
  <si>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</si>
  <si>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</si>
  <si>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</si>
  <si>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</si>
  <si>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</si>
  <si>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</si>
  <si>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</si>
  <si>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</si>
  <si>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</si>
  <si>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</si>
  <si>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</si>
  <si>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</si>
  <si>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</si>
  <si>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</si>
  <si>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</si>
  <si>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</si>
  <si>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</si>
  <si>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</si>
  <si>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</si>
  <si>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</si>
  <si>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</si>
  <si>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</si>
  <si>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</si>
  <si>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</si>
  <si>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</si>
  <si>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</si>
  <si>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</si>
  <si>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</si>
  <si>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</si>
  <si>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</si>
  <si>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</si>
  <si>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</si>
  <si>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</si>
  <si>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</si>
  <si>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</si>
  <si>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</si>
  <si>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</si>
  <si>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</si>
  <si>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</si>
  <si>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</si>
  <si>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</si>
  <si>
    <t>Semana 29</t>
  </si>
  <si>
    <t>Semana 30</t>
  </si>
  <si>
    <t>Semana 31</t>
  </si>
  <si>
    <t>Semana 32</t>
  </si>
  <si>
    <t>Peso muy variable entre semanas</t>
  </si>
  <si>
    <t>Semana 33</t>
  </si>
  <si>
    <t>Semana 34</t>
  </si>
  <si>
    <t>Semana 35</t>
  </si>
  <si>
    <t>La proxima semana realizaremos manejo de machos</t>
  </si>
  <si>
    <t>Iniciamos el lunes con la linea macho</t>
  </si>
  <si>
    <t>Semana 36</t>
  </si>
  <si>
    <t>Se realizo manejo de machos</t>
  </si>
  <si>
    <t>Semana 37</t>
  </si>
  <si>
    <t>Semana 38</t>
  </si>
  <si>
    <t>Semana 39</t>
  </si>
  <si>
    <t>Semana 40</t>
  </si>
  <si>
    <t>Semana 41</t>
  </si>
  <si>
    <t>Semana 42</t>
  </si>
  <si>
    <t>El dia martes vamos a realizar manejo por flesinh y revisión de cloacas para sacar los machos no productivos</t>
  </si>
  <si>
    <t>Se sacaron 22 aves por corral, para llevarlas al corral de recuperables</t>
  </si>
  <si>
    <t>Se ajusto espacio de comedero y se cuadraron los abastecedores</t>
  </si>
  <si>
    <t>Semana 43</t>
  </si>
  <si>
    <t>Semana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</si>
</sst>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0.0"/>
    <numFmt numFmtId="166" formatCode="0.0%"/>
    <numFmt numFmtId="167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7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30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17" xfId="3" applyNumberFormat="1" applyFont="1" applyBorder="1" applyAlignment="1">
      <alignment horizontal="center" vertical="center"/>
    </xf>
    <xf numFmtId="166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6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5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5" fontId="29" fillId="0" borderId="20" xfId="0" applyNumberFormat="1" applyFont="1" applyBorder="1" applyAlignment="1">
      <alignment horizontal="center" vertical="center"/>
    </xf>
    <xf numFmtId="165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1" fillId="3" borderId="5" xfId="0" applyNumberFormat="1" applyFont="1" applyFill="1" applyBorder="1" applyAlignment="1">
      <alignment horizontal="center" vertical="center"/>
    </xf>
    <xf numFmtId="165" fontId="1" fillId="3" borderId="8" xfId="0" applyNumberFormat="1" applyFont="1" applyFill="1" applyBorder="1" applyAlignment="1">
      <alignment horizontal="center" vertical="center"/>
    </xf>
    <xf numFmtId="165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5" fontId="1" fillId="0" borderId="3" xfId="0" applyNumberFormat="1" applyFont="1" applyFill="1" applyBorder="1" applyAlignment="1">
      <alignment horizontal="center" vertical="center"/>
    </xf>
    <xf numFmtId="165" fontId="1" fillId="0" borderId="13" xfId="0" applyNumberFormat="1" applyFont="1" applyFill="1" applyBorder="1" applyAlignment="1">
      <alignment horizontal="center" vertical="center"/>
    </xf>
    <xf numFmtId="165" fontId="1" fillId="0" borderId="54" xfId="0" applyNumberFormat="1" applyFont="1" applyFill="1" applyBorder="1" applyAlignment="1">
      <alignment horizontal="center" vertical="center"/>
    </xf>
    <xf numFmtId="165" fontId="1" fillId="0" borderId="64" xfId="0" applyNumberFormat="1" applyFont="1" applyFill="1" applyBorder="1" applyAlignment="1">
      <alignment horizontal="center" vertical="center"/>
    </xf>
    <xf numFmtId="165" fontId="1" fillId="0" borderId="43" xfId="0" applyNumberFormat="1" applyFont="1" applyFill="1" applyBorder="1" applyAlignment="1">
      <alignment horizontal="center" vertical="center"/>
    </xf>
    <xf numFmtId="165" fontId="1" fillId="0" borderId="6" xfId="0" applyNumberFormat="1" applyFont="1" applyFill="1" applyBorder="1" applyAlignment="1">
      <alignment horizontal="center" vertical="center"/>
    </xf>
    <xf numFmtId="165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3" borderId="1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 vertical="center"/>
    </xf>
    <xf numFmtId="165" fontId="1" fillId="0" borderId="1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10" xfId="491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5552"/>
        <c:axId val="189577088"/>
      </c:barChart>
      <c:catAx>
        <c:axId val="1895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77088"/>
        <c:crosses val="autoZero"/>
        <c:auto val="1"/>
        <c:lblAlgn val="ctr"/>
        <c:lblOffset val="100"/>
        <c:noMultiLvlLbl val="0"/>
      </c:catAx>
      <c:valAx>
        <c:axId val="189577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75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48704"/>
        <c:axId val="191050496"/>
      </c:barChart>
      <c:catAx>
        <c:axId val="1910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50496"/>
        <c:crosses val="autoZero"/>
        <c:auto val="1"/>
        <c:lblAlgn val="ctr"/>
        <c:lblOffset val="100"/>
        <c:noMultiLvlLbl val="0"/>
      </c:catAx>
      <c:valAx>
        <c:axId val="19105049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48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92608"/>
        <c:axId val="191094144"/>
      </c:lineChart>
      <c:catAx>
        <c:axId val="1910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94144"/>
        <c:crosses val="autoZero"/>
        <c:auto val="1"/>
        <c:lblAlgn val="ctr"/>
        <c:lblOffset val="100"/>
        <c:noMultiLvlLbl val="0"/>
      </c:catAx>
      <c:valAx>
        <c:axId val="1910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92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32800"/>
        <c:axId val="191134336"/>
      </c:lineChart>
      <c:catAx>
        <c:axId val="1911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34336"/>
        <c:crosses val="autoZero"/>
        <c:auto val="1"/>
        <c:lblAlgn val="ctr"/>
        <c:lblOffset val="100"/>
        <c:noMultiLvlLbl val="0"/>
      </c:catAx>
      <c:valAx>
        <c:axId val="191134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32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56192"/>
        <c:axId val="190857984"/>
      </c:lineChart>
      <c:catAx>
        <c:axId val="1908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57984"/>
        <c:crosses val="autoZero"/>
        <c:auto val="1"/>
        <c:lblAlgn val="ctr"/>
        <c:lblOffset val="100"/>
        <c:noMultiLvlLbl val="0"/>
      </c:catAx>
      <c:valAx>
        <c:axId val="1908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56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85088"/>
        <c:axId val="190586880"/>
      </c:lineChart>
      <c:catAx>
        <c:axId val="1905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86880"/>
        <c:crosses val="autoZero"/>
        <c:auto val="1"/>
        <c:lblAlgn val="ctr"/>
        <c:lblOffset val="100"/>
        <c:noMultiLvlLbl val="0"/>
      </c:catAx>
      <c:valAx>
        <c:axId val="1905868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5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1952"/>
        <c:axId val="190640128"/>
      </c:barChart>
      <c:catAx>
        <c:axId val="1906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40128"/>
        <c:crosses val="autoZero"/>
        <c:auto val="1"/>
        <c:lblAlgn val="ctr"/>
        <c:lblOffset val="100"/>
        <c:noMultiLvlLbl val="0"/>
      </c:catAx>
      <c:valAx>
        <c:axId val="1906401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21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32928"/>
        <c:axId val="190738816"/>
      </c:lineChart>
      <c:catAx>
        <c:axId val="1907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38816"/>
        <c:crosses val="autoZero"/>
        <c:auto val="1"/>
        <c:lblAlgn val="ctr"/>
        <c:lblOffset val="100"/>
        <c:noMultiLvlLbl val="0"/>
      </c:catAx>
      <c:valAx>
        <c:axId val="1907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65312"/>
        <c:axId val="190767104"/>
      </c:lineChart>
      <c:catAx>
        <c:axId val="1907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67104"/>
        <c:crosses val="autoZero"/>
        <c:auto val="1"/>
        <c:lblAlgn val="ctr"/>
        <c:lblOffset val="100"/>
        <c:noMultiLvlLbl val="0"/>
      </c:catAx>
      <c:valAx>
        <c:axId val="1907671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65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92064"/>
        <c:axId val="191193856"/>
      </c:barChart>
      <c:catAx>
        <c:axId val="1911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93856"/>
        <c:crosses val="autoZero"/>
        <c:auto val="1"/>
        <c:lblAlgn val="ctr"/>
        <c:lblOffset val="100"/>
        <c:noMultiLvlLbl val="0"/>
      </c:catAx>
      <c:valAx>
        <c:axId val="1911938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92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21760"/>
        <c:axId val="191223296"/>
      </c:lineChart>
      <c:catAx>
        <c:axId val="1912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23296"/>
        <c:crosses val="autoZero"/>
        <c:auto val="1"/>
        <c:lblAlgn val="ctr"/>
        <c:lblOffset val="100"/>
        <c:noMultiLvlLbl val="0"/>
      </c:catAx>
      <c:valAx>
        <c:axId val="1912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21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34016"/>
        <c:axId val="190939904"/>
      </c:lineChart>
      <c:catAx>
        <c:axId val="1909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39904"/>
        <c:crosses val="autoZero"/>
        <c:auto val="1"/>
        <c:lblAlgn val="ctr"/>
        <c:lblOffset val="100"/>
        <c:noMultiLvlLbl val="0"/>
      </c:catAx>
      <c:valAx>
        <c:axId val="190939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34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93" t="s">
        <v>18</v>
      </c>
      <c r="C4" s="594"/>
      <c r="D4" s="594"/>
      <c r="E4" s="594"/>
      <c r="F4" s="594"/>
      <c r="G4" s="594"/>
      <c r="H4" s="594"/>
      <c r="I4" s="594"/>
      <c r="J4" s="595"/>
      <c r="K4" s="593" t="s">
        <v>21</v>
      </c>
      <c r="L4" s="594"/>
      <c r="M4" s="594"/>
      <c r="N4" s="594"/>
      <c r="O4" s="594"/>
      <c r="P4" s="594"/>
      <c r="Q4" s="594"/>
      <c r="R4" s="594"/>
      <c r="S4" s="594"/>
      <c r="T4" s="595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93" t="s">
        <v>23</v>
      </c>
      <c r="C17" s="594"/>
      <c r="D17" s="594"/>
      <c r="E17" s="594"/>
      <c r="F17" s="595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582"/>
  <sheetViews>
    <sheetView showGridLines="0" topLeftCell="A549" zoomScale="73" zoomScaleNormal="73" workbookViewId="0">
      <selection activeCell="V581" sqref="V581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98" t="s">
        <v>53</v>
      </c>
      <c r="C9" s="599"/>
      <c r="D9" s="599"/>
      <c r="E9" s="599"/>
      <c r="F9" s="600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98" t="s">
        <v>53</v>
      </c>
      <c r="C22" s="599"/>
      <c r="D22" s="599"/>
      <c r="E22" s="599"/>
      <c r="F22" s="600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598" t="s">
        <v>53</v>
      </c>
      <c r="C35" s="599"/>
      <c r="D35" s="599"/>
      <c r="E35" s="599"/>
      <c r="F35" s="600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98" t="s">
        <v>53</v>
      </c>
      <c r="C48" s="599"/>
      <c r="D48" s="599"/>
      <c r="E48" s="599"/>
      <c r="F48" s="600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598" t="s">
        <v>53</v>
      </c>
      <c r="C61" s="599"/>
      <c r="D61" s="599"/>
      <c r="E61" s="599"/>
      <c r="F61" s="600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598" t="s">
        <v>53</v>
      </c>
      <c r="C74" s="599"/>
      <c r="D74" s="599"/>
      <c r="E74" s="599"/>
      <c r="F74" s="600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598" t="s">
        <v>53</v>
      </c>
      <c r="C87" s="599"/>
      <c r="D87" s="599"/>
      <c r="E87" s="599"/>
      <c r="F87" s="600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598" t="s">
        <v>53</v>
      </c>
      <c r="C100" s="599"/>
      <c r="D100" s="599"/>
      <c r="E100" s="599"/>
      <c r="F100" s="600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598" t="s">
        <v>53</v>
      </c>
      <c r="C114" s="599"/>
      <c r="D114" s="599"/>
      <c r="E114" s="599"/>
      <c r="F114" s="600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98" t="s">
        <v>53</v>
      </c>
      <c r="C127" s="599"/>
      <c r="D127" s="599"/>
      <c r="E127" s="599"/>
      <c r="F127" s="600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598" t="s">
        <v>53</v>
      </c>
      <c r="C140" s="599"/>
      <c r="D140" s="599"/>
      <c r="E140" s="599"/>
      <c r="F140" s="600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98" t="s">
        <v>53</v>
      </c>
      <c r="C153" s="599"/>
      <c r="D153" s="599"/>
      <c r="E153" s="599"/>
      <c r="F153" s="600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98" t="s">
        <v>53</v>
      </c>
      <c r="C166" s="599"/>
      <c r="D166" s="599"/>
      <c r="E166" s="599"/>
      <c r="F166" s="600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598" t="s">
        <v>53</v>
      </c>
      <c r="C179" s="599"/>
      <c r="D179" s="599"/>
      <c r="E179" s="599"/>
      <c r="F179" s="600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598" t="s">
        <v>53</v>
      </c>
      <c r="C192" s="599"/>
      <c r="D192" s="599"/>
      <c r="E192" s="599"/>
      <c r="F192" s="600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598" t="s">
        <v>53</v>
      </c>
      <c r="C205" s="599"/>
      <c r="D205" s="599"/>
      <c r="E205" s="599"/>
      <c r="F205" s="600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598" t="s">
        <v>53</v>
      </c>
      <c r="C218" s="599"/>
      <c r="D218" s="599"/>
      <c r="E218" s="599"/>
      <c r="F218" s="600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598" t="s">
        <v>53</v>
      </c>
      <c r="C231" s="599"/>
      <c r="D231" s="599"/>
      <c r="E231" s="599"/>
      <c r="F231" s="600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598" t="s">
        <v>53</v>
      </c>
      <c r="C244" s="599"/>
      <c r="D244" s="599"/>
      <c r="E244" s="599"/>
      <c r="F244" s="600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598" t="s">
        <v>53</v>
      </c>
      <c r="C257" s="599"/>
      <c r="D257" s="599"/>
      <c r="E257" s="599"/>
      <c r="F257" s="600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598" t="s">
        <v>53</v>
      </c>
      <c r="C270" s="599"/>
      <c r="D270" s="599"/>
      <c r="E270" s="599"/>
      <c r="F270" s="600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598" t="s">
        <v>53</v>
      </c>
      <c r="C283" s="599"/>
      <c r="D283" s="599"/>
      <c r="E283" s="599"/>
      <c r="F283" s="600"/>
      <c r="G283" s="348" t="s">
        <v>0</v>
      </c>
      <c r="K283" s="629" t="s">
        <v>120</v>
      </c>
      <c r="L283" s="629"/>
      <c r="M283" s="629"/>
      <c r="N283" s="629"/>
      <c r="O283" s="629"/>
      <c r="P283" s="629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629"/>
      <c r="L284" s="629"/>
      <c r="M284" s="629"/>
      <c r="N284" s="629"/>
      <c r="O284" s="629"/>
      <c r="P284" s="629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598" t="s">
        <v>53</v>
      </c>
      <c r="C297" s="599"/>
      <c r="D297" s="599"/>
      <c r="E297" s="599"/>
      <c r="F297" s="600"/>
      <c r="G297" s="598" t="s">
        <v>68</v>
      </c>
      <c r="H297" s="599"/>
      <c r="I297" s="599"/>
      <c r="J297" s="599"/>
      <c r="K297" s="600"/>
      <c r="L297" s="598" t="s">
        <v>63</v>
      </c>
      <c r="M297" s="599"/>
      <c r="N297" s="599"/>
      <c r="O297" s="600"/>
      <c r="P297" s="598" t="s">
        <v>64</v>
      </c>
      <c r="Q297" s="599"/>
      <c r="R297" s="599"/>
      <c r="S297" s="600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598" t="s">
        <v>53</v>
      </c>
      <c r="C311" s="599"/>
      <c r="D311" s="599"/>
      <c r="E311" s="599"/>
      <c r="F311" s="600"/>
      <c r="G311" s="598" t="s">
        <v>68</v>
      </c>
      <c r="H311" s="599"/>
      <c r="I311" s="599"/>
      <c r="J311" s="599"/>
      <c r="K311" s="600"/>
      <c r="L311" s="598" t="s">
        <v>63</v>
      </c>
      <c r="M311" s="599"/>
      <c r="N311" s="599"/>
      <c r="O311" s="600"/>
      <c r="P311" s="598" t="s">
        <v>64</v>
      </c>
      <c r="Q311" s="599"/>
      <c r="R311" s="599"/>
      <c r="S311" s="600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598" t="s">
        <v>53</v>
      </c>
      <c r="C324" s="599"/>
      <c r="D324" s="599"/>
      <c r="E324" s="599"/>
      <c r="F324" s="600"/>
      <c r="G324" s="598" t="s">
        <v>68</v>
      </c>
      <c r="H324" s="599"/>
      <c r="I324" s="599"/>
      <c r="J324" s="599"/>
      <c r="K324" s="600"/>
      <c r="L324" s="598" t="s">
        <v>63</v>
      </c>
      <c r="M324" s="599"/>
      <c r="N324" s="599"/>
      <c r="O324" s="600"/>
      <c r="P324" s="598" t="s">
        <v>64</v>
      </c>
      <c r="Q324" s="599"/>
      <c r="R324" s="599"/>
      <c r="S324" s="600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598" t="s">
        <v>53</v>
      </c>
      <c r="C337" s="599"/>
      <c r="D337" s="599"/>
      <c r="E337" s="599"/>
      <c r="F337" s="600"/>
      <c r="G337" s="598" t="s">
        <v>68</v>
      </c>
      <c r="H337" s="599"/>
      <c r="I337" s="599"/>
      <c r="J337" s="599"/>
      <c r="K337" s="600"/>
      <c r="L337" s="598" t="s">
        <v>63</v>
      </c>
      <c r="M337" s="599"/>
      <c r="N337" s="599"/>
      <c r="O337" s="600"/>
      <c r="P337" s="598" t="s">
        <v>64</v>
      </c>
      <c r="Q337" s="599"/>
      <c r="R337" s="599"/>
      <c r="S337" s="600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598" t="s">
        <v>53</v>
      </c>
      <c r="C350" s="599"/>
      <c r="D350" s="599"/>
      <c r="E350" s="599"/>
      <c r="F350" s="600"/>
      <c r="G350" s="598" t="s">
        <v>68</v>
      </c>
      <c r="H350" s="599"/>
      <c r="I350" s="599"/>
      <c r="J350" s="599"/>
      <c r="K350" s="600"/>
      <c r="L350" s="598" t="s">
        <v>63</v>
      </c>
      <c r="M350" s="599"/>
      <c r="N350" s="599"/>
      <c r="O350" s="600"/>
      <c r="P350" s="598" t="s">
        <v>64</v>
      </c>
      <c r="Q350" s="599"/>
      <c r="R350" s="599"/>
      <c r="S350" s="600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598" t="s">
        <v>53</v>
      </c>
      <c r="C363" s="599"/>
      <c r="D363" s="599"/>
      <c r="E363" s="599"/>
      <c r="F363" s="600"/>
      <c r="G363" s="598" t="s">
        <v>68</v>
      </c>
      <c r="H363" s="599"/>
      <c r="I363" s="599"/>
      <c r="J363" s="599"/>
      <c r="K363" s="600"/>
      <c r="L363" s="598" t="s">
        <v>63</v>
      </c>
      <c r="M363" s="599"/>
      <c r="N363" s="599"/>
      <c r="O363" s="600"/>
      <c r="P363" s="598" t="s">
        <v>64</v>
      </c>
      <c r="Q363" s="599"/>
      <c r="R363" s="599"/>
      <c r="S363" s="600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  <row r="375" spans="1:23" ht="13.5" thickBot="1" x14ac:dyDescent="0.25"/>
    <row r="376" spans="1:23" s="554" customFormat="1" ht="13.5" thickBot="1" x14ac:dyDescent="0.25">
      <c r="A376" s="254" t="s">
        <v>148</v>
      </c>
      <c r="B376" s="598" t="s">
        <v>53</v>
      </c>
      <c r="C376" s="599"/>
      <c r="D376" s="599"/>
      <c r="E376" s="599"/>
      <c r="F376" s="600"/>
      <c r="G376" s="598" t="s">
        <v>68</v>
      </c>
      <c r="H376" s="599"/>
      <c r="I376" s="599"/>
      <c r="J376" s="599"/>
      <c r="K376" s="600"/>
      <c r="L376" s="598" t="s">
        <v>63</v>
      </c>
      <c r="M376" s="599"/>
      <c r="N376" s="599"/>
      <c r="O376" s="600"/>
      <c r="P376" s="598" t="s">
        <v>64</v>
      </c>
      <c r="Q376" s="599"/>
      <c r="R376" s="599"/>
      <c r="S376" s="600"/>
      <c r="T376" s="316" t="s">
        <v>55</v>
      </c>
    </row>
    <row r="377" spans="1:23" s="554" customFormat="1" x14ac:dyDescent="0.2">
      <c r="A377" s="255" t="s">
        <v>54</v>
      </c>
      <c r="B377" s="349">
        <v>1</v>
      </c>
      <c r="C377" s="260">
        <v>2</v>
      </c>
      <c r="D377" s="403" t="s">
        <v>129</v>
      </c>
      <c r="E377" s="403">
        <v>4</v>
      </c>
      <c r="F377" s="350">
        <v>5</v>
      </c>
      <c r="G377" s="349">
        <v>1</v>
      </c>
      <c r="H377" s="260">
        <v>2</v>
      </c>
      <c r="I377" s="403" t="s">
        <v>129</v>
      </c>
      <c r="J377" s="403">
        <v>4</v>
      </c>
      <c r="K377" s="350">
        <v>5</v>
      </c>
      <c r="L377" s="349">
        <v>1</v>
      </c>
      <c r="M377" s="260" t="s">
        <v>134</v>
      </c>
      <c r="N377" s="260">
        <v>3</v>
      </c>
      <c r="O377" s="350">
        <v>4</v>
      </c>
      <c r="P377" s="259">
        <v>1</v>
      </c>
      <c r="Q377" s="259" t="s">
        <v>134</v>
      </c>
      <c r="R377" s="259">
        <v>3</v>
      </c>
      <c r="S377" s="259">
        <v>4</v>
      </c>
      <c r="T377" s="315"/>
    </row>
    <row r="378" spans="1:23" s="554" customFormat="1" x14ac:dyDescent="0.2">
      <c r="A378" s="265" t="s">
        <v>3</v>
      </c>
      <c r="B378" s="266">
        <v>4120</v>
      </c>
      <c r="C378" s="267">
        <v>4120</v>
      </c>
      <c r="D378" s="389">
        <v>4120</v>
      </c>
      <c r="E378" s="389">
        <v>4120</v>
      </c>
      <c r="F378" s="268">
        <v>4120</v>
      </c>
      <c r="G378" s="269">
        <v>4120</v>
      </c>
      <c r="H378" s="267">
        <v>4120</v>
      </c>
      <c r="I378" s="267">
        <v>4120</v>
      </c>
      <c r="J378" s="267">
        <v>4120</v>
      </c>
      <c r="K378" s="267">
        <v>4120</v>
      </c>
      <c r="L378" s="266">
        <v>4120</v>
      </c>
      <c r="M378" s="267">
        <v>4120</v>
      </c>
      <c r="N378" s="267">
        <v>4120</v>
      </c>
      <c r="O378" s="268">
        <v>4120</v>
      </c>
      <c r="P378" s="269">
        <v>4120</v>
      </c>
      <c r="Q378" s="267">
        <v>4120</v>
      </c>
      <c r="R378" s="267">
        <v>4120</v>
      </c>
      <c r="S378" s="267">
        <v>4120</v>
      </c>
      <c r="T378" s="270">
        <v>4120</v>
      </c>
    </row>
    <row r="379" spans="1:23" s="554" customFormat="1" x14ac:dyDescent="0.2">
      <c r="A379" s="271" t="s">
        <v>6</v>
      </c>
      <c r="B379" s="272">
        <v>4198.666666666667</v>
      </c>
      <c r="C379" s="273">
        <v>4420.666666666667</v>
      </c>
      <c r="D379" s="330">
        <v>4192</v>
      </c>
      <c r="E379" s="330">
        <v>4287.333333333333</v>
      </c>
      <c r="F379" s="274">
        <v>4362</v>
      </c>
      <c r="G379" s="275">
        <v>4232</v>
      </c>
      <c r="H379" s="273">
        <v>4208</v>
      </c>
      <c r="I379" s="273">
        <v>4286</v>
      </c>
      <c r="J379" s="273">
        <v>4230.666666666667</v>
      </c>
      <c r="K379" s="273">
        <v>4408.666666666667</v>
      </c>
      <c r="L379" s="272">
        <v>4132.666666666667</v>
      </c>
      <c r="M379" s="273">
        <v>4006.6666666666665</v>
      </c>
      <c r="N379" s="273">
        <v>4284</v>
      </c>
      <c r="O379" s="274">
        <v>4372</v>
      </c>
      <c r="P379" s="275">
        <v>4126.666666666667</v>
      </c>
      <c r="Q379" s="275">
        <v>4330</v>
      </c>
      <c r="R379" s="275">
        <v>4228.125</v>
      </c>
      <c r="S379" s="275">
        <v>4206.666666666667</v>
      </c>
      <c r="T379" s="276">
        <v>4257.6724137931033</v>
      </c>
    </row>
    <row r="380" spans="1:23" s="554" customFormat="1" x14ac:dyDescent="0.2">
      <c r="A380" s="255" t="s">
        <v>7</v>
      </c>
      <c r="B380" s="277">
        <v>100</v>
      </c>
      <c r="C380" s="278">
        <v>93.333333333333329</v>
      </c>
      <c r="D380" s="333">
        <v>80</v>
      </c>
      <c r="E380" s="333">
        <v>100</v>
      </c>
      <c r="F380" s="279">
        <v>100</v>
      </c>
      <c r="G380" s="280">
        <v>100</v>
      </c>
      <c r="H380" s="278">
        <v>100</v>
      </c>
      <c r="I380" s="278">
        <v>80</v>
      </c>
      <c r="J380" s="278">
        <v>100</v>
      </c>
      <c r="K380" s="278">
        <v>93.333333333333329</v>
      </c>
      <c r="L380" s="277">
        <v>93.333333333333329</v>
      </c>
      <c r="M380" s="278">
        <v>100</v>
      </c>
      <c r="N380" s="278">
        <v>100</v>
      </c>
      <c r="O380" s="279">
        <v>100</v>
      </c>
      <c r="P380" s="280">
        <v>80</v>
      </c>
      <c r="Q380" s="280">
        <v>100</v>
      </c>
      <c r="R380" s="280">
        <v>87.5</v>
      </c>
      <c r="S380" s="280">
        <v>80</v>
      </c>
      <c r="T380" s="281">
        <v>93.534482758620683</v>
      </c>
    </row>
    <row r="381" spans="1:23" s="554" customFormat="1" x14ac:dyDescent="0.2">
      <c r="A381" s="255" t="s">
        <v>8</v>
      </c>
      <c r="B381" s="282">
        <v>5.3961102637268173E-2</v>
      </c>
      <c r="C381" s="283">
        <v>5.3788375280939091E-2</v>
      </c>
      <c r="D381" s="336">
        <v>5.791206545054299E-2</v>
      </c>
      <c r="E381" s="336">
        <v>4.4398084208515112E-2</v>
      </c>
      <c r="F381" s="284">
        <v>6.2572112275954078E-2</v>
      </c>
      <c r="G381" s="285">
        <v>2.8239629288338449E-2</v>
      </c>
      <c r="H381" s="283">
        <v>3.983332098813111E-2</v>
      </c>
      <c r="I381" s="283">
        <v>6.2459478793288392E-2</v>
      </c>
      <c r="J381" s="283">
        <v>5.2460984427168005E-2</v>
      </c>
      <c r="K381" s="283">
        <v>4.4044488320901541E-2</v>
      </c>
      <c r="L381" s="282">
        <v>5.2714665631231464E-2</v>
      </c>
      <c r="M381" s="283">
        <v>2.116155963723157E-2</v>
      </c>
      <c r="N381" s="283">
        <v>4.9427702668047302E-2</v>
      </c>
      <c r="O381" s="284">
        <v>3.0836778675851269E-2</v>
      </c>
      <c r="P381" s="285">
        <v>6.2019552328336468E-2</v>
      </c>
      <c r="Q381" s="285">
        <v>4.1519085550566708E-2</v>
      </c>
      <c r="R381" s="285">
        <v>7.1538454216504718E-2</v>
      </c>
      <c r="S381" s="285">
        <v>6.487952294915629E-2</v>
      </c>
      <c r="T381" s="286">
        <v>5.6668668201026368E-2</v>
      </c>
    </row>
    <row r="382" spans="1:23" s="554" customFormat="1" x14ac:dyDescent="0.2">
      <c r="A382" s="271" t="s">
        <v>1</v>
      </c>
      <c r="B382" s="287">
        <f>B379/B378*100-100</f>
        <v>1.9093851132686126</v>
      </c>
      <c r="C382" s="288">
        <f t="shared" ref="C382:G382" si="84">C379/C378*100-100</f>
        <v>7.2977346278317157</v>
      </c>
      <c r="D382" s="288">
        <f t="shared" si="84"/>
        <v>1.7475728155339709</v>
      </c>
      <c r="E382" s="288">
        <f t="shared" si="84"/>
        <v>4.0614886731391522</v>
      </c>
      <c r="F382" s="289">
        <f t="shared" si="84"/>
        <v>5.8737864077669855</v>
      </c>
      <c r="G382" s="290">
        <f t="shared" si="84"/>
        <v>2.7184466019417357</v>
      </c>
      <c r="H382" s="288">
        <f>H379/H378*100-100</f>
        <v>2.1359223300970882</v>
      </c>
      <c r="I382" s="288">
        <f t="shared" ref="I382:K382" si="85">I379/I378*100-100</f>
        <v>4.0291262135922352</v>
      </c>
      <c r="J382" s="288">
        <f t="shared" si="85"/>
        <v>2.686084142394833</v>
      </c>
      <c r="K382" s="288">
        <f t="shared" si="85"/>
        <v>7.0064724919093919</v>
      </c>
      <c r="L382" s="287">
        <f>L379/L378*100-100</f>
        <v>0.30744336569578934</v>
      </c>
      <c r="M382" s="288">
        <f t="shared" ref="M382:T382" si="86">M379/M378*100-100</f>
        <v>-2.7508090614886811</v>
      </c>
      <c r="N382" s="288">
        <f t="shared" si="86"/>
        <v>3.9805825242718527</v>
      </c>
      <c r="O382" s="289">
        <f t="shared" si="86"/>
        <v>6.1165048543689409</v>
      </c>
      <c r="P382" s="290">
        <f t="shared" si="86"/>
        <v>0.16181229773464167</v>
      </c>
      <c r="Q382" s="288">
        <f t="shared" si="86"/>
        <v>5.0970873786407793</v>
      </c>
      <c r="R382" s="288">
        <f t="shared" si="86"/>
        <v>2.6243932038834998</v>
      </c>
      <c r="S382" s="288">
        <f t="shared" si="86"/>
        <v>2.1035598705501712</v>
      </c>
      <c r="T382" s="291">
        <f t="shared" si="86"/>
        <v>3.3415634415801918</v>
      </c>
    </row>
    <row r="383" spans="1:23" s="554" customFormat="1" ht="13.5" thickBot="1" x14ac:dyDescent="0.25">
      <c r="A383" s="292" t="s">
        <v>27</v>
      </c>
      <c r="B383" s="484">
        <f t="shared" ref="B383:T383" si="87">B379-B366</f>
        <v>104.66666666666697</v>
      </c>
      <c r="C383" s="485">
        <f t="shared" si="87"/>
        <v>311.33333333333394</v>
      </c>
      <c r="D383" s="485">
        <f t="shared" si="87"/>
        <v>132</v>
      </c>
      <c r="E383" s="485">
        <f t="shared" si="87"/>
        <v>186</v>
      </c>
      <c r="F383" s="486">
        <f t="shared" si="87"/>
        <v>-69.33333333333303</v>
      </c>
      <c r="G383" s="487">
        <f t="shared" si="87"/>
        <v>34.66666666666697</v>
      </c>
      <c r="H383" s="485">
        <f t="shared" si="87"/>
        <v>-20.66666666666697</v>
      </c>
      <c r="I383" s="485">
        <f t="shared" si="87"/>
        <v>228</v>
      </c>
      <c r="J383" s="485">
        <f t="shared" si="87"/>
        <v>26</v>
      </c>
      <c r="K383" s="485">
        <f t="shared" si="87"/>
        <v>129.33333333333394</v>
      </c>
      <c r="L383" s="484">
        <f t="shared" si="87"/>
        <v>96.41666666666697</v>
      </c>
      <c r="M383" s="485">
        <f t="shared" si="87"/>
        <v>1.6666666666665151</v>
      </c>
      <c r="N383" s="485">
        <f t="shared" si="87"/>
        <v>54</v>
      </c>
      <c r="O383" s="486">
        <f t="shared" si="87"/>
        <v>159.5</v>
      </c>
      <c r="P383" s="488">
        <f t="shared" si="87"/>
        <v>72.66666666666697</v>
      </c>
      <c r="Q383" s="489">
        <f t="shared" si="87"/>
        <v>46.66666666666697</v>
      </c>
      <c r="R383" s="489">
        <f t="shared" si="87"/>
        <v>-77.875</v>
      </c>
      <c r="S383" s="489">
        <f t="shared" si="87"/>
        <v>107.29166666666697</v>
      </c>
      <c r="T383" s="490">
        <f t="shared" si="87"/>
        <v>80.025354969573527</v>
      </c>
    </row>
    <row r="384" spans="1:23" s="554" customFormat="1" x14ac:dyDescent="0.2">
      <c r="A384" s="299" t="s">
        <v>51</v>
      </c>
      <c r="B384" s="300">
        <v>65</v>
      </c>
      <c r="C384" s="301">
        <v>61</v>
      </c>
      <c r="D384" s="301">
        <v>14</v>
      </c>
      <c r="E384" s="390">
        <v>63</v>
      </c>
      <c r="F384" s="302">
        <v>72</v>
      </c>
      <c r="G384" s="303">
        <v>61</v>
      </c>
      <c r="H384" s="301">
        <v>65</v>
      </c>
      <c r="I384" s="301">
        <v>15</v>
      </c>
      <c r="J384" s="301">
        <v>65</v>
      </c>
      <c r="K384" s="301">
        <v>73</v>
      </c>
      <c r="L384" s="300">
        <v>76</v>
      </c>
      <c r="M384" s="301">
        <v>14</v>
      </c>
      <c r="N384" s="301">
        <v>76</v>
      </c>
      <c r="O384" s="302">
        <v>74</v>
      </c>
      <c r="P384" s="303">
        <v>74</v>
      </c>
      <c r="Q384" s="303">
        <v>15</v>
      </c>
      <c r="R384" s="303">
        <v>74</v>
      </c>
      <c r="S384" s="303">
        <v>74</v>
      </c>
      <c r="T384" s="304">
        <f>SUM(B384:S384)</f>
        <v>1031</v>
      </c>
      <c r="U384" s="228" t="s">
        <v>56</v>
      </c>
      <c r="V384" s="305">
        <f>T371-T384</f>
        <v>4</v>
      </c>
      <c r="W384" s="306">
        <f>V384/T371</f>
        <v>3.8647342995169081E-3</v>
      </c>
    </row>
    <row r="385" spans="1:23" s="554" customFormat="1" x14ac:dyDescent="0.2">
      <c r="A385" s="307" t="s">
        <v>28</v>
      </c>
      <c r="B385" s="246">
        <v>147</v>
      </c>
      <c r="C385" s="244">
        <v>147</v>
      </c>
      <c r="D385" s="244">
        <v>147</v>
      </c>
      <c r="E385" s="424">
        <v>145.5</v>
      </c>
      <c r="F385" s="247">
        <v>144.5</v>
      </c>
      <c r="G385" s="248">
        <v>147</v>
      </c>
      <c r="H385" s="244">
        <v>145.5</v>
      </c>
      <c r="I385" s="244">
        <v>147</v>
      </c>
      <c r="J385" s="244">
        <v>145</v>
      </c>
      <c r="K385" s="244">
        <v>145</v>
      </c>
      <c r="L385" s="246">
        <v>147</v>
      </c>
      <c r="M385" s="244">
        <v>147</v>
      </c>
      <c r="N385" s="244">
        <v>144</v>
      </c>
      <c r="O385" s="247">
        <v>144.5</v>
      </c>
      <c r="P385" s="248">
        <v>147</v>
      </c>
      <c r="Q385" s="248">
        <v>147</v>
      </c>
      <c r="R385" s="248">
        <v>145</v>
      </c>
      <c r="S385" s="248">
        <v>145</v>
      </c>
      <c r="T385" s="237"/>
      <c r="U385" s="228" t="s">
        <v>57</v>
      </c>
      <c r="V385" s="228">
        <v>144.65</v>
      </c>
      <c r="W385" s="228"/>
    </row>
    <row r="386" spans="1:23" s="554" customFormat="1" ht="13.5" thickBot="1" x14ac:dyDescent="0.25">
      <c r="A386" s="308" t="s">
        <v>26</v>
      </c>
      <c r="B386" s="249">
        <f t="shared" ref="B386:S386" si="88">B385-B372</f>
        <v>1</v>
      </c>
      <c r="C386" s="245">
        <f t="shared" si="88"/>
        <v>1</v>
      </c>
      <c r="D386" s="245">
        <f t="shared" si="88"/>
        <v>1</v>
      </c>
      <c r="E386" s="245">
        <f t="shared" si="88"/>
        <v>1</v>
      </c>
      <c r="F386" s="250">
        <f t="shared" si="88"/>
        <v>1</v>
      </c>
      <c r="G386" s="251">
        <f t="shared" si="88"/>
        <v>1</v>
      </c>
      <c r="H386" s="245">
        <f t="shared" si="88"/>
        <v>1</v>
      </c>
      <c r="I386" s="245">
        <f t="shared" si="88"/>
        <v>1</v>
      </c>
      <c r="J386" s="245">
        <f t="shared" si="88"/>
        <v>1</v>
      </c>
      <c r="K386" s="245">
        <f t="shared" si="88"/>
        <v>1</v>
      </c>
      <c r="L386" s="249">
        <f t="shared" si="88"/>
        <v>1</v>
      </c>
      <c r="M386" s="245">
        <f t="shared" si="88"/>
        <v>1</v>
      </c>
      <c r="N386" s="245">
        <f t="shared" si="88"/>
        <v>1</v>
      </c>
      <c r="O386" s="250">
        <f t="shared" si="88"/>
        <v>1</v>
      </c>
      <c r="P386" s="251">
        <f t="shared" si="88"/>
        <v>1</v>
      </c>
      <c r="Q386" s="245">
        <f t="shared" si="88"/>
        <v>1</v>
      </c>
      <c r="R386" s="245">
        <f t="shared" si="88"/>
        <v>1</v>
      </c>
      <c r="S386" s="245">
        <f t="shared" si="88"/>
        <v>1</v>
      </c>
      <c r="T386" s="238"/>
      <c r="U386" s="228" t="s">
        <v>26</v>
      </c>
      <c r="V386" s="431">
        <f>V385-V372</f>
        <v>0.99000000000000909</v>
      </c>
      <c r="W386" s="228"/>
    </row>
    <row r="387" spans="1:23" x14ac:dyDescent="0.2"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</row>
    <row r="388" spans="1:23" ht="13.5" thickBot="1" x14ac:dyDescent="0.25"/>
    <row r="389" spans="1:23" s="557" customFormat="1" ht="13.5" thickBot="1" x14ac:dyDescent="0.25">
      <c r="A389" s="254" t="s">
        <v>149</v>
      </c>
      <c r="B389" s="598" t="s">
        <v>53</v>
      </c>
      <c r="C389" s="599"/>
      <c r="D389" s="599"/>
      <c r="E389" s="599"/>
      <c r="F389" s="600"/>
      <c r="G389" s="598" t="s">
        <v>68</v>
      </c>
      <c r="H389" s="599"/>
      <c r="I389" s="599"/>
      <c r="J389" s="599"/>
      <c r="K389" s="600"/>
      <c r="L389" s="598" t="s">
        <v>63</v>
      </c>
      <c r="M389" s="599"/>
      <c r="N389" s="599"/>
      <c r="O389" s="600"/>
      <c r="P389" s="598" t="s">
        <v>64</v>
      </c>
      <c r="Q389" s="599"/>
      <c r="R389" s="599"/>
      <c r="S389" s="600"/>
      <c r="T389" s="316" t="s">
        <v>55</v>
      </c>
    </row>
    <row r="390" spans="1:23" s="557" customFormat="1" x14ac:dyDescent="0.2">
      <c r="A390" s="255" t="s">
        <v>54</v>
      </c>
      <c r="B390" s="349">
        <v>1</v>
      </c>
      <c r="C390" s="260">
        <v>2</v>
      </c>
      <c r="D390" s="403" t="s">
        <v>129</v>
      </c>
      <c r="E390" s="403">
        <v>4</v>
      </c>
      <c r="F390" s="350">
        <v>5</v>
      </c>
      <c r="G390" s="349">
        <v>1</v>
      </c>
      <c r="H390" s="260">
        <v>2</v>
      </c>
      <c r="I390" s="403" t="s">
        <v>129</v>
      </c>
      <c r="J390" s="403">
        <v>4</v>
      </c>
      <c r="K390" s="350">
        <v>5</v>
      </c>
      <c r="L390" s="349">
        <v>1</v>
      </c>
      <c r="M390" s="260" t="s">
        <v>134</v>
      </c>
      <c r="N390" s="260">
        <v>3</v>
      </c>
      <c r="O390" s="350">
        <v>4</v>
      </c>
      <c r="P390" s="259">
        <v>1</v>
      </c>
      <c r="Q390" s="259" t="s">
        <v>134</v>
      </c>
      <c r="R390" s="259">
        <v>3</v>
      </c>
      <c r="S390" s="259">
        <v>4</v>
      </c>
      <c r="T390" s="315"/>
    </row>
    <row r="391" spans="1:23" s="557" customFormat="1" x14ac:dyDescent="0.2">
      <c r="A391" s="265" t="s">
        <v>3</v>
      </c>
      <c r="B391" s="266">
        <v>4160</v>
      </c>
      <c r="C391" s="267">
        <v>4160</v>
      </c>
      <c r="D391" s="389">
        <v>4160</v>
      </c>
      <c r="E391" s="389">
        <v>4160</v>
      </c>
      <c r="F391" s="268">
        <v>4160</v>
      </c>
      <c r="G391" s="269">
        <v>4160</v>
      </c>
      <c r="H391" s="267">
        <v>4160</v>
      </c>
      <c r="I391" s="267">
        <v>4160</v>
      </c>
      <c r="J391" s="267">
        <v>4160</v>
      </c>
      <c r="K391" s="267">
        <v>4160</v>
      </c>
      <c r="L391" s="266">
        <v>4160</v>
      </c>
      <c r="M391" s="267">
        <v>4160</v>
      </c>
      <c r="N391" s="267">
        <v>4160</v>
      </c>
      <c r="O391" s="268">
        <v>4160</v>
      </c>
      <c r="P391" s="269">
        <v>4160</v>
      </c>
      <c r="Q391" s="267">
        <v>4160</v>
      </c>
      <c r="R391" s="267">
        <v>4160</v>
      </c>
      <c r="S391" s="267">
        <v>4160</v>
      </c>
      <c r="T391" s="270">
        <v>4160</v>
      </c>
    </row>
    <row r="392" spans="1:23" s="557" customFormat="1" x14ac:dyDescent="0.2">
      <c r="A392" s="271" t="s">
        <v>6</v>
      </c>
      <c r="B392" s="272">
        <v>4258</v>
      </c>
      <c r="C392" s="273">
        <v>4281.333333333333</v>
      </c>
      <c r="D392" s="330">
        <v>4184</v>
      </c>
      <c r="E392" s="330">
        <v>4353.333333333333</v>
      </c>
      <c r="F392" s="274">
        <v>4448.125</v>
      </c>
      <c r="G392" s="275">
        <v>4315.333333333333</v>
      </c>
      <c r="H392" s="273">
        <v>4352.666666666667</v>
      </c>
      <c r="I392" s="273">
        <v>4424</v>
      </c>
      <c r="J392" s="273">
        <v>4316.666666666667</v>
      </c>
      <c r="K392" s="273">
        <v>4380</v>
      </c>
      <c r="L392" s="272">
        <v>4290.588235294118</v>
      </c>
      <c r="M392" s="273">
        <v>4283.333333333333</v>
      </c>
      <c r="N392" s="273">
        <v>4396</v>
      </c>
      <c r="O392" s="274">
        <v>4413.75</v>
      </c>
      <c r="P392" s="275">
        <v>4302.1428571428569</v>
      </c>
      <c r="Q392" s="275">
        <v>4561.666666666667</v>
      </c>
      <c r="R392" s="275">
        <v>4438.666666666667</v>
      </c>
      <c r="S392" s="275">
        <v>4296</v>
      </c>
      <c r="T392" s="276">
        <v>4348.333333333333</v>
      </c>
    </row>
    <row r="393" spans="1:23" s="557" customFormat="1" x14ac:dyDescent="0.2">
      <c r="A393" s="255" t="s">
        <v>7</v>
      </c>
      <c r="B393" s="277">
        <v>100</v>
      </c>
      <c r="C393" s="278">
        <v>100</v>
      </c>
      <c r="D393" s="333">
        <v>100</v>
      </c>
      <c r="E393" s="333">
        <v>93.333333333333329</v>
      </c>
      <c r="F393" s="279">
        <v>93.75</v>
      </c>
      <c r="G393" s="280">
        <v>86.666666666666671</v>
      </c>
      <c r="H393" s="278">
        <v>86.666666666666671</v>
      </c>
      <c r="I393" s="278">
        <v>100</v>
      </c>
      <c r="J393" s="278">
        <v>80</v>
      </c>
      <c r="K393" s="278">
        <v>92.857142857142861</v>
      </c>
      <c r="L393" s="277">
        <v>88.235294117647058</v>
      </c>
      <c r="M393" s="278">
        <v>100</v>
      </c>
      <c r="N393" s="278">
        <v>93.333333333333329</v>
      </c>
      <c r="O393" s="279">
        <v>87.5</v>
      </c>
      <c r="P393" s="280">
        <v>78.571428571428569</v>
      </c>
      <c r="Q393" s="280">
        <v>100</v>
      </c>
      <c r="R393" s="280">
        <v>93.333333333333329</v>
      </c>
      <c r="S393" s="280">
        <v>93.333333333333329</v>
      </c>
      <c r="T393" s="281">
        <v>91.025641025641022</v>
      </c>
    </row>
    <row r="394" spans="1:23" s="557" customFormat="1" x14ac:dyDescent="0.2">
      <c r="A394" s="255" t="s">
        <v>8</v>
      </c>
      <c r="B394" s="282">
        <v>3.2533012973283912E-2</v>
      </c>
      <c r="C394" s="283">
        <v>3.8473199537984122E-2</v>
      </c>
      <c r="D394" s="336">
        <v>6.0720629094456663E-2</v>
      </c>
      <c r="E394" s="336">
        <v>5.13622188627611E-2</v>
      </c>
      <c r="F394" s="284">
        <v>5.6389848297074122E-2</v>
      </c>
      <c r="G394" s="285">
        <v>5.8897374455157296E-2</v>
      </c>
      <c r="H394" s="283">
        <v>6.1580974765686927E-2</v>
      </c>
      <c r="I394" s="283">
        <v>3.5899786068882139E-2</v>
      </c>
      <c r="J394" s="283">
        <v>6.0484569509343188E-2</v>
      </c>
      <c r="K394" s="283">
        <v>5.9910147468917513E-2</v>
      </c>
      <c r="L394" s="282">
        <v>5.9820106715347335E-2</v>
      </c>
      <c r="M394" s="283">
        <v>5.1761211356624905E-2</v>
      </c>
      <c r="N394" s="283">
        <v>4.941282614153035E-2</v>
      </c>
      <c r="O394" s="284">
        <v>6.6826389210444398E-2</v>
      </c>
      <c r="P394" s="285">
        <v>8.8742957111339948E-2</v>
      </c>
      <c r="Q394" s="285">
        <v>3.1702524814811298E-2</v>
      </c>
      <c r="R394" s="285">
        <v>4.944048147187418E-2</v>
      </c>
      <c r="S394" s="285">
        <v>7.0125600091794485E-2</v>
      </c>
      <c r="T394" s="286">
        <v>5.9961467895470251E-2</v>
      </c>
    </row>
    <row r="395" spans="1:23" s="557" customFormat="1" x14ac:dyDescent="0.2">
      <c r="A395" s="271" t="s">
        <v>1</v>
      </c>
      <c r="B395" s="287">
        <f>B392/B391*100-100</f>
        <v>2.3557692307692264</v>
      </c>
      <c r="C395" s="288">
        <f t="shared" ref="C395:G395" si="89">C392/C391*100-100</f>
        <v>2.9166666666666572</v>
      </c>
      <c r="D395" s="288">
        <f t="shared" si="89"/>
        <v>0.5769230769230802</v>
      </c>
      <c r="E395" s="288">
        <f t="shared" si="89"/>
        <v>4.6474358974358836</v>
      </c>
      <c r="F395" s="289">
        <f t="shared" si="89"/>
        <v>6.9260817307692264</v>
      </c>
      <c r="G395" s="290">
        <f t="shared" si="89"/>
        <v>3.7339743589743506</v>
      </c>
      <c r="H395" s="288">
        <f>H392/H391*100-100</f>
        <v>4.6314102564102768</v>
      </c>
      <c r="I395" s="288">
        <f t="shared" ref="I395:K395" si="90">I392/I391*100-100</f>
        <v>6.3461538461538396</v>
      </c>
      <c r="J395" s="288">
        <f t="shared" si="90"/>
        <v>3.7660256410256352</v>
      </c>
      <c r="K395" s="288">
        <f t="shared" si="90"/>
        <v>5.2884615384615472</v>
      </c>
      <c r="L395" s="287">
        <f>L392/L391*100-100</f>
        <v>3.1391402714932184</v>
      </c>
      <c r="M395" s="288">
        <f t="shared" ref="M395:T395" si="91">M392/M391*100-100</f>
        <v>2.9647435897435912</v>
      </c>
      <c r="N395" s="288">
        <f t="shared" si="91"/>
        <v>5.6730769230769198</v>
      </c>
      <c r="O395" s="565">
        <f t="shared" si="91"/>
        <v>6.0997596153846274</v>
      </c>
      <c r="P395" s="290">
        <f t="shared" si="91"/>
        <v>3.4168956043955916</v>
      </c>
      <c r="Q395" s="288">
        <f t="shared" si="91"/>
        <v>9.6554487179487296</v>
      </c>
      <c r="R395" s="288">
        <f t="shared" si="91"/>
        <v>6.6987179487179418</v>
      </c>
      <c r="S395" s="288">
        <f t="shared" si="91"/>
        <v>3.2692307692307736</v>
      </c>
      <c r="T395" s="291">
        <f t="shared" si="91"/>
        <v>4.5272435897435912</v>
      </c>
    </row>
    <row r="396" spans="1:23" s="557" customFormat="1" ht="13.5" thickBot="1" x14ac:dyDescent="0.25">
      <c r="A396" s="292" t="s">
        <v>27</v>
      </c>
      <c r="B396" s="484">
        <f t="shared" ref="B396:T396" si="92">B392-B379</f>
        <v>59.33333333333303</v>
      </c>
      <c r="C396" s="485">
        <f t="shared" si="92"/>
        <v>-139.33333333333394</v>
      </c>
      <c r="D396" s="485">
        <f t="shared" si="92"/>
        <v>-8</v>
      </c>
      <c r="E396" s="485">
        <f t="shared" si="92"/>
        <v>66</v>
      </c>
      <c r="F396" s="486">
        <f t="shared" si="92"/>
        <v>86.125</v>
      </c>
      <c r="G396" s="487">
        <f t="shared" si="92"/>
        <v>83.33333333333303</v>
      </c>
      <c r="H396" s="485">
        <f t="shared" si="92"/>
        <v>144.66666666666697</v>
      </c>
      <c r="I396" s="485">
        <f t="shared" si="92"/>
        <v>138</v>
      </c>
      <c r="J396" s="485">
        <f t="shared" si="92"/>
        <v>86</v>
      </c>
      <c r="K396" s="485">
        <f t="shared" si="92"/>
        <v>-28.66666666666697</v>
      </c>
      <c r="L396" s="484">
        <f t="shared" si="92"/>
        <v>157.92156862745105</v>
      </c>
      <c r="M396" s="485">
        <f t="shared" si="92"/>
        <v>276.66666666666652</v>
      </c>
      <c r="N396" s="485">
        <f t="shared" si="92"/>
        <v>112</v>
      </c>
      <c r="O396" s="486">
        <f t="shared" si="92"/>
        <v>41.75</v>
      </c>
      <c r="P396" s="488">
        <f t="shared" si="92"/>
        <v>175.47619047618991</v>
      </c>
      <c r="Q396" s="489">
        <f t="shared" si="92"/>
        <v>231.66666666666697</v>
      </c>
      <c r="R396" s="489">
        <f t="shared" si="92"/>
        <v>210.54166666666697</v>
      </c>
      <c r="S396" s="489">
        <f t="shared" si="92"/>
        <v>89.33333333333303</v>
      </c>
      <c r="T396" s="490">
        <f t="shared" si="92"/>
        <v>90.66091954022977</v>
      </c>
    </row>
    <row r="397" spans="1:23" s="557" customFormat="1" x14ac:dyDescent="0.2">
      <c r="A397" s="299" t="s">
        <v>51</v>
      </c>
      <c r="B397" s="300">
        <v>65</v>
      </c>
      <c r="C397" s="301">
        <v>61</v>
      </c>
      <c r="D397" s="301">
        <v>13</v>
      </c>
      <c r="E397" s="390">
        <v>63</v>
      </c>
      <c r="F397" s="302">
        <v>72</v>
      </c>
      <c r="G397" s="303">
        <v>61</v>
      </c>
      <c r="H397" s="301">
        <v>65</v>
      </c>
      <c r="I397" s="301">
        <v>15</v>
      </c>
      <c r="J397" s="301">
        <v>65</v>
      </c>
      <c r="K397" s="301">
        <v>73</v>
      </c>
      <c r="L397" s="300">
        <v>76</v>
      </c>
      <c r="M397" s="301">
        <v>14</v>
      </c>
      <c r="N397" s="301">
        <v>76</v>
      </c>
      <c r="O397" s="302">
        <v>74</v>
      </c>
      <c r="P397" s="303">
        <v>74</v>
      </c>
      <c r="Q397" s="303">
        <v>15</v>
      </c>
      <c r="R397" s="303">
        <v>74</v>
      </c>
      <c r="S397" s="303">
        <v>74</v>
      </c>
      <c r="T397" s="304">
        <f>SUM(B397:S397)</f>
        <v>1030</v>
      </c>
      <c r="U397" s="228" t="s">
        <v>56</v>
      </c>
      <c r="V397" s="305">
        <f>T384-T397</f>
        <v>1</v>
      </c>
      <c r="W397" s="306">
        <f>V397/T384</f>
        <v>9.6993210475266732E-4</v>
      </c>
    </row>
    <row r="398" spans="1:23" s="557" customFormat="1" x14ac:dyDescent="0.2">
      <c r="A398" s="307" t="s">
        <v>28</v>
      </c>
      <c r="B398" s="246">
        <v>147</v>
      </c>
      <c r="C398" s="244">
        <v>147</v>
      </c>
      <c r="D398" s="244">
        <v>147</v>
      </c>
      <c r="E398" s="424">
        <v>145.5</v>
      </c>
      <c r="F398" s="247">
        <v>144.5</v>
      </c>
      <c r="G398" s="248">
        <v>147</v>
      </c>
      <c r="H398" s="244">
        <v>145.5</v>
      </c>
      <c r="I398" s="244">
        <v>147</v>
      </c>
      <c r="J398" s="244">
        <v>145</v>
      </c>
      <c r="K398" s="244">
        <v>145</v>
      </c>
      <c r="L398" s="246">
        <v>147</v>
      </c>
      <c r="M398" s="244">
        <v>147</v>
      </c>
      <c r="N398" s="244">
        <v>144</v>
      </c>
      <c r="O398" s="247">
        <v>144.5</v>
      </c>
      <c r="P398" s="248">
        <v>147</v>
      </c>
      <c r="Q398" s="248">
        <v>147</v>
      </c>
      <c r="R398" s="248">
        <v>145</v>
      </c>
      <c r="S398" s="248">
        <v>145</v>
      </c>
      <c r="T398" s="237"/>
      <c r="U398" s="228" t="s">
        <v>57</v>
      </c>
      <c r="V398" s="228">
        <v>145.66999999999999</v>
      </c>
      <c r="W398" s="228"/>
    </row>
    <row r="399" spans="1:23" s="557" customFormat="1" ht="13.5" thickBot="1" x14ac:dyDescent="0.25">
      <c r="A399" s="308" t="s">
        <v>26</v>
      </c>
      <c r="B399" s="249">
        <f t="shared" ref="B399:S399" si="93">B398-B385</f>
        <v>0</v>
      </c>
      <c r="C399" s="245">
        <f t="shared" si="93"/>
        <v>0</v>
      </c>
      <c r="D399" s="245">
        <f t="shared" si="93"/>
        <v>0</v>
      </c>
      <c r="E399" s="245">
        <f t="shared" si="93"/>
        <v>0</v>
      </c>
      <c r="F399" s="250">
        <f t="shared" si="93"/>
        <v>0</v>
      </c>
      <c r="G399" s="251">
        <f t="shared" si="93"/>
        <v>0</v>
      </c>
      <c r="H399" s="245">
        <f t="shared" si="93"/>
        <v>0</v>
      </c>
      <c r="I399" s="245">
        <f t="shared" si="93"/>
        <v>0</v>
      </c>
      <c r="J399" s="245">
        <f t="shared" si="93"/>
        <v>0</v>
      </c>
      <c r="K399" s="245">
        <f t="shared" si="93"/>
        <v>0</v>
      </c>
      <c r="L399" s="249">
        <f t="shared" si="93"/>
        <v>0</v>
      </c>
      <c r="M399" s="245">
        <f t="shared" si="93"/>
        <v>0</v>
      </c>
      <c r="N399" s="245">
        <f t="shared" si="93"/>
        <v>0</v>
      </c>
      <c r="O399" s="250">
        <f t="shared" si="93"/>
        <v>0</v>
      </c>
      <c r="P399" s="251">
        <f t="shared" si="93"/>
        <v>0</v>
      </c>
      <c r="Q399" s="245">
        <f t="shared" si="93"/>
        <v>0</v>
      </c>
      <c r="R399" s="245">
        <f t="shared" si="93"/>
        <v>0</v>
      </c>
      <c r="S399" s="245">
        <f t="shared" si="93"/>
        <v>0</v>
      </c>
      <c r="T399" s="238"/>
      <c r="U399" s="228" t="s">
        <v>26</v>
      </c>
      <c r="V399" s="431">
        <f>V398-V385</f>
        <v>1.0199999999999818</v>
      </c>
      <c r="W399" s="228"/>
    </row>
    <row r="401" spans="1:23" ht="13.5" thickBot="1" x14ac:dyDescent="0.25"/>
    <row r="402" spans="1:23" s="560" customFormat="1" ht="13.5" thickBot="1" x14ac:dyDescent="0.25">
      <c r="A402" s="254" t="s">
        <v>150</v>
      </c>
      <c r="B402" s="598" t="s">
        <v>53</v>
      </c>
      <c r="C402" s="599"/>
      <c r="D402" s="599"/>
      <c r="E402" s="599"/>
      <c r="F402" s="600"/>
      <c r="G402" s="598" t="s">
        <v>68</v>
      </c>
      <c r="H402" s="599"/>
      <c r="I402" s="599"/>
      <c r="J402" s="599"/>
      <c r="K402" s="600"/>
      <c r="L402" s="598" t="s">
        <v>63</v>
      </c>
      <c r="M402" s="599"/>
      <c r="N402" s="599"/>
      <c r="O402" s="600"/>
      <c r="P402" s="598" t="s">
        <v>64</v>
      </c>
      <c r="Q402" s="599"/>
      <c r="R402" s="599"/>
      <c r="S402" s="600"/>
      <c r="T402" s="316" t="s">
        <v>55</v>
      </c>
    </row>
    <row r="403" spans="1:23" s="560" customFormat="1" x14ac:dyDescent="0.2">
      <c r="A403" s="255" t="s">
        <v>54</v>
      </c>
      <c r="B403" s="349">
        <v>1</v>
      </c>
      <c r="C403" s="260">
        <v>2</v>
      </c>
      <c r="D403" s="403" t="s">
        <v>129</v>
      </c>
      <c r="E403" s="403">
        <v>4</v>
      </c>
      <c r="F403" s="350">
        <v>5</v>
      </c>
      <c r="G403" s="349">
        <v>1</v>
      </c>
      <c r="H403" s="260">
        <v>2</v>
      </c>
      <c r="I403" s="403" t="s">
        <v>129</v>
      </c>
      <c r="J403" s="403">
        <v>4</v>
      </c>
      <c r="K403" s="350">
        <v>5</v>
      </c>
      <c r="L403" s="349">
        <v>1</v>
      </c>
      <c r="M403" s="260" t="s">
        <v>134</v>
      </c>
      <c r="N403" s="260">
        <v>3</v>
      </c>
      <c r="O403" s="350">
        <v>4</v>
      </c>
      <c r="P403" s="259">
        <v>1</v>
      </c>
      <c r="Q403" s="259" t="s">
        <v>134</v>
      </c>
      <c r="R403" s="259">
        <v>3</v>
      </c>
      <c r="S403" s="259">
        <v>4</v>
      </c>
      <c r="T403" s="315"/>
    </row>
    <row r="404" spans="1:23" s="560" customFormat="1" x14ac:dyDescent="0.2">
      <c r="A404" s="265" t="s">
        <v>3</v>
      </c>
      <c r="B404" s="266">
        <v>4175</v>
      </c>
      <c r="C404" s="267">
        <v>4175</v>
      </c>
      <c r="D404" s="389">
        <v>4175</v>
      </c>
      <c r="E404" s="389">
        <v>4175</v>
      </c>
      <c r="F404" s="268">
        <v>4175</v>
      </c>
      <c r="G404" s="269">
        <v>4175</v>
      </c>
      <c r="H404" s="267">
        <v>4175</v>
      </c>
      <c r="I404" s="267">
        <v>4175</v>
      </c>
      <c r="J404" s="267">
        <v>4175</v>
      </c>
      <c r="K404" s="267">
        <v>4175</v>
      </c>
      <c r="L404" s="266">
        <v>4175</v>
      </c>
      <c r="M404" s="267">
        <v>4175</v>
      </c>
      <c r="N404" s="267">
        <v>4175</v>
      </c>
      <c r="O404" s="268">
        <v>4175</v>
      </c>
      <c r="P404" s="269">
        <v>4175</v>
      </c>
      <c r="Q404" s="267">
        <v>4175</v>
      </c>
      <c r="R404" s="267">
        <v>4175</v>
      </c>
      <c r="S404" s="267">
        <v>4175</v>
      </c>
      <c r="T404" s="270">
        <v>4175</v>
      </c>
    </row>
    <row r="405" spans="1:23" s="560" customFormat="1" x14ac:dyDescent="0.2">
      <c r="A405" s="271" t="s">
        <v>6</v>
      </c>
      <c r="B405" s="272">
        <v>4346.1538461538457</v>
      </c>
      <c r="C405" s="273">
        <v>4329.2307692307695</v>
      </c>
      <c r="D405" s="330">
        <v>4062.5</v>
      </c>
      <c r="E405" s="330">
        <v>4434.6153846153848</v>
      </c>
      <c r="F405" s="274">
        <v>4419.2857142857147</v>
      </c>
      <c r="G405" s="275">
        <v>4200.7692307692305</v>
      </c>
      <c r="H405" s="273">
        <v>4360</v>
      </c>
      <c r="I405" s="273">
        <v>4743.333333333333</v>
      </c>
      <c r="J405" s="273">
        <v>4401.5384615384619</v>
      </c>
      <c r="K405" s="273">
        <v>4466</v>
      </c>
      <c r="L405" s="272">
        <v>4182.5</v>
      </c>
      <c r="M405" s="273">
        <v>4276.666666666667</v>
      </c>
      <c r="N405" s="273">
        <v>4272.8571428571431</v>
      </c>
      <c r="O405" s="274">
        <v>4287.5</v>
      </c>
      <c r="P405" s="275">
        <v>4204.666666666667</v>
      </c>
      <c r="Q405" s="275">
        <v>4578.5714285714284</v>
      </c>
      <c r="R405" s="275">
        <v>4443.125</v>
      </c>
      <c r="S405" s="275">
        <v>4149.166666666667</v>
      </c>
      <c r="T405" s="276">
        <v>4330.1382488479267</v>
      </c>
    </row>
    <row r="406" spans="1:23" s="560" customFormat="1" x14ac:dyDescent="0.2">
      <c r="A406" s="255" t="s">
        <v>7</v>
      </c>
      <c r="B406" s="277">
        <v>92.307692307692307</v>
      </c>
      <c r="C406" s="278">
        <v>100</v>
      </c>
      <c r="D406" s="333">
        <v>100</v>
      </c>
      <c r="E406" s="333">
        <v>92.307692307692307</v>
      </c>
      <c r="F406" s="279">
        <v>92.857142857142861</v>
      </c>
      <c r="G406" s="280">
        <v>84.615384615384613</v>
      </c>
      <c r="H406" s="278">
        <v>92.857142857142861</v>
      </c>
      <c r="I406" s="278">
        <v>100</v>
      </c>
      <c r="J406" s="278">
        <v>92.307692307692307</v>
      </c>
      <c r="K406" s="278">
        <v>93.333333333333329</v>
      </c>
      <c r="L406" s="277">
        <v>100</v>
      </c>
      <c r="M406" s="278">
        <v>100</v>
      </c>
      <c r="N406" s="278">
        <v>100</v>
      </c>
      <c r="O406" s="279">
        <v>87.5</v>
      </c>
      <c r="P406" s="280">
        <v>100</v>
      </c>
      <c r="Q406" s="280">
        <v>85.714285714285708</v>
      </c>
      <c r="R406" s="280">
        <v>87.5</v>
      </c>
      <c r="S406" s="280">
        <v>91.666666666666671</v>
      </c>
      <c r="T406" s="281">
        <v>91.244239631336399</v>
      </c>
    </row>
    <row r="407" spans="1:23" s="560" customFormat="1" x14ac:dyDescent="0.2">
      <c r="A407" s="255" t="s">
        <v>8</v>
      </c>
      <c r="B407" s="282">
        <v>3.6620491266628877E-2</v>
      </c>
      <c r="C407" s="283">
        <v>4.862544911085382E-2</v>
      </c>
      <c r="D407" s="336">
        <v>4.3283023442721689E-2</v>
      </c>
      <c r="E407" s="336">
        <v>4.9693341046723211E-2</v>
      </c>
      <c r="F407" s="284">
        <v>5.7693482507020624E-2</v>
      </c>
      <c r="G407" s="285">
        <v>6.2722195830179864E-2</v>
      </c>
      <c r="H407" s="283">
        <v>5.0039963828604199E-2</v>
      </c>
      <c r="I407" s="283">
        <v>4.2316427877230944E-2</v>
      </c>
      <c r="J407" s="283">
        <v>6.1123967186378941E-2</v>
      </c>
      <c r="K407" s="283">
        <v>4.944935456409362E-2</v>
      </c>
      <c r="L407" s="282">
        <v>4.9308083618984686E-2</v>
      </c>
      <c r="M407" s="283">
        <v>4.1294722303817387E-2</v>
      </c>
      <c r="N407" s="283">
        <v>5.2922391006109529E-2</v>
      </c>
      <c r="O407" s="284">
        <v>5.6143459018376807E-2</v>
      </c>
      <c r="P407" s="285">
        <v>4.9423594905309835E-2</v>
      </c>
      <c r="Q407" s="285">
        <v>7.4409579961106184E-2</v>
      </c>
      <c r="R407" s="285">
        <v>6.6340896005536096E-2</v>
      </c>
      <c r="S407" s="285">
        <v>5.2614491914643235E-2</v>
      </c>
      <c r="T407" s="286">
        <v>6.1121956623537296E-2</v>
      </c>
    </row>
    <row r="408" spans="1:23" s="560" customFormat="1" x14ac:dyDescent="0.2">
      <c r="A408" s="271" t="s">
        <v>1</v>
      </c>
      <c r="B408" s="287">
        <f>B405/B404*100-100</f>
        <v>4.0994933210501898</v>
      </c>
      <c r="C408" s="288">
        <f t="shared" ref="C408:G408" si="94">C405/C404*100-100</f>
        <v>3.6941501612160437</v>
      </c>
      <c r="D408" s="288">
        <f t="shared" si="94"/>
        <v>-2.6946107784431206</v>
      </c>
      <c r="E408" s="288">
        <f t="shared" si="94"/>
        <v>6.2183325656379509</v>
      </c>
      <c r="F408" s="289">
        <f t="shared" si="94"/>
        <v>5.8511548331907619</v>
      </c>
      <c r="G408" s="290">
        <f t="shared" si="94"/>
        <v>0.61722708429294926</v>
      </c>
      <c r="H408" s="288">
        <f>H405/H404*100-100</f>
        <v>4.4311377245509078</v>
      </c>
      <c r="I408" s="288">
        <f t="shared" ref="I408:K408" si="95">I405/I404*100-100</f>
        <v>13.612774451097792</v>
      </c>
      <c r="J408" s="288">
        <f t="shared" si="95"/>
        <v>5.4260709350529908</v>
      </c>
      <c r="K408" s="288">
        <f t="shared" si="95"/>
        <v>6.9700598802395319</v>
      </c>
      <c r="L408" s="287">
        <f>L405/L404*100-100</f>
        <v>0.17964071856286523</v>
      </c>
      <c r="M408" s="288">
        <f t="shared" ref="M408:T408" si="96">M405/M404*100-100</f>
        <v>2.4351297405189598</v>
      </c>
      <c r="N408" s="288">
        <f t="shared" si="96"/>
        <v>2.3438836612489382</v>
      </c>
      <c r="O408" s="565">
        <f t="shared" si="96"/>
        <v>2.6946107784431064</v>
      </c>
      <c r="P408" s="290">
        <f t="shared" si="96"/>
        <v>0.71057884231538537</v>
      </c>
      <c r="Q408" s="288">
        <f t="shared" si="96"/>
        <v>9.6663815226689422</v>
      </c>
      <c r="R408" s="288">
        <f t="shared" si="96"/>
        <v>6.4221556886227376</v>
      </c>
      <c r="S408" s="288">
        <f t="shared" si="96"/>
        <v>-0.61876247504989124</v>
      </c>
      <c r="T408" s="291">
        <f t="shared" si="96"/>
        <v>3.715886199950333</v>
      </c>
    </row>
    <row r="409" spans="1:23" s="560" customFormat="1" ht="13.5" thickBot="1" x14ac:dyDescent="0.25">
      <c r="A409" s="292" t="s">
        <v>27</v>
      </c>
      <c r="B409" s="484">
        <f t="shared" ref="B409:T409" si="97">B405-B392</f>
        <v>88.153846153845734</v>
      </c>
      <c r="C409" s="485">
        <f t="shared" si="97"/>
        <v>47.89743589743648</v>
      </c>
      <c r="D409" s="485">
        <f t="shared" si="97"/>
        <v>-121.5</v>
      </c>
      <c r="E409" s="485">
        <f t="shared" si="97"/>
        <v>81.282051282051725</v>
      </c>
      <c r="F409" s="486">
        <f t="shared" si="97"/>
        <v>-28.839285714285325</v>
      </c>
      <c r="G409" s="487">
        <f t="shared" si="97"/>
        <v>-114.56410256410254</v>
      </c>
      <c r="H409" s="485">
        <f t="shared" si="97"/>
        <v>7.3333333333330302</v>
      </c>
      <c r="I409" s="485">
        <f t="shared" si="97"/>
        <v>319.33333333333303</v>
      </c>
      <c r="J409" s="485">
        <f t="shared" si="97"/>
        <v>84.871794871794918</v>
      </c>
      <c r="K409" s="485">
        <f t="shared" si="97"/>
        <v>86</v>
      </c>
      <c r="L409" s="484">
        <f t="shared" si="97"/>
        <v>-108.08823529411802</v>
      </c>
      <c r="M409" s="485">
        <f t="shared" si="97"/>
        <v>-6.6666666666660603</v>
      </c>
      <c r="N409" s="485">
        <f t="shared" si="97"/>
        <v>-123.14285714285688</v>
      </c>
      <c r="O409" s="486">
        <f t="shared" si="97"/>
        <v>-126.25</v>
      </c>
      <c r="P409" s="488">
        <f t="shared" si="97"/>
        <v>-97.476190476189913</v>
      </c>
      <c r="Q409" s="489">
        <f t="shared" si="97"/>
        <v>16.904761904761472</v>
      </c>
      <c r="R409" s="489">
        <f t="shared" si="97"/>
        <v>4.4583333333330302</v>
      </c>
      <c r="S409" s="489">
        <f t="shared" si="97"/>
        <v>-146.83333333333303</v>
      </c>
      <c r="T409" s="490">
        <f t="shared" si="97"/>
        <v>-18.195084485406369</v>
      </c>
    </row>
    <row r="410" spans="1:23" s="560" customFormat="1" x14ac:dyDescent="0.2">
      <c r="A410" s="299" t="s">
        <v>51</v>
      </c>
      <c r="B410" s="300">
        <v>65</v>
      </c>
      <c r="C410" s="301">
        <v>61</v>
      </c>
      <c r="D410" s="301">
        <v>12</v>
      </c>
      <c r="E410" s="390">
        <v>63</v>
      </c>
      <c r="F410" s="302">
        <v>72</v>
      </c>
      <c r="G410" s="303">
        <v>61</v>
      </c>
      <c r="H410" s="301">
        <v>65</v>
      </c>
      <c r="I410" s="301">
        <v>15</v>
      </c>
      <c r="J410" s="301">
        <v>65</v>
      </c>
      <c r="K410" s="301">
        <v>73</v>
      </c>
      <c r="L410" s="300">
        <v>76</v>
      </c>
      <c r="M410" s="301">
        <v>14</v>
      </c>
      <c r="N410" s="301">
        <v>76</v>
      </c>
      <c r="O410" s="302">
        <v>74</v>
      </c>
      <c r="P410" s="303">
        <v>74</v>
      </c>
      <c r="Q410" s="303">
        <v>14</v>
      </c>
      <c r="R410" s="303">
        <v>74</v>
      </c>
      <c r="S410" s="303">
        <v>74</v>
      </c>
      <c r="T410" s="304">
        <f>SUM(B410:S410)</f>
        <v>1028</v>
      </c>
      <c r="U410" s="228" t="s">
        <v>56</v>
      </c>
      <c r="V410" s="305">
        <f>T397-T410</f>
        <v>2</v>
      </c>
      <c r="W410" s="306">
        <f>V410/T397</f>
        <v>1.9417475728155339E-3</v>
      </c>
    </row>
    <row r="411" spans="1:23" s="560" customFormat="1" x14ac:dyDescent="0.2">
      <c r="A411" s="307" t="s">
        <v>28</v>
      </c>
      <c r="B411" s="246">
        <v>147</v>
      </c>
      <c r="C411" s="244">
        <v>147</v>
      </c>
      <c r="D411" s="244">
        <v>147</v>
      </c>
      <c r="E411" s="424">
        <v>145.5</v>
      </c>
      <c r="F411" s="247">
        <v>144.5</v>
      </c>
      <c r="G411" s="248">
        <v>147</v>
      </c>
      <c r="H411" s="244">
        <v>145.5</v>
      </c>
      <c r="I411" s="244">
        <v>147</v>
      </c>
      <c r="J411" s="244">
        <v>145</v>
      </c>
      <c r="K411" s="244">
        <v>145</v>
      </c>
      <c r="L411" s="246">
        <v>147</v>
      </c>
      <c r="M411" s="244">
        <v>147</v>
      </c>
      <c r="N411" s="244">
        <v>144</v>
      </c>
      <c r="O411" s="247">
        <v>144.5</v>
      </c>
      <c r="P411" s="248">
        <v>147</v>
      </c>
      <c r="Q411" s="248">
        <v>147</v>
      </c>
      <c r="R411" s="248">
        <v>145</v>
      </c>
      <c r="S411" s="248">
        <v>145</v>
      </c>
      <c r="T411" s="237"/>
      <c r="U411" s="228" t="s">
        <v>57</v>
      </c>
      <c r="V411" s="228">
        <v>145.69</v>
      </c>
      <c r="W411" s="228"/>
    </row>
    <row r="412" spans="1:23" s="560" customFormat="1" ht="13.5" thickBot="1" x14ac:dyDescent="0.25">
      <c r="A412" s="308" t="s">
        <v>26</v>
      </c>
      <c r="B412" s="249">
        <f t="shared" ref="B412:S412" si="98">B411-B398</f>
        <v>0</v>
      </c>
      <c r="C412" s="245">
        <f t="shared" si="98"/>
        <v>0</v>
      </c>
      <c r="D412" s="245">
        <f t="shared" si="98"/>
        <v>0</v>
      </c>
      <c r="E412" s="245">
        <f t="shared" si="98"/>
        <v>0</v>
      </c>
      <c r="F412" s="250">
        <f t="shared" si="98"/>
        <v>0</v>
      </c>
      <c r="G412" s="251">
        <f t="shared" si="98"/>
        <v>0</v>
      </c>
      <c r="H412" s="245">
        <f t="shared" si="98"/>
        <v>0</v>
      </c>
      <c r="I412" s="245">
        <f t="shared" si="98"/>
        <v>0</v>
      </c>
      <c r="J412" s="245">
        <f t="shared" si="98"/>
        <v>0</v>
      </c>
      <c r="K412" s="245">
        <f t="shared" si="98"/>
        <v>0</v>
      </c>
      <c r="L412" s="249">
        <f t="shared" si="98"/>
        <v>0</v>
      </c>
      <c r="M412" s="245">
        <f t="shared" si="98"/>
        <v>0</v>
      </c>
      <c r="N412" s="245">
        <f t="shared" si="98"/>
        <v>0</v>
      </c>
      <c r="O412" s="250">
        <f t="shared" si="98"/>
        <v>0</v>
      </c>
      <c r="P412" s="251">
        <f t="shared" si="98"/>
        <v>0</v>
      </c>
      <c r="Q412" s="245">
        <f t="shared" si="98"/>
        <v>0</v>
      </c>
      <c r="R412" s="245">
        <f t="shared" si="98"/>
        <v>0</v>
      </c>
      <c r="S412" s="245">
        <f t="shared" si="98"/>
        <v>0</v>
      </c>
      <c r="T412" s="238"/>
      <c r="U412" s="228" t="s">
        <v>26</v>
      </c>
      <c r="V412" s="431">
        <f>V411-V398</f>
        <v>2.0000000000010232E-2</v>
      </c>
      <c r="W412" s="228"/>
    </row>
    <row r="414" spans="1:23" ht="13.5" thickBot="1" x14ac:dyDescent="0.25"/>
    <row r="415" spans="1:23" s="563" customFormat="1" ht="13.5" thickBot="1" x14ac:dyDescent="0.25">
      <c r="A415" s="254" t="s">
        <v>151</v>
      </c>
      <c r="B415" s="598" t="s">
        <v>53</v>
      </c>
      <c r="C415" s="599"/>
      <c r="D415" s="599"/>
      <c r="E415" s="599"/>
      <c r="F415" s="600"/>
      <c r="G415" s="598" t="s">
        <v>68</v>
      </c>
      <c r="H415" s="599"/>
      <c r="I415" s="599"/>
      <c r="J415" s="599"/>
      <c r="K415" s="600"/>
      <c r="L415" s="598" t="s">
        <v>63</v>
      </c>
      <c r="M415" s="599"/>
      <c r="N415" s="599"/>
      <c r="O415" s="600"/>
      <c r="P415" s="598" t="s">
        <v>64</v>
      </c>
      <c r="Q415" s="599"/>
      <c r="R415" s="599"/>
      <c r="S415" s="600"/>
      <c r="T415" s="316" t="s">
        <v>55</v>
      </c>
    </row>
    <row r="416" spans="1:23" s="563" customFormat="1" x14ac:dyDescent="0.2">
      <c r="A416" s="255" t="s">
        <v>54</v>
      </c>
      <c r="B416" s="349">
        <v>1</v>
      </c>
      <c r="C416" s="260">
        <v>2</v>
      </c>
      <c r="D416" s="403" t="s">
        <v>129</v>
      </c>
      <c r="E416" s="403">
        <v>4</v>
      </c>
      <c r="F416" s="350">
        <v>5</v>
      </c>
      <c r="G416" s="349">
        <v>1</v>
      </c>
      <c r="H416" s="260">
        <v>2</v>
      </c>
      <c r="I416" s="403" t="s">
        <v>129</v>
      </c>
      <c r="J416" s="403">
        <v>4</v>
      </c>
      <c r="K416" s="350">
        <v>5</v>
      </c>
      <c r="L416" s="349">
        <v>1</v>
      </c>
      <c r="M416" s="260" t="s">
        <v>134</v>
      </c>
      <c r="N416" s="260">
        <v>3</v>
      </c>
      <c r="O416" s="350">
        <v>4</v>
      </c>
      <c r="P416" s="259">
        <v>1</v>
      </c>
      <c r="Q416" s="259" t="s">
        <v>134</v>
      </c>
      <c r="R416" s="259">
        <v>3</v>
      </c>
      <c r="S416" s="259">
        <v>4</v>
      </c>
      <c r="T416" s="315"/>
    </row>
    <row r="417" spans="1:23" s="563" customFormat="1" x14ac:dyDescent="0.2">
      <c r="A417" s="265" t="s">
        <v>3</v>
      </c>
      <c r="B417" s="266">
        <v>4190</v>
      </c>
      <c r="C417" s="267">
        <v>4190</v>
      </c>
      <c r="D417" s="389">
        <v>4190</v>
      </c>
      <c r="E417" s="389">
        <v>4190</v>
      </c>
      <c r="F417" s="268">
        <v>4190</v>
      </c>
      <c r="G417" s="269">
        <v>4190</v>
      </c>
      <c r="H417" s="267">
        <v>4190</v>
      </c>
      <c r="I417" s="267">
        <v>4190</v>
      </c>
      <c r="J417" s="267">
        <v>4190</v>
      </c>
      <c r="K417" s="267">
        <v>4190</v>
      </c>
      <c r="L417" s="266">
        <v>4190</v>
      </c>
      <c r="M417" s="267">
        <v>4190</v>
      </c>
      <c r="N417" s="267">
        <v>4190</v>
      </c>
      <c r="O417" s="268">
        <v>4190</v>
      </c>
      <c r="P417" s="269">
        <v>4190</v>
      </c>
      <c r="Q417" s="267">
        <v>4190</v>
      </c>
      <c r="R417" s="267">
        <v>4190</v>
      </c>
      <c r="S417" s="267">
        <v>4190</v>
      </c>
      <c r="T417" s="270">
        <v>4190</v>
      </c>
    </row>
    <row r="418" spans="1:23" s="563" customFormat="1" x14ac:dyDescent="0.2">
      <c r="A418" s="271" t="s">
        <v>6</v>
      </c>
      <c r="B418" s="272">
        <v>4426.9230769230771</v>
      </c>
      <c r="C418" s="273">
        <v>4402.8571428571431</v>
      </c>
      <c r="D418" s="330">
        <v>4235</v>
      </c>
      <c r="E418" s="330">
        <v>4522.666666666667</v>
      </c>
      <c r="F418" s="274">
        <v>4428.666666666667</v>
      </c>
      <c r="G418" s="275">
        <v>4352.8571428571431</v>
      </c>
      <c r="H418" s="273">
        <v>4327.6923076923076</v>
      </c>
      <c r="I418" s="273">
        <v>4470</v>
      </c>
      <c r="J418" s="273">
        <v>4493.0769230769229</v>
      </c>
      <c r="K418" s="273">
        <v>4318.4615384615381</v>
      </c>
      <c r="L418" s="272">
        <v>4204.4444444444443</v>
      </c>
      <c r="M418" s="273">
        <v>4305</v>
      </c>
      <c r="N418" s="273">
        <v>4355</v>
      </c>
      <c r="O418" s="274">
        <v>4572.8571428571431</v>
      </c>
      <c r="P418" s="275">
        <v>4295</v>
      </c>
      <c r="Q418" s="275">
        <v>4595</v>
      </c>
      <c r="R418" s="275">
        <v>4526</v>
      </c>
      <c r="S418" s="275">
        <v>4305.2941176470586</v>
      </c>
      <c r="T418" s="276">
        <v>4394.090909090909</v>
      </c>
    </row>
    <row r="419" spans="1:23" s="563" customFormat="1" x14ac:dyDescent="0.2">
      <c r="A419" s="255" t="s">
        <v>7</v>
      </c>
      <c r="B419" s="277">
        <v>100</v>
      </c>
      <c r="C419" s="278">
        <v>92.857142857142861</v>
      </c>
      <c r="D419" s="333">
        <v>100</v>
      </c>
      <c r="E419" s="333">
        <v>100</v>
      </c>
      <c r="F419" s="279">
        <v>100</v>
      </c>
      <c r="G419" s="280">
        <v>71.428571428571431</v>
      </c>
      <c r="H419" s="278">
        <v>92.307692307692307</v>
      </c>
      <c r="I419" s="278">
        <v>100</v>
      </c>
      <c r="J419" s="278">
        <v>92.307692307692307</v>
      </c>
      <c r="K419" s="278">
        <v>84.615384615384613</v>
      </c>
      <c r="L419" s="277">
        <v>88.888888888888886</v>
      </c>
      <c r="M419" s="278">
        <v>100</v>
      </c>
      <c r="N419" s="278">
        <v>85.714285714285708</v>
      </c>
      <c r="O419" s="279">
        <v>71.428571428571431</v>
      </c>
      <c r="P419" s="280">
        <v>92.857142857142861</v>
      </c>
      <c r="Q419" s="280">
        <v>66.666666666666671</v>
      </c>
      <c r="R419" s="280">
        <v>80</v>
      </c>
      <c r="S419" s="280">
        <v>94.117647058823536</v>
      </c>
      <c r="T419" s="281">
        <v>87.727272727272734</v>
      </c>
    </row>
    <row r="420" spans="1:23" s="563" customFormat="1" x14ac:dyDescent="0.2">
      <c r="A420" s="255" t="s">
        <v>8</v>
      </c>
      <c r="B420" s="282">
        <v>4.463078207927388E-2</v>
      </c>
      <c r="C420" s="283">
        <v>4.7342936968127906E-2</v>
      </c>
      <c r="D420" s="336">
        <v>5.0822298111052856E-2</v>
      </c>
      <c r="E420" s="336">
        <v>5.9660881831484859E-2</v>
      </c>
      <c r="F420" s="284">
        <v>6.5344067088665303E-2</v>
      </c>
      <c r="G420" s="285">
        <v>7.4682174719130953E-2</v>
      </c>
      <c r="H420" s="283">
        <v>5.3986872268733672E-2</v>
      </c>
      <c r="I420" s="283">
        <v>4.8111438853705966E-2</v>
      </c>
      <c r="J420" s="283">
        <v>5.9409362490796452E-2</v>
      </c>
      <c r="K420" s="283">
        <v>7.5325234825660031E-2</v>
      </c>
      <c r="L420" s="282">
        <v>5.7467770066048925E-2</v>
      </c>
      <c r="M420" s="283">
        <v>2.5472371892521845E-2</v>
      </c>
      <c r="N420" s="283">
        <v>5.9573613058045476E-2</v>
      </c>
      <c r="O420" s="284">
        <v>7.5814076973059086E-2</v>
      </c>
      <c r="P420" s="285">
        <v>5.8431299920631945E-2</v>
      </c>
      <c r="Q420" s="285">
        <v>8.9525498028625208E-2</v>
      </c>
      <c r="R420" s="285">
        <v>8.1388011633512988E-2</v>
      </c>
      <c r="S420" s="285">
        <v>6.7390100005246381E-2</v>
      </c>
      <c r="T420" s="286">
        <v>6.8657789222102569E-2</v>
      </c>
    </row>
    <row r="421" spans="1:23" s="563" customFormat="1" x14ac:dyDescent="0.2">
      <c r="A421" s="271" t="s">
        <v>1</v>
      </c>
      <c r="B421" s="287">
        <f>B418/B417*100-100</f>
        <v>5.6544887093813259</v>
      </c>
      <c r="C421" s="288">
        <f t="shared" ref="C421:G421" si="99">C418/C417*100-100</f>
        <v>5.080122741220606</v>
      </c>
      <c r="D421" s="288">
        <f t="shared" si="99"/>
        <v>1.0739856801909298</v>
      </c>
      <c r="E421" s="288">
        <f t="shared" si="99"/>
        <v>7.9395385839299877</v>
      </c>
      <c r="F421" s="289">
        <f t="shared" si="99"/>
        <v>5.6961018297534025</v>
      </c>
      <c r="G421" s="290">
        <f t="shared" si="99"/>
        <v>3.8868053187862301</v>
      </c>
      <c r="H421" s="288">
        <f>H418/H417*100-100</f>
        <v>3.2862125940884823</v>
      </c>
      <c r="I421" s="288">
        <f t="shared" ref="I421:K421" si="100">I418/I417*100-100</f>
        <v>6.6825775656324709</v>
      </c>
      <c r="J421" s="288">
        <f t="shared" si="100"/>
        <v>7.2333394529098456</v>
      </c>
      <c r="K421" s="288">
        <f t="shared" si="100"/>
        <v>3.0659078391775267</v>
      </c>
      <c r="L421" s="287">
        <f>L418/L417*100-100</f>
        <v>0.34473614425880328</v>
      </c>
      <c r="M421" s="288">
        <f t="shared" ref="M421:T421" si="101">M418/M417*100-100</f>
        <v>2.7446300715990475</v>
      </c>
      <c r="N421" s="288">
        <f t="shared" si="101"/>
        <v>3.9379474940334234</v>
      </c>
      <c r="O421" s="565">
        <f t="shared" si="101"/>
        <v>9.1374019774974329</v>
      </c>
      <c r="P421" s="290">
        <f t="shared" si="101"/>
        <v>2.5059665871121695</v>
      </c>
      <c r="Q421" s="288">
        <f t="shared" si="101"/>
        <v>9.6658711217183679</v>
      </c>
      <c r="R421" s="288">
        <f t="shared" si="101"/>
        <v>8.0190930787589423</v>
      </c>
      <c r="S421" s="288">
        <f t="shared" si="101"/>
        <v>2.7516495858486536</v>
      </c>
      <c r="T421" s="291">
        <f t="shared" si="101"/>
        <v>4.8709047515730077</v>
      </c>
    </row>
    <row r="422" spans="1:23" s="563" customFormat="1" ht="13.5" thickBot="1" x14ac:dyDescent="0.25">
      <c r="A422" s="292" t="s">
        <v>27</v>
      </c>
      <c r="B422" s="484">
        <f t="shared" ref="B422:T422" si="102">B418-B405</f>
        <v>80.769230769231399</v>
      </c>
      <c r="C422" s="485">
        <f t="shared" si="102"/>
        <v>73.626373626373606</v>
      </c>
      <c r="D422" s="485">
        <f t="shared" si="102"/>
        <v>172.5</v>
      </c>
      <c r="E422" s="485">
        <f t="shared" si="102"/>
        <v>88.051282051282215</v>
      </c>
      <c r="F422" s="486">
        <f t="shared" si="102"/>
        <v>9.3809523809522943</v>
      </c>
      <c r="G422" s="487">
        <f t="shared" si="102"/>
        <v>152.08791208791263</v>
      </c>
      <c r="H422" s="485">
        <f t="shared" si="102"/>
        <v>-32.307692307692378</v>
      </c>
      <c r="I422" s="485">
        <f t="shared" si="102"/>
        <v>-273.33333333333303</v>
      </c>
      <c r="J422" s="485">
        <f t="shared" si="102"/>
        <v>91.538461538460979</v>
      </c>
      <c r="K422" s="485">
        <f t="shared" si="102"/>
        <v>-147.53846153846189</v>
      </c>
      <c r="L422" s="484">
        <f t="shared" si="102"/>
        <v>21.944444444444343</v>
      </c>
      <c r="M422" s="485">
        <f t="shared" si="102"/>
        <v>28.33333333333303</v>
      </c>
      <c r="N422" s="485">
        <f t="shared" si="102"/>
        <v>82.142857142856883</v>
      </c>
      <c r="O422" s="486">
        <f t="shared" si="102"/>
        <v>285.35714285714312</v>
      </c>
      <c r="P422" s="488">
        <f t="shared" si="102"/>
        <v>90.33333333333303</v>
      </c>
      <c r="Q422" s="489">
        <f t="shared" si="102"/>
        <v>16.428571428571558</v>
      </c>
      <c r="R422" s="489">
        <f t="shared" si="102"/>
        <v>82.875</v>
      </c>
      <c r="S422" s="489">
        <f t="shared" si="102"/>
        <v>156.12745098039159</v>
      </c>
      <c r="T422" s="490">
        <f t="shared" si="102"/>
        <v>63.952660242982347</v>
      </c>
    </row>
    <row r="423" spans="1:23" s="563" customFormat="1" x14ac:dyDescent="0.2">
      <c r="A423" s="299" t="s">
        <v>51</v>
      </c>
      <c r="B423" s="300">
        <v>65</v>
      </c>
      <c r="C423" s="301">
        <v>61</v>
      </c>
      <c r="D423" s="301">
        <v>12</v>
      </c>
      <c r="E423" s="390">
        <v>62</v>
      </c>
      <c r="F423" s="302">
        <v>72</v>
      </c>
      <c r="G423" s="303">
        <v>61</v>
      </c>
      <c r="H423" s="301">
        <v>65</v>
      </c>
      <c r="I423" s="301">
        <v>15</v>
      </c>
      <c r="J423" s="301">
        <v>65</v>
      </c>
      <c r="K423" s="301">
        <v>72</v>
      </c>
      <c r="L423" s="300">
        <v>76</v>
      </c>
      <c r="M423" s="301">
        <v>14</v>
      </c>
      <c r="N423" s="301">
        <v>76</v>
      </c>
      <c r="O423" s="302">
        <v>74</v>
      </c>
      <c r="P423" s="303">
        <v>74</v>
      </c>
      <c r="Q423" s="303">
        <v>13</v>
      </c>
      <c r="R423" s="303">
        <v>74</v>
      </c>
      <c r="S423" s="303">
        <v>74</v>
      </c>
      <c r="T423" s="304">
        <f>SUM(B423:S423)</f>
        <v>1025</v>
      </c>
      <c r="U423" s="228" t="s">
        <v>56</v>
      </c>
      <c r="V423" s="305">
        <f>T410-T423</f>
        <v>3</v>
      </c>
      <c r="W423" s="306">
        <f>V423/T410</f>
        <v>2.9182879377431907E-3</v>
      </c>
    </row>
    <row r="424" spans="1:23" s="563" customFormat="1" x14ac:dyDescent="0.2">
      <c r="A424" s="307" t="s">
        <v>28</v>
      </c>
      <c r="B424" s="246">
        <v>148</v>
      </c>
      <c r="C424" s="244">
        <v>148</v>
      </c>
      <c r="D424" s="244">
        <v>148</v>
      </c>
      <c r="E424" s="424">
        <v>146</v>
      </c>
      <c r="F424" s="247">
        <v>145.5</v>
      </c>
      <c r="G424" s="248">
        <v>148</v>
      </c>
      <c r="H424" s="244">
        <v>146.5</v>
      </c>
      <c r="I424" s="244">
        <v>148</v>
      </c>
      <c r="J424" s="244">
        <v>145.5</v>
      </c>
      <c r="K424" s="244">
        <v>146</v>
      </c>
      <c r="L424" s="246">
        <v>148</v>
      </c>
      <c r="M424" s="244">
        <v>148</v>
      </c>
      <c r="N424" s="244">
        <v>145</v>
      </c>
      <c r="O424" s="247">
        <v>145.5</v>
      </c>
      <c r="P424" s="248">
        <v>148</v>
      </c>
      <c r="Q424" s="248">
        <v>147.5</v>
      </c>
      <c r="R424" s="248">
        <v>145.5</v>
      </c>
      <c r="S424" s="248">
        <v>146</v>
      </c>
      <c r="T424" s="237"/>
      <c r="U424" s="228" t="s">
        <v>57</v>
      </c>
      <c r="V424" s="228">
        <v>145.68</v>
      </c>
      <c r="W424" s="228"/>
    </row>
    <row r="425" spans="1:23" s="563" customFormat="1" ht="13.5" thickBot="1" x14ac:dyDescent="0.25">
      <c r="A425" s="308" t="s">
        <v>26</v>
      </c>
      <c r="B425" s="249">
        <f t="shared" ref="B425:S425" si="103">B424-B411</f>
        <v>1</v>
      </c>
      <c r="C425" s="245">
        <f t="shared" si="103"/>
        <v>1</v>
      </c>
      <c r="D425" s="245">
        <f t="shared" si="103"/>
        <v>1</v>
      </c>
      <c r="E425" s="245">
        <f t="shared" si="103"/>
        <v>0.5</v>
      </c>
      <c r="F425" s="250">
        <f t="shared" si="103"/>
        <v>1</v>
      </c>
      <c r="G425" s="251">
        <f t="shared" si="103"/>
        <v>1</v>
      </c>
      <c r="H425" s="245">
        <f t="shared" si="103"/>
        <v>1</v>
      </c>
      <c r="I425" s="245">
        <f t="shared" si="103"/>
        <v>1</v>
      </c>
      <c r="J425" s="245">
        <f t="shared" si="103"/>
        <v>0.5</v>
      </c>
      <c r="K425" s="245">
        <f t="shared" si="103"/>
        <v>1</v>
      </c>
      <c r="L425" s="249">
        <f t="shared" si="103"/>
        <v>1</v>
      </c>
      <c r="M425" s="245">
        <f t="shared" si="103"/>
        <v>1</v>
      </c>
      <c r="N425" s="245">
        <f t="shared" si="103"/>
        <v>1</v>
      </c>
      <c r="O425" s="250">
        <f t="shared" si="103"/>
        <v>1</v>
      </c>
      <c r="P425" s="251">
        <f t="shared" si="103"/>
        <v>1</v>
      </c>
      <c r="Q425" s="245">
        <f t="shared" si="103"/>
        <v>0.5</v>
      </c>
      <c r="R425" s="245">
        <f t="shared" si="103"/>
        <v>0.5</v>
      </c>
      <c r="S425" s="245">
        <f t="shared" si="103"/>
        <v>1</v>
      </c>
      <c r="T425" s="238"/>
      <c r="U425" s="228" t="s">
        <v>26</v>
      </c>
      <c r="V425" s="431">
        <f>V424-V411</f>
        <v>-9.9999999999909051E-3</v>
      </c>
      <c r="W425" s="228"/>
    </row>
    <row r="426" spans="1:23" x14ac:dyDescent="0.2">
      <c r="C426" s="563"/>
      <c r="D426" s="563"/>
      <c r="E426" s="563">
        <v>146</v>
      </c>
      <c r="F426" s="563"/>
      <c r="G426" s="563"/>
      <c r="H426" s="563"/>
      <c r="I426" s="563"/>
      <c r="J426" s="563">
        <v>145.5</v>
      </c>
      <c r="K426" s="563"/>
      <c r="L426" s="563"/>
      <c r="M426" s="563"/>
      <c r="N426" s="563"/>
      <c r="O426" s="472" t="s">
        <v>152</v>
      </c>
      <c r="P426" s="563"/>
      <c r="Q426" s="563">
        <v>147.5</v>
      </c>
      <c r="R426" s="563">
        <v>145.5</v>
      </c>
      <c r="S426" s="563"/>
    </row>
    <row r="427" spans="1:23" ht="13.5" thickBot="1" x14ac:dyDescent="0.25"/>
    <row r="428" spans="1:23" s="566" customFormat="1" ht="13.5" thickBot="1" x14ac:dyDescent="0.25">
      <c r="A428" s="254" t="s">
        <v>153</v>
      </c>
      <c r="B428" s="598" t="s">
        <v>53</v>
      </c>
      <c r="C428" s="599"/>
      <c r="D428" s="599"/>
      <c r="E428" s="599"/>
      <c r="F428" s="600"/>
      <c r="G428" s="598" t="s">
        <v>68</v>
      </c>
      <c r="H428" s="599"/>
      <c r="I428" s="599"/>
      <c r="J428" s="599"/>
      <c r="K428" s="600"/>
      <c r="L428" s="598" t="s">
        <v>63</v>
      </c>
      <c r="M428" s="599"/>
      <c r="N428" s="599"/>
      <c r="O428" s="600"/>
      <c r="P428" s="598" t="s">
        <v>64</v>
      </c>
      <c r="Q428" s="599"/>
      <c r="R428" s="599"/>
      <c r="S428" s="600"/>
      <c r="T428" s="316" t="s">
        <v>55</v>
      </c>
    </row>
    <row r="429" spans="1:23" s="566" customFormat="1" x14ac:dyDescent="0.2">
      <c r="A429" s="255" t="s">
        <v>54</v>
      </c>
      <c r="B429" s="349">
        <v>1</v>
      </c>
      <c r="C429" s="260">
        <v>2</v>
      </c>
      <c r="D429" s="403" t="s">
        <v>129</v>
      </c>
      <c r="E429" s="403">
        <v>4</v>
      </c>
      <c r="F429" s="350">
        <v>5</v>
      </c>
      <c r="G429" s="349">
        <v>1</v>
      </c>
      <c r="H429" s="260">
        <v>2</v>
      </c>
      <c r="I429" s="403" t="s">
        <v>129</v>
      </c>
      <c r="J429" s="403">
        <v>4</v>
      </c>
      <c r="K429" s="350">
        <v>5</v>
      </c>
      <c r="L429" s="349">
        <v>1</v>
      </c>
      <c r="M429" s="260" t="s">
        <v>134</v>
      </c>
      <c r="N429" s="260">
        <v>3</v>
      </c>
      <c r="O429" s="350">
        <v>4</v>
      </c>
      <c r="P429" s="259">
        <v>1</v>
      </c>
      <c r="Q429" s="259" t="s">
        <v>134</v>
      </c>
      <c r="R429" s="259">
        <v>3</v>
      </c>
      <c r="S429" s="259">
        <v>4</v>
      </c>
      <c r="T429" s="315"/>
    </row>
    <row r="430" spans="1:23" s="566" customFormat="1" x14ac:dyDescent="0.2">
      <c r="A430" s="265" t="s">
        <v>3</v>
      </c>
      <c r="B430" s="266">
        <v>4205</v>
      </c>
      <c r="C430" s="267">
        <v>4205</v>
      </c>
      <c r="D430" s="389">
        <v>4205</v>
      </c>
      <c r="E430" s="389">
        <v>4205</v>
      </c>
      <c r="F430" s="268">
        <v>4205</v>
      </c>
      <c r="G430" s="269">
        <v>4205</v>
      </c>
      <c r="H430" s="267">
        <v>4205</v>
      </c>
      <c r="I430" s="267">
        <v>4205</v>
      </c>
      <c r="J430" s="267">
        <v>4205</v>
      </c>
      <c r="K430" s="267">
        <v>4205</v>
      </c>
      <c r="L430" s="266">
        <v>4205</v>
      </c>
      <c r="M430" s="267">
        <v>4205</v>
      </c>
      <c r="N430" s="267">
        <v>4205</v>
      </c>
      <c r="O430" s="268">
        <v>4205</v>
      </c>
      <c r="P430" s="269">
        <v>4205</v>
      </c>
      <c r="Q430" s="267">
        <v>4205</v>
      </c>
      <c r="R430" s="267">
        <v>4205</v>
      </c>
      <c r="S430" s="267">
        <v>4205</v>
      </c>
      <c r="T430" s="270">
        <v>4205</v>
      </c>
    </row>
    <row r="431" spans="1:23" s="566" customFormat="1" x14ac:dyDescent="0.2">
      <c r="A431" s="271" t="s">
        <v>6</v>
      </c>
      <c r="B431" s="272">
        <v>4430</v>
      </c>
      <c r="C431" s="273">
        <v>4495.3846153846152</v>
      </c>
      <c r="D431" s="330">
        <v>4350</v>
      </c>
      <c r="E431" s="330">
        <v>4508.4615384615381</v>
      </c>
      <c r="F431" s="274">
        <v>4527.6923076923076</v>
      </c>
      <c r="G431" s="275">
        <v>4526.666666666667</v>
      </c>
      <c r="H431" s="273">
        <v>4362.8571428571431</v>
      </c>
      <c r="I431" s="273">
        <v>4622.5</v>
      </c>
      <c r="J431" s="273">
        <v>4550.7142857142853</v>
      </c>
      <c r="K431" s="273">
        <v>4328.4615384615381</v>
      </c>
      <c r="L431" s="272">
        <v>4391.1764705882351</v>
      </c>
      <c r="M431" s="273">
        <v>4310</v>
      </c>
      <c r="N431" s="273">
        <v>4461.25</v>
      </c>
      <c r="O431" s="274">
        <v>4591.875</v>
      </c>
      <c r="P431" s="275">
        <v>4334.666666666667</v>
      </c>
      <c r="Q431" s="275">
        <v>4398.5714285714284</v>
      </c>
      <c r="R431" s="275">
        <v>4583.125</v>
      </c>
      <c r="S431" s="275">
        <v>4501.25</v>
      </c>
      <c r="T431" s="276">
        <v>4465.27027027027</v>
      </c>
    </row>
    <row r="432" spans="1:23" s="566" customFormat="1" x14ac:dyDescent="0.2">
      <c r="A432" s="255" t="s">
        <v>7</v>
      </c>
      <c r="B432" s="277">
        <v>100</v>
      </c>
      <c r="C432" s="278">
        <v>76.92307692307692</v>
      </c>
      <c r="D432" s="333">
        <v>75</v>
      </c>
      <c r="E432" s="333">
        <v>92.307692307692307</v>
      </c>
      <c r="F432" s="279">
        <v>92.307692307692307</v>
      </c>
      <c r="G432" s="280">
        <v>75</v>
      </c>
      <c r="H432" s="278">
        <v>85.714285714285708</v>
      </c>
      <c r="I432" s="278">
        <v>100</v>
      </c>
      <c r="J432" s="278">
        <v>92.857142857142861</v>
      </c>
      <c r="K432" s="278">
        <v>69.230769230769226</v>
      </c>
      <c r="L432" s="277">
        <v>94.117647058823536</v>
      </c>
      <c r="M432" s="278">
        <v>100</v>
      </c>
      <c r="N432" s="278">
        <v>100</v>
      </c>
      <c r="O432" s="279">
        <v>75</v>
      </c>
      <c r="P432" s="280">
        <v>93.333333333333329</v>
      </c>
      <c r="Q432" s="280">
        <v>100</v>
      </c>
      <c r="R432" s="280">
        <v>81.25</v>
      </c>
      <c r="S432" s="280">
        <v>93.75</v>
      </c>
      <c r="T432" s="281">
        <v>86.486486486486484</v>
      </c>
    </row>
    <row r="433" spans="1:23" s="566" customFormat="1" x14ac:dyDescent="0.2">
      <c r="A433" s="255" t="s">
        <v>8</v>
      </c>
      <c r="B433" s="282">
        <v>4.5690422991662025E-2</v>
      </c>
      <c r="C433" s="283">
        <v>7.5917527983322311E-2</v>
      </c>
      <c r="D433" s="336">
        <v>7.1799989364328354E-2</v>
      </c>
      <c r="E433" s="336">
        <v>6.1103169470163712E-2</v>
      </c>
      <c r="F433" s="284">
        <v>5.916336263406994E-2</v>
      </c>
      <c r="G433" s="285">
        <v>7.458521482759338E-2</v>
      </c>
      <c r="H433" s="283">
        <v>6.0824462005550556E-2</v>
      </c>
      <c r="I433" s="283">
        <v>2.9912507969767081E-2</v>
      </c>
      <c r="J433" s="283">
        <v>5.513362371200483E-2</v>
      </c>
      <c r="K433" s="283">
        <v>7.9090779823598342E-2</v>
      </c>
      <c r="L433" s="282">
        <v>6.0195220207029672E-2</v>
      </c>
      <c r="M433" s="283">
        <v>2.6386267763699893E-2</v>
      </c>
      <c r="N433" s="283">
        <v>4.4787560004787515E-2</v>
      </c>
      <c r="O433" s="284">
        <v>8.1811833831864536E-2</v>
      </c>
      <c r="P433" s="285">
        <v>6.3698715412519258E-2</v>
      </c>
      <c r="Q433" s="285">
        <v>4.5703013740107858E-2</v>
      </c>
      <c r="R433" s="285">
        <v>7.1935960461675205E-2</v>
      </c>
      <c r="S433" s="285">
        <v>6.3456266988680246E-2</v>
      </c>
      <c r="T433" s="286">
        <v>6.6614024490092003E-2</v>
      </c>
    </row>
    <row r="434" spans="1:23" s="566" customFormat="1" x14ac:dyDescent="0.2">
      <c r="A434" s="271" t="s">
        <v>1</v>
      </c>
      <c r="B434" s="287">
        <f>B431/B430*100-100</f>
        <v>5.3507728894173709</v>
      </c>
      <c r="C434" s="288">
        <f t="shared" ref="C434:G434" si="104">C431/C430*100-100</f>
        <v>6.9056983444617117</v>
      </c>
      <c r="D434" s="288">
        <f t="shared" si="104"/>
        <v>3.448275862068968</v>
      </c>
      <c r="E434" s="288">
        <f t="shared" si="104"/>
        <v>7.2166834354705998</v>
      </c>
      <c r="F434" s="289">
        <f t="shared" si="104"/>
        <v>7.6740144516601134</v>
      </c>
      <c r="G434" s="290">
        <f t="shared" si="104"/>
        <v>7.649623464130002</v>
      </c>
      <c r="H434" s="288">
        <f>H431/H430*100-100</f>
        <v>3.7540343128928271</v>
      </c>
      <c r="I434" s="288">
        <f t="shared" ref="I434:K434" si="105">I431/I430*100-100</f>
        <v>9.9286563614744381</v>
      </c>
      <c r="J434" s="288">
        <f t="shared" si="105"/>
        <v>8.2215050110412591</v>
      </c>
      <c r="K434" s="288">
        <f t="shared" si="105"/>
        <v>2.9360651239366859</v>
      </c>
      <c r="L434" s="287">
        <f>L431/L430*100-100</f>
        <v>4.4275022732041691</v>
      </c>
      <c r="M434" s="288">
        <f t="shared" ref="M434:T434" si="106">M431/M430*100-100</f>
        <v>2.4970273483947665</v>
      </c>
      <c r="N434" s="288">
        <f t="shared" si="106"/>
        <v>6.0939357907253253</v>
      </c>
      <c r="O434" s="289">
        <f t="shared" si="106"/>
        <v>9.2003567181926371</v>
      </c>
      <c r="P434" s="290">
        <f t="shared" si="106"/>
        <v>3.0836305984938548</v>
      </c>
      <c r="Q434" s="288">
        <f t="shared" si="106"/>
        <v>4.6033633429590566</v>
      </c>
      <c r="R434" s="288">
        <f t="shared" si="106"/>
        <v>8.99227110582639</v>
      </c>
      <c r="S434" s="288">
        <f t="shared" si="106"/>
        <v>7.0451843043995268</v>
      </c>
      <c r="T434" s="291">
        <f t="shared" si="106"/>
        <v>6.1895426937043965</v>
      </c>
    </row>
    <row r="435" spans="1:23" s="566" customFormat="1" ht="13.5" thickBot="1" x14ac:dyDescent="0.25">
      <c r="A435" s="292" t="s">
        <v>27</v>
      </c>
      <c r="B435" s="484">
        <f t="shared" ref="B435:T435" si="107">B431-B418</f>
        <v>3.076923076922867</v>
      </c>
      <c r="C435" s="485">
        <f t="shared" si="107"/>
        <v>92.527472527472128</v>
      </c>
      <c r="D435" s="485">
        <f t="shared" si="107"/>
        <v>115</v>
      </c>
      <c r="E435" s="485">
        <f t="shared" si="107"/>
        <v>-14.205128205128858</v>
      </c>
      <c r="F435" s="486">
        <f t="shared" si="107"/>
        <v>99.025641025640653</v>
      </c>
      <c r="G435" s="487">
        <f t="shared" si="107"/>
        <v>173.80952380952385</v>
      </c>
      <c r="H435" s="485">
        <f t="shared" si="107"/>
        <v>35.164835164835495</v>
      </c>
      <c r="I435" s="485">
        <f t="shared" si="107"/>
        <v>152.5</v>
      </c>
      <c r="J435" s="485">
        <f t="shared" si="107"/>
        <v>57.637362637362457</v>
      </c>
      <c r="K435" s="485">
        <f t="shared" si="107"/>
        <v>10</v>
      </c>
      <c r="L435" s="572">
        <f t="shared" si="107"/>
        <v>186.73202614379079</v>
      </c>
      <c r="M435" s="489">
        <f t="shared" si="107"/>
        <v>5</v>
      </c>
      <c r="N435" s="489">
        <f t="shared" si="107"/>
        <v>106.25</v>
      </c>
      <c r="O435" s="573">
        <f t="shared" si="107"/>
        <v>19.017857142856883</v>
      </c>
      <c r="P435" s="488">
        <f t="shared" si="107"/>
        <v>39.66666666666697</v>
      </c>
      <c r="Q435" s="489">
        <f t="shared" si="107"/>
        <v>-196.42857142857156</v>
      </c>
      <c r="R435" s="489">
        <f t="shared" si="107"/>
        <v>57.125</v>
      </c>
      <c r="S435" s="489">
        <f t="shared" si="107"/>
        <v>195.95588235294144</v>
      </c>
      <c r="T435" s="490">
        <f t="shared" si="107"/>
        <v>71.179361179360967</v>
      </c>
    </row>
    <row r="436" spans="1:23" s="566" customFormat="1" x14ac:dyDescent="0.2">
      <c r="A436" s="299" t="s">
        <v>51</v>
      </c>
      <c r="B436" s="300">
        <v>64</v>
      </c>
      <c r="C436" s="301">
        <v>61</v>
      </c>
      <c r="D436" s="301">
        <v>12</v>
      </c>
      <c r="E436" s="390">
        <v>62</v>
      </c>
      <c r="F436" s="302">
        <v>72</v>
      </c>
      <c r="G436" s="303">
        <v>61</v>
      </c>
      <c r="H436" s="301">
        <v>65</v>
      </c>
      <c r="I436" s="301">
        <v>15</v>
      </c>
      <c r="J436" s="301">
        <v>65</v>
      </c>
      <c r="K436" s="301">
        <v>72</v>
      </c>
      <c r="L436" s="300">
        <v>76</v>
      </c>
      <c r="M436" s="301">
        <v>14</v>
      </c>
      <c r="N436" s="301">
        <v>76</v>
      </c>
      <c r="O436" s="302">
        <v>74</v>
      </c>
      <c r="P436" s="303">
        <v>74</v>
      </c>
      <c r="Q436" s="303">
        <v>12</v>
      </c>
      <c r="R436" s="303">
        <v>74</v>
      </c>
      <c r="S436" s="303">
        <v>74</v>
      </c>
      <c r="T436" s="304">
        <f>SUM(B436:S436)</f>
        <v>1023</v>
      </c>
      <c r="U436" s="228" t="s">
        <v>56</v>
      </c>
      <c r="V436" s="305">
        <f>T423-T436</f>
        <v>2</v>
      </c>
      <c r="W436" s="306">
        <f>V436/T423</f>
        <v>1.9512195121951219E-3</v>
      </c>
    </row>
    <row r="437" spans="1:23" s="566" customFormat="1" x14ac:dyDescent="0.2">
      <c r="A437" s="307" t="s">
        <v>28</v>
      </c>
      <c r="B437" s="246">
        <v>148</v>
      </c>
      <c r="C437" s="244">
        <v>148</v>
      </c>
      <c r="D437" s="244">
        <v>148</v>
      </c>
      <c r="E437" s="424">
        <v>146</v>
      </c>
      <c r="F437" s="247">
        <v>145.5</v>
      </c>
      <c r="G437" s="248">
        <v>148</v>
      </c>
      <c r="H437" s="244">
        <v>146.5</v>
      </c>
      <c r="I437" s="244">
        <v>148</v>
      </c>
      <c r="J437" s="244">
        <v>145.5</v>
      </c>
      <c r="K437" s="244">
        <v>146</v>
      </c>
      <c r="L437" s="246">
        <v>148</v>
      </c>
      <c r="M437" s="244">
        <v>148</v>
      </c>
      <c r="N437" s="244">
        <v>145</v>
      </c>
      <c r="O437" s="247">
        <v>145.5</v>
      </c>
      <c r="P437" s="248">
        <v>148</v>
      </c>
      <c r="Q437" s="248">
        <v>147.5</v>
      </c>
      <c r="R437" s="248">
        <v>145.5</v>
      </c>
      <c r="S437" s="248">
        <v>146</v>
      </c>
      <c r="T437" s="237"/>
      <c r="U437" s="228" t="s">
        <v>57</v>
      </c>
      <c r="V437" s="228">
        <v>146.55000000000001</v>
      </c>
      <c r="W437" s="228"/>
    </row>
    <row r="438" spans="1:23" s="566" customFormat="1" ht="13.5" thickBot="1" x14ac:dyDescent="0.25">
      <c r="A438" s="308" t="s">
        <v>26</v>
      </c>
      <c r="B438" s="249">
        <f t="shared" ref="B438:S438" si="108">B437-B424</f>
        <v>0</v>
      </c>
      <c r="C438" s="245">
        <f t="shared" si="108"/>
        <v>0</v>
      </c>
      <c r="D438" s="245">
        <f t="shared" si="108"/>
        <v>0</v>
      </c>
      <c r="E438" s="245">
        <f t="shared" si="108"/>
        <v>0</v>
      </c>
      <c r="F438" s="250">
        <f t="shared" si="108"/>
        <v>0</v>
      </c>
      <c r="G438" s="251">
        <f t="shared" si="108"/>
        <v>0</v>
      </c>
      <c r="H438" s="245">
        <f t="shared" si="108"/>
        <v>0</v>
      </c>
      <c r="I438" s="245">
        <f t="shared" si="108"/>
        <v>0</v>
      </c>
      <c r="J438" s="245">
        <f t="shared" si="108"/>
        <v>0</v>
      </c>
      <c r="K438" s="245">
        <f t="shared" si="108"/>
        <v>0</v>
      </c>
      <c r="L438" s="249">
        <f t="shared" si="108"/>
        <v>0</v>
      </c>
      <c r="M438" s="245">
        <f t="shared" si="108"/>
        <v>0</v>
      </c>
      <c r="N438" s="245">
        <f t="shared" si="108"/>
        <v>0</v>
      </c>
      <c r="O438" s="250">
        <f t="shared" si="108"/>
        <v>0</v>
      </c>
      <c r="P438" s="251">
        <f t="shared" si="108"/>
        <v>0</v>
      </c>
      <c r="Q438" s="245">
        <f t="shared" si="108"/>
        <v>0</v>
      </c>
      <c r="R438" s="245">
        <f t="shared" si="108"/>
        <v>0</v>
      </c>
      <c r="S438" s="245">
        <f t="shared" si="108"/>
        <v>0</v>
      </c>
      <c r="T438" s="238"/>
      <c r="U438" s="228" t="s">
        <v>26</v>
      </c>
      <c r="V438" s="431">
        <f>V437-V424</f>
        <v>0.87000000000000455</v>
      </c>
      <c r="W438" s="228"/>
    </row>
    <row r="440" spans="1:23" ht="13.5" thickBot="1" x14ac:dyDescent="0.25"/>
    <row r="441" spans="1:23" s="568" customFormat="1" ht="13.5" thickBot="1" x14ac:dyDescent="0.25">
      <c r="A441" s="254" t="s">
        <v>154</v>
      </c>
      <c r="B441" s="598" t="s">
        <v>53</v>
      </c>
      <c r="C441" s="599"/>
      <c r="D441" s="599"/>
      <c r="E441" s="599"/>
      <c r="F441" s="600"/>
      <c r="G441" s="598" t="s">
        <v>68</v>
      </c>
      <c r="H441" s="599"/>
      <c r="I441" s="599"/>
      <c r="J441" s="599"/>
      <c r="K441" s="600"/>
      <c r="L441" s="598" t="s">
        <v>63</v>
      </c>
      <c r="M441" s="599"/>
      <c r="N441" s="599"/>
      <c r="O441" s="600"/>
      <c r="P441" s="598" t="s">
        <v>64</v>
      </c>
      <c r="Q441" s="599"/>
      <c r="R441" s="599"/>
      <c r="S441" s="600"/>
      <c r="T441" s="316" t="s">
        <v>55</v>
      </c>
    </row>
    <row r="442" spans="1:23" s="568" customFormat="1" x14ac:dyDescent="0.2">
      <c r="A442" s="255" t="s">
        <v>54</v>
      </c>
      <c r="B442" s="349">
        <v>1</v>
      </c>
      <c r="C442" s="260">
        <v>2</v>
      </c>
      <c r="D442" s="403" t="s">
        <v>129</v>
      </c>
      <c r="E442" s="403">
        <v>4</v>
      </c>
      <c r="F442" s="350">
        <v>5</v>
      </c>
      <c r="G442" s="349">
        <v>1</v>
      </c>
      <c r="H442" s="260">
        <v>2</v>
      </c>
      <c r="I442" s="403" t="s">
        <v>129</v>
      </c>
      <c r="J442" s="403">
        <v>4</v>
      </c>
      <c r="K442" s="350">
        <v>5</v>
      </c>
      <c r="L442" s="349">
        <v>1</v>
      </c>
      <c r="M442" s="260" t="s">
        <v>134</v>
      </c>
      <c r="N442" s="260">
        <v>3</v>
      </c>
      <c r="O442" s="350">
        <v>4</v>
      </c>
      <c r="P442" s="259">
        <v>1</v>
      </c>
      <c r="Q442" s="259" t="s">
        <v>134</v>
      </c>
      <c r="R442" s="259">
        <v>3</v>
      </c>
      <c r="S442" s="259">
        <v>4</v>
      </c>
      <c r="T442" s="315"/>
    </row>
    <row r="443" spans="1:23" s="568" customFormat="1" x14ac:dyDescent="0.2">
      <c r="A443" s="265" t="s">
        <v>3</v>
      </c>
      <c r="B443" s="266">
        <v>4220</v>
      </c>
      <c r="C443" s="267">
        <v>4220</v>
      </c>
      <c r="D443" s="389">
        <v>4220</v>
      </c>
      <c r="E443" s="389">
        <v>4220</v>
      </c>
      <c r="F443" s="268">
        <v>4220</v>
      </c>
      <c r="G443" s="269">
        <v>4220</v>
      </c>
      <c r="H443" s="267">
        <v>4220</v>
      </c>
      <c r="I443" s="267">
        <v>4220</v>
      </c>
      <c r="J443" s="267">
        <v>4220</v>
      </c>
      <c r="K443" s="267">
        <v>4220</v>
      </c>
      <c r="L443" s="266">
        <v>4220</v>
      </c>
      <c r="M443" s="267">
        <v>4220</v>
      </c>
      <c r="N443" s="267">
        <v>4220</v>
      </c>
      <c r="O443" s="268">
        <v>4220</v>
      </c>
      <c r="P443" s="269">
        <v>4220</v>
      </c>
      <c r="Q443" s="267">
        <v>4220</v>
      </c>
      <c r="R443" s="267">
        <v>4220</v>
      </c>
      <c r="S443" s="267">
        <v>4220</v>
      </c>
      <c r="T443" s="270">
        <v>4220</v>
      </c>
    </row>
    <row r="444" spans="1:23" s="568" customFormat="1" x14ac:dyDescent="0.2">
      <c r="A444" s="271" t="s">
        <v>6</v>
      </c>
      <c r="B444" s="272">
        <v>4507.6923076923076</v>
      </c>
      <c r="C444" s="273">
        <v>4543.0769230769229</v>
      </c>
      <c r="D444" s="330">
        <v>4545</v>
      </c>
      <c r="E444" s="330">
        <v>4573.5714285714284</v>
      </c>
      <c r="F444" s="274">
        <v>4630.7142857142853</v>
      </c>
      <c r="G444" s="275">
        <v>4327.8571428571431</v>
      </c>
      <c r="H444" s="273">
        <v>4340</v>
      </c>
      <c r="I444" s="273">
        <v>4387.5</v>
      </c>
      <c r="J444" s="273">
        <v>4396.9230769230771</v>
      </c>
      <c r="K444" s="273">
        <v>4400.7142857142853</v>
      </c>
      <c r="L444" s="272">
        <v>4307.1428571428569</v>
      </c>
      <c r="M444" s="273">
        <v>4326.666666666667</v>
      </c>
      <c r="N444" s="273">
        <v>4450</v>
      </c>
      <c r="O444" s="274">
        <v>4415.333333333333</v>
      </c>
      <c r="P444" s="275">
        <v>4408.666666666667</v>
      </c>
      <c r="Q444" s="275">
        <v>4533.333333333333</v>
      </c>
      <c r="R444" s="275">
        <v>4503.333333333333</v>
      </c>
      <c r="S444" s="275">
        <v>4482.3529411764703</v>
      </c>
      <c r="T444" s="276">
        <v>4449.0867579908672</v>
      </c>
    </row>
    <row r="445" spans="1:23" s="568" customFormat="1" x14ac:dyDescent="0.2">
      <c r="A445" s="255" t="s">
        <v>7</v>
      </c>
      <c r="B445" s="277">
        <v>92.307692307692307</v>
      </c>
      <c r="C445" s="278">
        <v>84.615384615384613</v>
      </c>
      <c r="D445" s="333">
        <v>75</v>
      </c>
      <c r="E445" s="333">
        <v>85.714285714285708</v>
      </c>
      <c r="F445" s="279">
        <v>85.714285714285708</v>
      </c>
      <c r="G445" s="280">
        <v>78.571428571428569</v>
      </c>
      <c r="H445" s="278">
        <v>100</v>
      </c>
      <c r="I445" s="278">
        <v>75</v>
      </c>
      <c r="J445" s="278">
        <v>100</v>
      </c>
      <c r="K445" s="278">
        <v>92.857142857142861</v>
      </c>
      <c r="L445" s="277">
        <v>71.428571428571431</v>
      </c>
      <c r="M445" s="278">
        <v>100</v>
      </c>
      <c r="N445" s="278">
        <v>80</v>
      </c>
      <c r="O445" s="279">
        <v>93.333333333333329</v>
      </c>
      <c r="P445" s="280">
        <v>80</v>
      </c>
      <c r="Q445" s="280">
        <v>66.666666666666671</v>
      </c>
      <c r="R445" s="280">
        <v>86.666666666666671</v>
      </c>
      <c r="S445" s="280">
        <v>82.352941176470594</v>
      </c>
      <c r="T445" s="281">
        <v>84.474885844748854</v>
      </c>
    </row>
    <row r="446" spans="1:23" s="568" customFormat="1" x14ac:dyDescent="0.2">
      <c r="A446" s="255" t="s">
        <v>8</v>
      </c>
      <c r="B446" s="282">
        <v>5.4215744880764034E-2</v>
      </c>
      <c r="C446" s="283">
        <v>6.737207666692209E-2</v>
      </c>
      <c r="D446" s="336">
        <v>6.7752845281244534E-2</v>
      </c>
      <c r="E446" s="336">
        <v>7.3199614298263813E-2</v>
      </c>
      <c r="F446" s="284">
        <v>5.8701844062182054E-2</v>
      </c>
      <c r="G446" s="285">
        <v>7.3464487831937056E-2</v>
      </c>
      <c r="H446" s="283">
        <v>4.5512240611709415E-2</v>
      </c>
      <c r="I446" s="283">
        <v>6.1651789707700681E-2</v>
      </c>
      <c r="J446" s="283">
        <v>4.3896141104421631E-2</v>
      </c>
      <c r="K446" s="283">
        <v>6.4560944307110388E-2</v>
      </c>
      <c r="L446" s="282">
        <v>7.5474821349649099E-2</v>
      </c>
      <c r="M446" s="283">
        <v>5.7234185212197627E-2</v>
      </c>
      <c r="N446" s="283">
        <v>7.7702133255370148E-2</v>
      </c>
      <c r="O446" s="284">
        <v>5.2830178128407519E-2</v>
      </c>
      <c r="P446" s="285">
        <v>7.4061904617484117E-2</v>
      </c>
      <c r="Q446" s="285">
        <v>7.9856461844172985E-2</v>
      </c>
      <c r="R446" s="285">
        <v>7.126019972663486E-2</v>
      </c>
      <c r="S446" s="285">
        <v>7.3115370192466417E-2</v>
      </c>
      <c r="T446" s="286">
        <v>6.9365176867119238E-2</v>
      </c>
    </row>
    <row r="447" spans="1:23" s="568" customFormat="1" x14ac:dyDescent="0.2">
      <c r="A447" s="271" t="s">
        <v>1</v>
      </c>
      <c r="B447" s="287">
        <f>B444/B443*100-100</f>
        <v>6.8173532628508866</v>
      </c>
      <c r="C447" s="288">
        <f t="shared" ref="C447:G447" si="109">C444/C443*100-100</f>
        <v>7.6558512577469884</v>
      </c>
      <c r="D447" s="288">
        <f t="shared" si="109"/>
        <v>7.7014218009478554</v>
      </c>
      <c r="E447" s="288">
        <f t="shared" si="109"/>
        <v>8.3784698713608634</v>
      </c>
      <c r="F447" s="289">
        <f t="shared" si="109"/>
        <v>9.7325660121868651</v>
      </c>
      <c r="G447" s="290">
        <f t="shared" si="109"/>
        <v>2.5558564658090717</v>
      </c>
      <c r="H447" s="288">
        <f>H444/H443*100-100</f>
        <v>2.8436018957346079</v>
      </c>
      <c r="I447" s="288">
        <f t="shared" ref="I447:K447" si="110">I444/I443*100-100</f>
        <v>3.9691943127962048</v>
      </c>
      <c r="J447" s="288">
        <f t="shared" si="110"/>
        <v>4.1924899744804947</v>
      </c>
      <c r="K447" s="288">
        <f t="shared" si="110"/>
        <v>4.2823290453622036</v>
      </c>
      <c r="L447" s="287">
        <f>L444/L443*100-100</f>
        <v>2.0649966147596501</v>
      </c>
      <c r="M447" s="288">
        <f t="shared" ref="M447:T447" si="111">M444/M443*100-100</f>
        <v>2.5276461295418642</v>
      </c>
      <c r="N447" s="288">
        <f t="shared" si="111"/>
        <v>5.4502369668246473</v>
      </c>
      <c r="O447" s="289">
        <f t="shared" si="111"/>
        <v>4.628751974723528</v>
      </c>
      <c r="P447" s="290">
        <f t="shared" si="111"/>
        <v>4.4707740916271774</v>
      </c>
      <c r="Q447" s="288">
        <f t="shared" si="111"/>
        <v>7.4249605055292136</v>
      </c>
      <c r="R447" s="288">
        <f t="shared" si="111"/>
        <v>6.7140600315955652</v>
      </c>
      <c r="S447" s="288">
        <f t="shared" si="111"/>
        <v>6.2168943406746564</v>
      </c>
      <c r="T447" s="291">
        <f t="shared" si="111"/>
        <v>5.4285961609210176</v>
      </c>
    </row>
    <row r="448" spans="1:23" s="568" customFormat="1" ht="13.5" thickBot="1" x14ac:dyDescent="0.25">
      <c r="A448" s="292" t="s">
        <v>27</v>
      </c>
      <c r="B448" s="484">
        <f t="shared" ref="B448:T448" si="112">B444-B431</f>
        <v>77.692307692307622</v>
      </c>
      <c r="C448" s="485">
        <f t="shared" si="112"/>
        <v>47.692307692307622</v>
      </c>
      <c r="D448" s="485">
        <f t="shared" si="112"/>
        <v>195</v>
      </c>
      <c r="E448" s="485">
        <f t="shared" si="112"/>
        <v>65.10989010989033</v>
      </c>
      <c r="F448" s="486">
        <f t="shared" si="112"/>
        <v>103.0219780219777</v>
      </c>
      <c r="G448" s="487">
        <f t="shared" si="112"/>
        <v>-198.80952380952385</v>
      </c>
      <c r="H448" s="485">
        <f t="shared" si="112"/>
        <v>-22.857142857143117</v>
      </c>
      <c r="I448" s="485">
        <f t="shared" si="112"/>
        <v>-235</v>
      </c>
      <c r="J448" s="485">
        <f t="shared" si="112"/>
        <v>-153.79120879120819</v>
      </c>
      <c r="K448" s="485">
        <f t="shared" si="112"/>
        <v>72.252747252747213</v>
      </c>
      <c r="L448" s="572">
        <f t="shared" si="112"/>
        <v>-84.033613445378251</v>
      </c>
      <c r="M448" s="489">
        <f t="shared" si="112"/>
        <v>16.66666666666697</v>
      </c>
      <c r="N448" s="489">
        <f t="shared" si="112"/>
        <v>-11.25</v>
      </c>
      <c r="O448" s="573">
        <f t="shared" si="112"/>
        <v>-176.54166666666697</v>
      </c>
      <c r="P448" s="488">
        <f t="shared" si="112"/>
        <v>74</v>
      </c>
      <c r="Q448" s="489">
        <f t="shared" si="112"/>
        <v>134.76190476190459</v>
      </c>
      <c r="R448" s="489">
        <f t="shared" si="112"/>
        <v>-79.79166666666697</v>
      </c>
      <c r="S448" s="489">
        <f t="shared" si="112"/>
        <v>-18.897058823529733</v>
      </c>
      <c r="T448" s="490">
        <f t="shared" si="112"/>
        <v>-16.183512279402748</v>
      </c>
    </row>
    <row r="449" spans="1:24" s="568" customFormat="1" x14ac:dyDescent="0.2">
      <c r="A449" s="299" t="s">
        <v>51</v>
      </c>
      <c r="B449" s="300">
        <v>64</v>
      </c>
      <c r="C449" s="301">
        <v>61</v>
      </c>
      <c r="D449" s="301">
        <v>12</v>
      </c>
      <c r="E449" s="390">
        <v>62</v>
      </c>
      <c r="F449" s="302">
        <v>72</v>
      </c>
      <c r="G449" s="303">
        <v>61</v>
      </c>
      <c r="H449" s="301">
        <v>65</v>
      </c>
      <c r="I449" s="301">
        <v>15</v>
      </c>
      <c r="J449" s="301">
        <v>64</v>
      </c>
      <c r="K449" s="301">
        <v>72</v>
      </c>
      <c r="L449" s="300">
        <v>76</v>
      </c>
      <c r="M449" s="301">
        <v>14</v>
      </c>
      <c r="N449" s="301">
        <v>76</v>
      </c>
      <c r="O449" s="302">
        <v>74</v>
      </c>
      <c r="P449" s="303">
        <v>74</v>
      </c>
      <c r="Q449" s="303">
        <v>12</v>
      </c>
      <c r="R449" s="303">
        <v>74</v>
      </c>
      <c r="S449" s="303">
        <v>74</v>
      </c>
      <c r="T449" s="304">
        <f>SUM(B449:S449)</f>
        <v>1022</v>
      </c>
      <c r="U449" s="228" t="s">
        <v>56</v>
      </c>
      <c r="V449" s="305">
        <f>T436-T449</f>
        <v>1</v>
      </c>
      <c r="W449" s="306">
        <f>V449/T436</f>
        <v>9.7751710654936461E-4</v>
      </c>
    </row>
    <row r="450" spans="1:24" s="568" customFormat="1" x14ac:dyDescent="0.2">
      <c r="A450" s="307" t="s">
        <v>28</v>
      </c>
      <c r="B450" s="246">
        <v>148</v>
      </c>
      <c r="C450" s="244">
        <v>148</v>
      </c>
      <c r="D450" s="244">
        <v>148</v>
      </c>
      <c r="E450" s="424">
        <v>146</v>
      </c>
      <c r="F450" s="247">
        <v>145.5</v>
      </c>
      <c r="G450" s="248">
        <v>148</v>
      </c>
      <c r="H450" s="244">
        <v>146.5</v>
      </c>
      <c r="I450" s="244">
        <v>148</v>
      </c>
      <c r="J450" s="244">
        <v>145.5</v>
      </c>
      <c r="K450" s="244">
        <v>146</v>
      </c>
      <c r="L450" s="246">
        <v>148</v>
      </c>
      <c r="M450" s="244">
        <v>148</v>
      </c>
      <c r="N450" s="244">
        <v>145</v>
      </c>
      <c r="O450" s="247">
        <v>145.5</v>
      </c>
      <c r="P450" s="248">
        <v>148</v>
      </c>
      <c r="Q450" s="248">
        <v>147.5</v>
      </c>
      <c r="R450" s="248">
        <v>145.5</v>
      </c>
      <c r="S450" s="248">
        <v>146</v>
      </c>
      <c r="T450" s="237"/>
      <c r="U450" s="228" t="s">
        <v>57</v>
      </c>
      <c r="V450" s="228">
        <v>146.54</v>
      </c>
      <c r="W450" s="228"/>
    </row>
    <row r="451" spans="1:24" s="568" customFormat="1" ht="13.5" thickBot="1" x14ac:dyDescent="0.25">
      <c r="A451" s="308" t="s">
        <v>26</v>
      </c>
      <c r="B451" s="249">
        <f t="shared" ref="B451:S451" si="113">B450-B437</f>
        <v>0</v>
      </c>
      <c r="C451" s="245">
        <f t="shared" si="113"/>
        <v>0</v>
      </c>
      <c r="D451" s="245">
        <f t="shared" si="113"/>
        <v>0</v>
      </c>
      <c r="E451" s="245">
        <f t="shared" si="113"/>
        <v>0</v>
      </c>
      <c r="F451" s="250">
        <f t="shared" si="113"/>
        <v>0</v>
      </c>
      <c r="G451" s="251">
        <f t="shared" si="113"/>
        <v>0</v>
      </c>
      <c r="H451" s="245">
        <f t="shared" si="113"/>
        <v>0</v>
      </c>
      <c r="I451" s="245">
        <f t="shared" si="113"/>
        <v>0</v>
      </c>
      <c r="J451" s="245">
        <f t="shared" si="113"/>
        <v>0</v>
      </c>
      <c r="K451" s="245">
        <f t="shared" si="113"/>
        <v>0</v>
      </c>
      <c r="L451" s="249">
        <f t="shared" si="113"/>
        <v>0</v>
      </c>
      <c r="M451" s="245">
        <f t="shared" si="113"/>
        <v>0</v>
      </c>
      <c r="N451" s="245">
        <f t="shared" si="113"/>
        <v>0</v>
      </c>
      <c r="O451" s="250">
        <f t="shared" si="113"/>
        <v>0</v>
      </c>
      <c r="P451" s="251">
        <f t="shared" si="113"/>
        <v>0</v>
      </c>
      <c r="Q451" s="245">
        <f t="shared" si="113"/>
        <v>0</v>
      </c>
      <c r="R451" s="245">
        <f t="shared" si="113"/>
        <v>0</v>
      </c>
      <c r="S451" s="245">
        <f t="shared" si="113"/>
        <v>0</v>
      </c>
      <c r="T451" s="238"/>
      <c r="U451" s="228" t="s">
        <v>26</v>
      </c>
      <c r="V451" s="431">
        <f>V450-V437</f>
        <v>-1.0000000000019327E-2</v>
      </c>
      <c r="W451" s="228"/>
    </row>
    <row r="453" spans="1:24" ht="13.5" thickBot="1" x14ac:dyDescent="0.25"/>
    <row r="454" spans="1:24" s="570" customFormat="1" ht="13.5" thickBot="1" x14ac:dyDescent="0.25">
      <c r="A454" s="254" t="s">
        <v>155</v>
      </c>
      <c r="B454" s="598" t="s">
        <v>53</v>
      </c>
      <c r="C454" s="599"/>
      <c r="D454" s="599"/>
      <c r="E454" s="599"/>
      <c r="F454" s="600"/>
      <c r="G454" s="598" t="s">
        <v>68</v>
      </c>
      <c r="H454" s="599"/>
      <c r="I454" s="599"/>
      <c r="J454" s="599"/>
      <c r="K454" s="600"/>
      <c r="L454" s="598" t="s">
        <v>63</v>
      </c>
      <c r="M454" s="599"/>
      <c r="N454" s="599"/>
      <c r="O454" s="600"/>
      <c r="P454" s="598" t="s">
        <v>64</v>
      </c>
      <c r="Q454" s="599"/>
      <c r="R454" s="599"/>
      <c r="S454" s="600"/>
      <c r="T454" s="316" t="s">
        <v>55</v>
      </c>
    </row>
    <row r="455" spans="1:24" s="570" customFormat="1" x14ac:dyDescent="0.2">
      <c r="A455" s="255" t="s">
        <v>54</v>
      </c>
      <c r="B455" s="349">
        <v>1</v>
      </c>
      <c r="C455" s="260">
        <v>2</v>
      </c>
      <c r="D455" s="403" t="s">
        <v>129</v>
      </c>
      <c r="E455" s="403">
        <v>4</v>
      </c>
      <c r="F455" s="350">
        <v>5</v>
      </c>
      <c r="G455" s="349">
        <v>1</v>
      </c>
      <c r="H455" s="260">
        <v>2</v>
      </c>
      <c r="I455" s="403" t="s">
        <v>129</v>
      </c>
      <c r="J455" s="403">
        <v>4</v>
      </c>
      <c r="K455" s="350">
        <v>5</v>
      </c>
      <c r="L455" s="349">
        <v>1</v>
      </c>
      <c r="M455" s="260" t="s">
        <v>134</v>
      </c>
      <c r="N455" s="260">
        <v>3</v>
      </c>
      <c r="O455" s="350">
        <v>4</v>
      </c>
      <c r="P455" s="259">
        <v>1</v>
      </c>
      <c r="Q455" s="259" t="s">
        <v>134</v>
      </c>
      <c r="R455" s="259">
        <v>3</v>
      </c>
      <c r="S455" s="259">
        <v>4</v>
      </c>
      <c r="T455" s="315"/>
    </row>
    <row r="456" spans="1:24" s="570" customFormat="1" x14ac:dyDescent="0.2">
      <c r="A456" s="265" t="s">
        <v>3</v>
      </c>
      <c r="B456" s="266">
        <v>4235</v>
      </c>
      <c r="C456" s="267">
        <v>4235</v>
      </c>
      <c r="D456" s="389">
        <v>4235</v>
      </c>
      <c r="E456" s="389">
        <v>4235</v>
      </c>
      <c r="F456" s="268">
        <v>4235</v>
      </c>
      <c r="G456" s="269">
        <v>4235</v>
      </c>
      <c r="H456" s="267">
        <v>4235</v>
      </c>
      <c r="I456" s="267">
        <v>4235</v>
      </c>
      <c r="J456" s="267">
        <v>4235</v>
      </c>
      <c r="K456" s="267">
        <v>4235</v>
      </c>
      <c r="L456" s="266">
        <v>4235</v>
      </c>
      <c r="M456" s="267">
        <v>4235</v>
      </c>
      <c r="N456" s="267">
        <v>4235</v>
      </c>
      <c r="O456" s="268">
        <v>4235</v>
      </c>
      <c r="P456" s="269">
        <v>4235</v>
      </c>
      <c r="Q456" s="267">
        <v>4235</v>
      </c>
      <c r="R456" s="267">
        <v>4235</v>
      </c>
      <c r="S456" s="267">
        <v>4235</v>
      </c>
      <c r="T456" s="270">
        <v>4235</v>
      </c>
    </row>
    <row r="457" spans="1:24" s="570" customFormat="1" x14ac:dyDescent="0.2">
      <c r="A457" s="271" t="s">
        <v>6</v>
      </c>
      <c r="B457" s="272">
        <v>4503.0769230769229</v>
      </c>
      <c r="C457" s="273">
        <v>4511.5384615384619</v>
      </c>
      <c r="D457" s="330">
        <v>4115</v>
      </c>
      <c r="E457" s="330">
        <v>4518.4615384615381</v>
      </c>
      <c r="F457" s="274">
        <v>4586.4285714285716</v>
      </c>
      <c r="G457" s="275">
        <v>4426.1538461538457</v>
      </c>
      <c r="H457" s="273">
        <v>4376.9230769230771</v>
      </c>
      <c r="I457" s="273">
        <v>4667.5</v>
      </c>
      <c r="J457" s="273">
        <v>4518.4615384615381</v>
      </c>
      <c r="K457" s="273">
        <v>4425</v>
      </c>
      <c r="L457" s="272">
        <v>4392.1428571428569</v>
      </c>
      <c r="M457" s="273">
        <v>4433.333333333333</v>
      </c>
      <c r="N457" s="273">
        <v>4471.333333333333</v>
      </c>
      <c r="O457" s="274">
        <v>4650</v>
      </c>
      <c r="P457" s="275">
        <v>4763.333333333333</v>
      </c>
      <c r="Q457" s="275">
        <v>4527.1428571428569</v>
      </c>
      <c r="R457" s="275">
        <v>4600.666666666667</v>
      </c>
      <c r="S457" s="275">
        <v>4488.2352941176468</v>
      </c>
      <c r="T457" s="276">
        <v>4508.5046728971965</v>
      </c>
    </row>
    <row r="458" spans="1:24" s="570" customFormat="1" x14ac:dyDescent="0.2">
      <c r="A458" s="255" t="s">
        <v>7</v>
      </c>
      <c r="B458" s="277">
        <v>76.92307692307692</v>
      </c>
      <c r="C458" s="278">
        <v>84.615384615384613</v>
      </c>
      <c r="D458" s="333">
        <v>100</v>
      </c>
      <c r="E458" s="333">
        <v>84.615384615384613</v>
      </c>
      <c r="F458" s="279">
        <v>85.714285714285708</v>
      </c>
      <c r="G458" s="280">
        <v>76.92307692307692</v>
      </c>
      <c r="H458" s="278">
        <v>76.92307692307692</v>
      </c>
      <c r="I458" s="278">
        <v>100</v>
      </c>
      <c r="J458" s="278">
        <v>76.92307692307692</v>
      </c>
      <c r="K458" s="278">
        <v>78.571428571428569</v>
      </c>
      <c r="L458" s="277">
        <v>92.857142857142861</v>
      </c>
      <c r="M458" s="278">
        <v>100</v>
      </c>
      <c r="N458" s="278">
        <v>100</v>
      </c>
      <c r="O458" s="279">
        <v>78.571428571428569</v>
      </c>
      <c r="P458" s="280">
        <v>75</v>
      </c>
      <c r="Q458" s="280">
        <v>85.714285714285708</v>
      </c>
      <c r="R458" s="280">
        <v>73.333333333333329</v>
      </c>
      <c r="S458" s="280">
        <v>82.352941176470594</v>
      </c>
      <c r="T458" s="281">
        <v>83.644859813084111</v>
      </c>
    </row>
    <row r="459" spans="1:24" s="570" customFormat="1" x14ac:dyDescent="0.2">
      <c r="A459" s="255" t="s">
        <v>8</v>
      </c>
      <c r="B459" s="282">
        <v>6.5549892567565674E-2</v>
      </c>
      <c r="C459" s="283">
        <v>5.988660939317797E-2</v>
      </c>
      <c r="D459" s="336">
        <v>7.046340057058556E-2</v>
      </c>
      <c r="E459" s="336">
        <v>5.4810967789902992E-2</v>
      </c>
      <c r="F459" s="284">
        <v>6.0020962929772E-2</v>
      </c>
      <c r="G459" s="285">
        <v>8.3824042902865034E-2</v>
      </c>
      <c r="H459" s="283">
        <v>7.1989338397386221E-2</v>
      </c>
      <c r="I459" s="283">
        <v>6.0396790998685203E-2</v>
      </c>
      <c r="J459" s="283">
        <v>7.9917936980325344E-2</v>
      </c>
      <c r="K459" s="283">
        <v>7.3102816235823931E-2</v>
      </c>
      <c r="L459" s="282">
        <v>5.4853895816996547E-2</v>
      </c>
      <c r="M459" s="283">
        <v>4.3809495133705439E-2</v>
      </c>
      <c r="N459" s="283">
        <v>5.3574943937410538E-2</v>
      </c>
      <c r="O459" s="284">
        <v>6.9836915174621733E-2</v>
      </c>
      <c r="P459" s="285">
        <v>6.3869022864127281E-2</v>
      </c>
      <c r="Q459" s="285">
        <v>7.5451773668653591E-2</v>
      </c>
      <c r="R459" s="285">
        <v>9.6089969947570603E-2</v>
      </c>
      <c r="S459" s="285">
        <v>7.2729859012434811E-2</v>
      </c>
      <c r="T459" s="286">
        <v>7.3565182838753032E-2</v>
      </c>
    </row>
    <row r="460" spans="1:24" s="570" customFormat="1" x14ac:dyDescent="0.2">
      <c r="A460" s="271" t="s">
        <v>1</v>
      </c>
      <c r="B460" s="287">
        <f>B457/B456*100-100</f>
        <v>6.3300336027608779</v>
      </c>
      <c r="C460" s="288">
        <f t="shared" ref="C460:G460" si="114">C457/C456*100-100</f>
        <v>6.529833802561086</v>
      </c>
      <c r="D460" s="288">
        <f t="shared" si="114"/>
        <v>-2.8335301062573706</v>
      </c>
      <c r="E460" s="288">
        <f t="shared" si="114"/>
        <v>6.6933066933066812</v>
      </c>
      <c r="F460" s="289">
        <f t="shared" si="114"/>
        <v>8.2981953111823259</v>
      </c>
      <c r="G460" s="290">
        <f t="shared" si="114"/>
        <v>4.5136681500317763</v>
      </c>
      <c r="H460" s="288">
        <f>H457/H456*100-100</f>
        <v>3.3511942602851832</v>
      </c>
      <c r="I460" s="288">
        <f t="shared" ref="I460:K460" si="115">I457/I456*100-100</f>
        <v>10.212514757969288</v>
      </c>
      <c r="J460" s="288">
        <f t="shared" si="115"/>
        <v>6.6933066933066812</v>
      </c>
      <c r="K460" s="288">
        <f t="shared" si="115"/>
        <v>4.4864226682408344</v>
      </c>
      <c r="L460" s="287">
        <f>L457/L456*100-100</f>
        <v>3.7105751391465702</v>
      </c>
      <c r="M460" s="288">
        <f t="shared" ref="M460:T460" si="116">M457/M456*100-100</f>
        <v>4.683195592286495</v>
      </c>
      <c r="N460" s="288">
        <f t="shared" si="116"/>
        <v>5.5804801259346561</v>
      </c>
      <c r="O460" s="289">
        <f t="shared" si="116"/>
        <v>9.7992916174734432</v>
      </c>
      <c r="P460" s="290">
        <f t="shared" si="116"/>
        <v>12.475403384494285</v>
      </c>
      <c r="Q460" s="288">
        <f t="shared" si="116"/>
        <v>6.8982965086861157</v>
      </c>
      <c r="R460" s="288">
        <f t="shared" si="116"/>
        <v>8.6343959071231779</v>
      </c>
      <c r="S460" s="288">
        <f t="shared" si="116"/>
        <v>5.9795819154107903</v>
      </c>
      <c r="T460" s="291">
        <f t="shared" si="116"/>
        <v>6.458197707135696</v>
      </c>
    </row>
    <row r="461" spans="1:24" s="570" customFormat="1" ht="13.5" thickBot="1" x14ac:dyDescent="0.25">
      <c r="A461" s="292" t="s">
        <v>27</v>
      </c>
      <c r="B461" s="484">
        <f t="shared" ref="B461:T461" si="117">B457-B444</f>
        <v>-4.6153846153847553</v>
      </c>
      <c r="C461" s="485">
        <f t="shared" si="117"/>
        <v>-31.538461538460979</v>
      </c>
      <c r="D461" s="485">
        <f t="shared" si="117"/>
        <v>-430</v>
      </c>
      <c r="E461" s="485">
        <f t="shared" si="117"/>
        <v>-55.10989010989033</v>
      </c>
      <c r="F461" s="486">
        <f t="shared" si="117"/>
        <v>-44.285714285713766</v>
      </c>
      <c r="G461" s="487">
        <f t="shared" si="117"/>
        <v>98.296703296702617</v>
      </c>
      <c r="H461" s="485">
        <f t="shared" si="117"/>
        <v>36.923076923077133</v>
      </c>
      <c r="I461" s="485">
        <f t="shared" si="117"/>
        <v>280</v>
      </c>
      <c r="J461" s="485">
        <f t="shared" si="117"/>
        <v>121.53846153846098</v>
      </c>
      <c r="K461" s="485">
        <f t="shared" si="117"/>
        <v>24.285714285714675</v>
      </c>
      <c r="L461" s="572">
        <f t="shared" si="117"/>
        <v>85</v>
      </c>
      <c r="M461" s="489">
        <f t="shared" si="117"/>
        <v>106.66666666666606</v>
      </c>
      <c r="N461" s="489">
        <f t="shared" si="117"/>
        <v>21.33333333333303</v>
      </c>
      <c r="O461" s="573">
        <f t="shared" si="117"/>
        <v>234.66666666666697</v>
      </c>
      <c r="P461" s="488">
        <f t="shared" si="117"/>
        <v>354.66666666666606</v>
      </c>
      <c r="Q461" s="489">
        <f t="shared" si="117"/>
        <v>-6.1904761904761472</v>
      </c>
      <c r="R461" s="489">
        <f t="shared" si="117"/>
        <v>97.33333333333394</v>
      </c>
      <c r="S461" s="489">
        <f t="shared" si="117"/>
        <v>5.8823529411765776</v>
      </c>
      <c r="T461" s="490">
        <f t="shared" si="117"/>
        <v>59.417914906329315</v>
      </c>
    </row>
    <row r="462" spans="1:24" s="570" customFormat="1" x14ac:dyDescent="0.2">
      <c r="A462" s="299" t="s">
        <v>51</v>
      </c>
      <c r="B462" s="300">
        <v>64</v>
      </c>
      <c r="C462" s="301">
        <v>61</v>
      </c>
      <c r="D462" s="301">
        <v>12</v>
      </c>
      <c r="E462" s="390">
        <v>62</v>
      </c>
      <c r="F462" s="302">
        <v>72</v>
      </c>
      <c r="G462" s="303">
        <v>61</v>
      </c>
      <c r="H462" s="301">
        <v>65</v>
      </c>
      <c r="I462" s="301">
        <v>15</v>
      </c>
      <c r="J462" s="301">
        <v>64</v>
      </c>
      <c r="K462" s="301">
        <v>72</v>
      </c>
      <c r="L462" s="300">
        <v>76</v>
      </c>
      <c r="M462" s="301">
        <v>14</v>
      </c>
      <c r="N462" s="301">
        <v>74</v>
      </c>
      <c r="O462" s="302">
        <v>74</v>
      </c>
      <c r="P462" s="303">
        <v>74</v>
      </c>
      <c r="Q462" s="303">
        <v>12</v>
      </c>
      <c r="R462" s="303">
        <v>74</v>
      </c>
      <c r="S462" s="303">
        <v>74</v>
      </c>
      <c r="T462" s="304">
        <f>SUM(B462:S462)</f>
        <v>1020</v>
      </c>
      <c r="U462" s="228" t="s">
        <v>56</v>
      </c>
      <c r="V462" s="305">
        <f>T449-T462</f>
        <v>2</v>
      </c>
      <c r="W462" s="306">
        <f>V462/T449</f>
        <v>1.9569471624266144E-3</v>
      </c>
      <c r="X462" s="379" t="s">
        <v>156</v>
      </c>
    </row>
    <row r="463" spans="1:24" s="570" customFormat="1" x14ac:dyDescent="0.2">
      <c r="A463" s="307" t="s">
        <v>28</v>
      </c>
      <c r="B463" s="246">
        <v>149</v>
      </c>
      <c r="C463" s="244">
        <v>149</v>
      </c>
      <c r="D463" s="244">
        <v>149</v>
      </c>
      <c r="E463" s="424">
        <v>147</v>
      </c>
      <c r="F463" s="247">
        <v>146.5</v>
      </c>
      <c r="G463" s="248">
        <v>149</v>
      </c>
      <c r="H463" s="244">
        <v>147.5</v>
      </c>
      <c r="I463" s="244">
        <v>149</v>
      </c>
      <c r="J463" s="244">
        <v>146.5</v>
      </c>
      <c r="K463" s="244">
        <v>147</v>
      </c>
      <c r="L463" s="246">
        <v>149</v>
      </c>
      <c r="M463" s="244">
        <v>149</v>
      </c>
      <c r="N463" s="244">
        <v>146</v>
      </c>
      <c r="O463" s="247">
        <v>146</v>
      </c>
      <c r="P463" s="248">
        <v>148.5</v>
      </c>
      <c r="Q463" s="248">
        <v>148.5</v>
      </c>
      <c r="R463" s="248">
        <v>146.5</v>
      </c>
      <c r="S463" s="248">
        <v>147</v>
      </c>
      <c r="T463" s="237"/>
      <c r="U463" s="228" t="s">
        <v>57</v>
      </c>
      <c r="V463" s="228">
        <v>146.49</v>
      </c>
      <c r="W463" s="228"/>
      <c r="X463" s="379" t="s">
        <v>157</v>
      </c>
    </row>
    <row r="464" spans="1:24" s="570" customFormat="1" ht="13.5" thickBot="1" x14ac:dyDescent="0.25">
      <c r="A464" s="308" t="s">
        <v>26</v>
      </c>
      <c r="B464" s="249">
        <f t="shared" ref="B464:S464" si="118">B463-B450</f>
        <v>1</v>
      </c>
      <c r="C464" s="245">
        <f t="shared" si="118"/>
        <v>1</v>
      </c>
      <c r="D464" s="245">
        <f t="shared" si="118"/>
        <v>1</v>
      </c>
      <c r="E464" s="245">
        <f t="shared" si="118"/>
        <v>1</v>
      </c>
      <c r="F464" s="250">
        <f t="shared" si="118"/>
        <v>1</v>
      </c>
      <c r="G464" s="251">
        <f t="shared" si="118"/>
        <v>1</v>
      </c>
      <c r="H464" s="245">
        <f t="shared" si="118"/>
        <v>1</v>
      </c>
      <c r="I464" s="245">
        <f t="shared" si="118"/>
        <v>1</v>
      </c>
      <c r="J464" s="245">
        <f t="shared" si="118"/>
        <v>1</v>
      </c>
      <c r="K464" s="245">
        <f t="shared" si="118"/>
        <v>1</v>
      </c>
      <c r="L464" s="249">
        <f t="shared" si="118"/>
        <v>1</v>
      </c>
      <c r="M464" s="245">
        <f t="shared" si="118"/>
        <v>1</v>
      </c>
      <c r="N464" s="245">
        <f t="shared" si="118"/>
        <v>1</v>
      </c>
      <c r="O464" s="250">
        <f t="shared" si="118"/>
        <v>0.5</v>
      </c>
      <c r="P464" s="251">
        <f t="shared" si="118"/>
        <v>0.5</v>
      </c>
      <c r="Q464" s="245">
        <f t="shared" si="118"/>
        <v>1</v>
      </c>
      <c r="R464" s="245">
        <f t="shared" si="118"/>
        <v>1</v>
      </c>
      <c r="S464" s="245">
        <f t="shared" si="118"/>
        <v>1</v>
      </c>
      <c r="T464" s="238"/>
      <c r="U464" s="228" t="s">
        <v>26</v>
      </c>
      <c r="V464" s="431">
        <f>V463-V450</f>
        <v>-4.9999999999982947E-2</v>
      </c>
      <c r="W464" s="228"/>
    </row>
    <row r="465" spans="1:24" x14ac:dyDescent="0.2">
      <c r="C465" s="570"/>
      <c r="D465" s="570"/>
      <c r="E465" s="570"/>
      <c r="F465" s="570"/>
      <c r="G465" s="570"/>
      <c r="H465" s="570"/>
      <c r="I465" s="570"/>
      <c r="J465" s="570"/>
      <c r="K465" s="570"/>
      <c r="L465" s="570"/>
      <c r="M465" s="570"/>
      <c r="N465" s="570"/>
      <c r="O465" s="570">
        <v>146</v>
      </c>
      <c r="P465" s="570">
        <v>148.5</v>
      </c>
      <c r="Q465" s="570"/>
      <c r="R465" s="570"/>
      <c r="S465" s="570"/>
    </row>
    <row r="466" spans="1:24" ht="13.5" thickBot="1" x14ac:dyDescent="0.25"/>
    <row r="467" spans="1:24" ht="13.5" thickBot="1" x14ac:dyDescent="0.25">
      <c r="A467" s="254" t="s">
        <v>158</v>
      </c>
      <c r="B467" s="598" t="s">
        <v>53</v>
      </c>
      <c r="C467" s="599"/>
      <c r="D467" s="599"/>
      <c r="E467" s="599"/>
      <c r="F467" s="600"/>
      <c r="G467" s="598" t="s">
        <v>68</v>
      </c>
      <c r="H467" s="599"/>
      <c r="I467" s="599"/>
      <c r="J467" s="599"/>
      <c r="K467" s="600"/>
      <c r="L467" s="598" t="s">
        <v>63</v>
      </c>
      <c r="M467" s="599"/>
      <c r="N467" s="599"/>
      <c r="O467" s="600"/>
      <c r="P467" s="598" t="s">
        <v>64</v>
      </c>
      <c r="Q467" s="599"/>
      <c r="R467" s="599"/>
      <c r="S467" s="600"/>
      <c r="T467" s="316" t="s">
        <v>55</v>
      </c>
      <c r="U467" s="575"/>
      <c r="V467" s="575"/>
      <c r="W467" s="575"/>
    </row>
    <row r="468" spans="1:24" x14ac:dyDescent="0.2">
      <c r="A468" s="255" t="s">
        <v>54</v>
      </c>
      <c r="B468" s="349">
        <v>1</v>
      </c>
      <c r="C468" s="260">
        <v>2</v>
      </c>
      <c r="D468" s="403" t="s">
        <v>129</v>
      </c>
      <c r="E468" s="403">
        <v>4</v>
      </c>
      <c r="F468" s="350">
        <v>5</v>
      </c>
      <c r="G468" s="349">
        <v>1</v>
      </c>
      <c r="H468" s="260">
        <v>2</v>
      </c>
      <c r="I468" s="403" t="s">
        <v>129</v>
      </c>
      <c r="J468" s="403">
        <v>4</v>
      </c>
      <c r="K468" s="350">
        <v>5</v>
      </c>
      <c r="L468" s="349">
        <v>1</v>
      </c>
      <c r="M468" s="260" t="s">
        <v>134</v>
      </c>
      <c r="N468" s="260">
        <v>3</v>
      </c>
      <c r="O468" s="350">
        <v>4</v>
      </c>
      <c r="P468" s="259">
        <v>1</v>
      </c>
      <c r="Q468" s="259" t="s">
        <v>134</v>
      </c>
      <c r="R468" s="259">
        <v>3</v>
      </c>
      <c r="S468" s="259">
        <v>4</v>
      </c>
      <c r="T468" s="315"/>
      <c r="U468" s="575"/>
      <c r="V468" s="575"/>
      <c r="W468" s="575"/>
    </row>
    <row r="469" spans="1:24" x14ac:dyDescent="0.2">
      <c r="A469" s="265" t="s">
        <v>3</v>
      </c>
      <c r="B469" s="266">
        <v>4250</v>
      </c>
      <c r="C469" s="267">
        <v>4250</v>
      </c>
      <c r="D469" s="389">
        <v>4250</v>
      </c>
      <c r="E469" s="389">
        <v>4250</v>
      </c>
      <c r="F469" s="268">
        <v>4250</v>
      </c>
      <c r="G469" s="269">
        <v>4250</v>
      </c>
      <c r="H469" s="267">
        <v>4250</v>
      </c>
      <c r="I469" s="267">
        <v>4250</v>
      </c>
      <c r="J469" s="267">
        <v>4250</v>
      </c>
      <c r="K469" s="267">
        <v>4250</v>
      </c>
      <c r="L469" s="266">
        <v>4250</v>
      </c>
      <c r="M469" s="267">
        <v>4250</v>
      </c>
      <c r="N469" s="267">
        <v>4250</v>
      </c>
      <c r="O469" s="268">
        <v>4250</v>
      </c>
      <c r="P469" s="269">
        <v>4250</v>
      </c>
      <c r="Q469" s="267">
        <v>4250</v>
      </c>
      <c r="R469" s="267">
        <v>4250</v>
      </c>
      <c r="S469" s="267">
        <v>4250</v>
      </c>
      <c r="T469" s="270">
        <v>4250</v>
      </c>
      <c r="U469" s="575"/>
      <c r="V469" s="575"/>
      <c r="W469" s="575"/>
    </row>
    <row r="470" spans="1:24" x14ac:dyDescent="0.2">
      <c r="A470" s="271" t="s">
        <v>6</v>
      </c>
      <c r="B470" s="272">
        <v>4177.1428571428569</v>
      </c>
      <c r="C470" s="273">
        <v>4511.4285714285716</v>
      </c>
      <c r="D470" s="330">
        <v>4220</v>
      </c>
      <c r="E470" s="330">
        <v>4587.1428571428569</v>
      </c>
      <c r="F470" s="274">
        <v>4813.333333333333</v>
      </c>
      <c r="G470" s="275">
        <v>4283.8461538461543</v>
      </c>
      <c r="H470" s="273">
        <v>4382.3076923076924</v>
      </c>
      <c r="I470" s="273">
        <v>4535</v>
      </c>
      <c r="J470" s="273">
        <v>4620</v>
      </c>
      <c r="K470" s="273">
        <v>4877.6923076923076</v>
      </c>
      <c r="L470" s="272">
        <v>4214.2857142857147</v>
      </c>
      <c r="M470" s="273">
        <v>4192.8571428571431</v>
      </c>
      <c r="N470" s="273">
        <v>4500.625</v>
      </c>
      <c r="O470" s="274">
        <v>4809.375</v>
      </c>
      <c r="P470" s="275">
        <v>4294</v>
      </c>
      <c r="Q470" s="275">
        <v>4220</v>
      </c>
      <c r="R470" s="275">
        <v>4562.8571428571431</v>
      </c>
      <c r="S470" s="275">
        <v>4927.333333333333</v>
      </c>
      <c r="T470" s="276">
        <v>4518.363636363636</v>
      </c>
      <c r="U470" s="575"/>
      <c r="V470" s="575"/>
      <c r="W470" s="575"/>
    </row>
    <row r="471" spans="1:24" x14ac:dyDescent="0.2">
      <c r="A471" s="255" t="s">
        <v>7</v>
      </c>
      <c r="B471" s="277">
        <v>100</v>
      </c>
      <c r="C471" s="278">
        <v>100</v>
      </c>
      <c r="D471" s="333">
        <v>100</v>
      </c>
      <c r="E471" s="333">
        <v>100</v>
      </c>
      <c r="F471" s="279">
        <v>100</v>
      </c>
      <c r="G471" s="280">
        <v>100</v>
      </c>
      <c r="H471" s="278">
        <v>92.307692307692307</v>
      </c>
      <c r="I471" s="278">
        <v>100</v>
      </c>
      <c r="J471" s="278">
        <v>100</v>
      </c>
      <c r="K471" s="278">
        <v>100</v>
      </c>
      <c r="L471" s="277">
        <v>100</v>
      </c>
      <c r="M471" s="278">
        <v>100</v>
      </c>
      <c r="N471" s="278">
        <v>100</v>
      </c>
      <c r="O471" s="279">
        <v>87.5</v>
      </c>
      <c r="P471" s="280">
        <v>93.333333333333329</v>
      </c>
      <c r="Q471" s="280">
        <v>100</v>
      </c>
      <c r="R471" s="280">
        <v>100</v>
      </c>
      <c r="S471" s="280">
        <v>100</v>
      </c>
      <c r="T471" s="281">
        <v>85</v>
      </c>
      <c r="U471" s="575"/>
      <c r="V471" s="575"/>
      <c r="W471" s="575"/>
    </row>
    <row r="472" spans="1:24" x14ac:dyDescent="0.2">
      <c r="A472" s="255" t="s">
        <v>8</v>
      </c>
      <c r="B472" s="282">
        <v>4.3474027142909273E-2</v>
      </c>
      <c r="C472" s="283">
        <v>3.5740081880080897E-2</v>
      </c>
      <c r="D472" s="336">
        <v>1.7493866185110663E-2</v>
      </c>
      <c r="E472" s="336">
        <v>2.956448280611949E-2</v>
      </c>
      <c r="F472" s="284">
        <v>3.1468192813351344E-2</v>
      </c>
      <c r="G472" s="285">
        <v>4.8747307530549094E-2</v>
      </c>
      <c r="H472" s="283">
        <v>5.1789671610125099E-2</v>
      </c>
      <c r="I472" s="283">
        <v>1.0970093022123704E-2</v>
      </c>
      <c r="J472" s="283">
        <v>2.1528156038605382E-2</v>
      </c>
      <c r="K472" s="283">
        <v>4.3890990962271212E-2</v>
      </c>
      <c r="L472" s="282">
        <v>3.5363260368004079E-2</v>
      </c>
      <c r="M472" s="283">
        <v>3.680989120564019E-2</v>
      </c>
      <c r="N472" s="283">
        <v>2.1347559818326912E-2</v>
      </c>
      <c r="O472" s="284">
        <v>5.4432019489722296E-2</v>
      </c>
      <c r="P472" s="285">
        <v>5.169654971522563E-2</v>
      </c>
      <c r="Q472" s="285">
        <v>3.2863576718348685E-2</v>
      </c>
      <c r="R472" s="285">
        <v>4.2224984582948134E-2</v>
      </c>
      <c r="S472" s="285">
        <v>5.0812914509657824E-2</v>
      </c>
      <c r="T472" s="286">
        <v>6.8061558678718284E-2</v>
      </c>
      <c r="U472" s="575"/>
      <c r="V472" s="575"/>
      <c r="W472" s="575"/>
    </row>
    <row r="473" spans="1:24" x14ac:dyDescent="0.2">
      <c r="A473" s="271" t="s">
        <v>1</v>
      </c>
      <c r="B473" s="287">
        <f>B470/B469*100-100</f>
        <v>-1.7142857142857224</v>
      </c>
      <c r="C473" s="288">
        <f t="shared" ref="C473:G473" si="119">C470/C469*100-100</f>
        <v>6.1512605042017015</v>
      </c>
      <c r="D473" s="288">
        <f t="shared" si="119"/>
        <v>-0.70588235294117396</v>
      </c>
      <c r="E473" s="288">
        <f t="shared" si="119"/>
        <v>7.9327731092436977</v>
      </c>
      <c r="F473" s="289">
        <f t="shared" si="119"/>
        <v>13.254901960784309</v>
      </c>
      <c r="G473" s="290">
        <f t="shared" si="119"/>
        <v>0.79638009049773473</v>
      </c>
      <c r="H473" s="288">
        <f>H470/H469*100-100</f>
        <v>3.1131221719457045</v>
      </c>
      <c r="I473" s="288">
        <f t="shared" ref="I473:K473" si="120">I470/I469*100-100</f>
        <v>6.7058823529411882</v>
      </c>
      <c r="J473" s="288">
        <f t="shared" si="120"/>
        <v>8.7058823529411882</v>
      </c>
      <c r="K473" s="288">
        <f t="shared" si="120"/>
        <v>14.769230769230759</v>
      </c>
      <c r="L473" s="287">
        <f>L470/L469*100-100</f>
        <v>-0.84033613445376432</v>
      </c>
      <c r="M473" s="288">
        <f t="shared" ref="M473:T473" si="121">M470/M469*100-100</f>
        <v>-1.3445378151260456</v>
      </c>
      <c r="N473" s="288">
        <f t="shared" si="121"/>
        <v>5.8970588235294201</v>
      </c>
      <c r="O473" s="289">
        <f t="shared" si="121"/>
        <v>13.161764705882348</v>
      </c>
      <c r="P473" s="290">
        <f t="shared" si="121"/>
        <v>1.0352941176470694</v>
      </c>
      <c r="Q473" s="288">
        <f t="shared" si="121"/>
        <v>-0.70588235294117396</v>
      </c>
      <c r="R473" s="288">
        <f t="shared" si="121"/>
        <v>7.3613445378151425</v>
      </c>
      <c r="S473" s="288">
        <f t="shared" si="121"/>
        <v>15.937254901960785</v>
      </c>
      <c r="T473" s="291">
        <f t="shared" si="121"/>
        <v>6.314438502673795</v>
      </c>
      <c r="U473" s="575"/>
      <c r="V473" s="575"/>
      <c r="W473" s="575"/>
    </row>
    <row r="474" spans="1:24" ht="13.5" thickBot="1" x14ac:dyDescent="0.25">
      <c r="A474" s="292" t="s">
        <v>27</v>
      </c>
      <c r="B474" s="484">
        <f t="shared" ref="B474:T474" si="122">B470-B457</f>
        <v>-325.93406593406598</v>
      </c>
      <c r="C474" s="485">
        <f t="shared" si="122"/>
        <v>-0.10989010989032977</v>
      </c>
      <c r="D474" s="485">
        <f t="shared" si="122"/>
        <v>105</v>
      </c>
      <c r="E474" s="485">
        <f t="shared" si="122"/>
        <v>68.681318681318771</v>
      </c>
      <c r="F474" s="486">
        <f t="shared" si="122"/>
        <v>226.90476190476147</v>
      </c>
      <c r="G474" s="487">
        <f t="shared" si="122"/>
        <v>-142.30769230769147</v>
      </c>
      <c r="H474" s="485">
        <f t="shared" si="122"/>
        <v>5.3846153846152447</v>
      </c>
      <c r="I474" s="485">
        <f t="shared" si="122"/>
        <v>-132.5</v>
      </c>
      <c r="J474" s="485">
        <f t="shared" si="122"/>
        <v>101.53846153846189</v>
      </c>
      <c r="K474" s="485">
        <f t="shared" si="122"/>
        <v>452.69230769230762</v>
      </c>
      <c r="L474" s="572">
        <f t="shared" si="122"/>
        <v>-177.85714285714221</v>
      </c>
      <c r="M474" s="489">
        <f t="shared" si="122"/>
        <v>-240.47619047618991</v>
      </c>
      <c r="N474" s="489">
        <f t="shared" si="122"/>
        <v>29.29166666666697</v>
      </c>
      <c r="O474" s="573">
        <f t="shared" si="122"/>
        <v>159.375</v>
      </c>
      <c r="P474" s="488">
        <f t="shared" si="122"/>
        <v>-469.33333333333303</v>
      </c>
      <c r="Q474" s="489">
        <f t="shared" si="122"/>
        <v>-307.14285714285688</v>
      </c>
      <c r="R474" s="489">
        <f t="shared" si="122"/>
        <v>-37.809523809523853</v>
      </c>
      <c r="S474" s="489">
        <f t="shared" si="122"/>
        <v>439.09803921568619</v>
      </c>
      <c r="T474" s="490">
        <f t="shared" si="122"/>
        <v>9.8589634664394907</v>
      </c>
      <c r="U474" s="575"/>
      <c r="V474" s="575"/>
      <c r="W474" s="575"/>
    </row>
    <row r="475" spans="1:24" x14ac:dyDescent="0.2">
      <c r="A475" s="299" t="s">
        <v>51</v>
      </c>
      <c r="B475" s="300">
        <v>62</v>
      </c>
      <c r="C475" s="301">
        <v>59</v>
      </c>
      <c r="D475" s="301">
        <v>11</v>
      </c>
      <c r="E475" s="390">
        <v>60</v>
      </c>
      <c r="F475" s="302">
        <v>69</v>
      </c>
      <c r="G475" s="303">
        <v>58</v>
      </c>
      <c r="H475" s="301">
        <v>61</v>
      </c>
      <c r="I475" s="301">
        <v>13</v>
      </c>
      <c r="J475" s="301">
        <v>62</v>
      </c>
      <c r="K475" s="301">
        <v>70</v>
      </c>
      <c r="L475" s="300">
        <v>72</v>
      </c>
      <c r="M475" s="301">
        <v>13</v>
      </c>
      <c r="N475" s="301">
        <v>72</v>
      </c>
      <c r="O475" s="302">
        <v>72</v>
      </c>
      <c r="P475" s="303">
        <v>70</v>
      </c>
      <c r="Q475" s="303">
        <v>14</v>
      </c>
      <c r="R475" s="303">
        <v>70</v>
      </c>
      <c r="S475" s="303">
        <v>70</v>
      </c>
      <c r="T475" s="304">
        <f>SUM(B475:S475)</f>
        <v>978</v>
      </c>
      <c r="U475" s="228" t="s">
        <v>56</v>
      </c>
      <c r="V475" s="305">
        <f>T462-T475</f>
        <v>42</v>
      </c>
      <c r="W475" s="306">
        <f>V475/T462</f>
        <v>4.1176470588235294E-2</v>
      </c>
      <c r="X475" s="379" t="s">
        <v>159</v>
      </c>
    </row>
    <row r="476" spans="1:24" x14ac:dyDescent="0.2">
      <c r="A476" s="307" t="s">
        <v>28</v>
      </c>
      <c r="B476" s="246">
        <v>149</v>
      </c>
      <c r="C476" s="244">
        <v>148</v>
      </c>
      <c r="D476" s="244">
        <v>149.5</v>
      </c>
      <c r="E476" s="424">
        <v>147</v>
      </c>
      <c r="F476" s="247">
        <v>146</v>
      </c>
      <c r="G476" s="248">
        <v>149</v>
      </c>
      <c r="H476" s="244">
        <v>147.5</v>
      </c>
      <c r="I476" s="244">
        <v>149</v>
      </c>
      <c r="J476" s="244">
        <v>147</v>
      </c>
      <c r="K476" s="244">
        <v>146</v>
      </c>
      <c r="L476" s="246">
        <v>149</v>
      </c>
      <c r="M476" s="244">
        <v>149</v>
      </c>
      <c r="N476" s="244">
        <v>147</v>
      </c>
      <c r="O476" s="247">
        <v>146</v>
      </c>
      <c r="P476" s="248">
        <v>149</v>
      </c>
      <c r="Q476" s="248">
        <v>149</v>
      </c>
      <c r="R476" s="248">
        <v>147</v>
      </c>
      <c r="S476" s="248">
        <v>146</v>
      </c>
      <c r="T476" s="237"/>
      <c r="U476" s="228" t="s">
        <v>57</v>
      </c>
      <c r="V476" s="228">
        <v>147.55000000000001</v>
      </c>
      <c r="W476" s="228"/>
    </row>
    <row r="477" spans="1:24" ht="13.5" thickBot="1" x14ac:dyDescent="0.25">
      <c r="A477" s="308" t="s">
        <v>26</v>
      </c>
      <c r="B477" s="249">
        <f t="shared" ref="B477:S477" si="123">B476-B463</f>
        <v>0</v>
      </c>
      <c r="C477" s="245">
        <f t="shared" si="123"/>
        <v>-1</v>
      </c>
      <c r="D477" s="245">
        <f t="shared" si="123"/>
        <v>0.5</v>
      </c>
      <c r="E477" s="245">
        <f t="shared" si="123"/>
        <v>0</v>
      </c>
      <c r="F477" s="250">
        <f t="shared" si="123"/>
        <v>-0.5</v>
      </c>
      <c r="G477" s="251">
        <f t="shared" si="123"/>
        <v>0</v>
      </c>
      <c r="H477" s="245">
        <f t="shared" si="123"/>
        <v>0</v>
      </c>
      <c r="I477" s="245">
        <f t="shared" si="123"/>
        <v>0</v>
      </c>
      <c r="J477" s="245">
        <f t="shared" si="123"/>
        <v>0.5</v>
      </c>
      <c r="K477" s="245">
        <f t="shared" si="123"/>
        <v>-1</v>
      </c>
      <c r="L477" s="249">
        <f t="shared" si="123"/>
        <v>0</v>
      </c>
      <c r="M477" s="245">
        <f t="shared" si="123"/>
        <v>0</v>
      </c>
      <c r="N477" s="245">
        <f t="shared" si="123"/>
        <v>1</v>
      </c>
      <c r="O477" s="250">
        <f t="shared" si="123"/>
        <v>0</v>
      </c>
      <c r="P477" s="251">
        <f t="shared" si="123"/>
        <v>0.5</v>
      </c>
      <c r="Q477" s="245">
        <f t="shared" si="123"/>
        <v>0.5</v>
      </c>
      <c r="R477" s="245">
        <f t="shared" si="123"/>
        <v>0.5</v>
      </c>
      <c r="S477" s="245">
        <f t="shared" si="123"/>
        <v>-1</v>
      </c>
      <c r="T477" s="238"/>
      <c r="U477" s="228" t="s">
        <v>26</v>
      </c>
      <c r="V477" s="431">
        <f>V476-V463</f>
        <v>1.0600000000000023</v>
      </c>
      <c r="W477" s="228"/>
    </row>
    <row r="479" spans="1:24" ht="13.5" thickBot="1" x14ac:dyDescent="0.25"/>
    <row r="480" spans="1:24" ht="13.5" thickBot="1" x14ac:dyDescent="0.25">
      <c r="A480" s="254" t="s">
        <v>160</v>
      </c>
      <c r="B480" s="598" t="s">
        <v>53</v>
      </c>
      <c r="C480" s="599"/>
      <c r="D480" s="599"/>
      <c r="E480" s="599"/>
      <c r="F480" s="600"/>
      <c r="G480" s="598" t="s">
        <v>68</v>
      </c>
      <c r="H480" s="599"/>
      <c r="I480" s="599"/>
      <c r="J480" s="599"/>
      <c r="K480" s="600"/>
      <c r="L480" s="598" t="s">
        <v>63</v>
      </c>
      <c r="M480" s="599"/>
      <c r="N480" s="599"/>
      <c r="O480" s="600"/>
      <c r="P480" s="598" t="s">
        <v>64</v>
      </c>
      <c r="Q480" s="599"/>
      <c r="R480" s="599"/>
      <c r="S480" s="600"/>
      <c r="T480" s="316" t="s">
        <v>55</v>
      </c>
      <c r="U480" s="577"/>
      <c r="V480" s="577"/>
      <c r="W480" s="577"/>
    </row>
    <row r="481" spans="1:23" x14ac:dyDescent="0.2">
      <c r="A481" s="255" t="s">
        <v>54</v>
      </c>
      <c r="B481" s="349">
        <v>1</v>
      </c>
      <c r="C481" s="260">
        <v>2</v>
      </c>
      <c r="D481" s="403" t="s">
        <v>129</v>
      </c>
      <c r="E481" s="403">
        <v>4</v>
      </c>
      <c r="F481" s="350">
        <v>5</v>
      </c>
      <c r="G481" s="349">
        <v>1</v>
      </c>
      <c r="H481" s="260">
        <v>2</v>
      </c>
      <c r="I481" s="403" t="s">
        <v>129</v>
      </c>
      <c r="J481" s="403">
        <v>4</v>
      </c>
      <c r="K481" s="350">
        <v>5</v>
      </c>
      <c r="L481" s="349">
        <v>1</v>
      </c>
      <c r="M481" s="260" t="s">
        <v>134</v>
      </c>
      <c r="N481" s="260">
        <v>3</v>
      </c>
      <c r="O481" s="350">
        <v>4</v>
      </c>
      <c r="P481" s="259">
        <v>1</v>
      </c>
      <c r="Q481" s="259" t="s">
        <v>134</v>
      </c>
      <c r="R481" s="259">
        <v>3</v>
      </c>
      <c r="S481" s="259">
        <v>4</v>
      </c>
      <c r="T481" s="315"/>
      <c r="U481" s="577"/>
      <c r="V481" s="577"/>
      <c r="W481" s="577"/>
    </row>
    <row r="482" spans="1:23" x14ac:dyDescent="0.2">
      <c r="A482" s="265" t="s">
        <v>3</v>
      </c>
      <c r="B482" s="266">
        <v>4265</v>
      </c>
      <c r="C482" s="267">
        <v>4265</v>
      </c>
      <c r="D482" s="389">
        <v>4265</v>
      </c>
      <c r="E482" s="389">
        <v>4265</v>
      </c>
      <c r="F482" s="268">
        <v>4265</v>
      </c>
      <c r="G482" s="269">
        <v>4265</v>
      </c>
      <c r="H482" s="267">
        <v>4265</v>
      </c>
      <c r="I482" s="267">
        <v>4265</v>
      </c>
      <c r="J482" s="267">
        <v>4265</v>
      </c>
      <c r="K482" s="267">
        <v>4265</v>
      </c>
      <c r="L482" s="266">
        <v>4265</v>
      </c>
      <c r="M482" s="267">
        <v>4265</v>
      </c>
      <c r="N482" s="267">
        <v>4265</v>
      </c>
      <c r="O482" s="268">
        <v>4265</v>
      </c>
      <c r="P482" s="269">
        <v>4265</v>
      </c>
      <c r="Q482" s="267">
        <v>4265</v>
      </c>
      <c r="R482" s="267">
        <v>4265</v>
      </c>
      <c r="S482" s="267">
        <v>4265</v>
      </c>
      <c r="T482" s="270">
        <v>4265</v>
      </c>
      <c r="U482" s="577"/>
      <c r="V482" s="577"/>
      <c r="W482" s="577"/>
    </row>
    <row r="483" spans="1:23" x14ac:dyDescent="0.2">
      <c r="A483" s="271" t="s">
        <v>6</v>
      </c>
      <c r="B483" s="272">
        <v>4288.4615384615381</v>
      </c>
      <c r="C483" s="273">
        <v>4510</v>
      </c>
      <c r="D483" s="330">
        <v>4205</v>
      </c>
      <c r="E483" s="330">
        <v>4586.9230769230771</v>
      </c>
      <c r="F483" s="274">
        <v>4810.7142857142853</v>
      </c>
      <c r="G483" s="275">
        <v>4396.666666666667</v>
      </c>
      <c r="H483" s="273">
        <v>4264.166666666667</v>
      </c>
      <c r="I483" s="273">
        <v>4655</v>
      </c>
      <c r="J483" s="273">
        <v>4610</v>
      </c>
      <c r="K483" s="273">
        <v>4720.7692307692305</v>
      </c>
      <c r="L483" s="272">
        <v>4268</v>
      </c>
      <c r="M483" s="273">
        <v>4266.666666666667</v>
      </c>
      <c r="N483" s="273">
        <v>4487.8571428571431</v>
      </c>
      <c r="O483" s="274">
        <v>4809.333333333333</v>
      </c>
      <c r="P483" s="275">
        <v>4335.333333333333</v>
      </c>
      <c r="Q483" s="275">
        <v>4386.666666666667</v>
      </c>
      <c r="R483" s="275">
        <v>4373.125</v>
      </c>
      <c r="S483" s="275">
        <v>4858</v>
      </c>
      <c r="T483" s="276">
        <v>4510.3773584905657</v>
      </c>
      <c r="U483" s="577"/>
      <c r="V483" s="577"/>
      <c r="W483" s="577"/>
    </row>
    <row r="484" spans="1:23" x14ac:dyDescent="0.2">
      <c r="A484" s="255" t="s">
        <v>7</v>
      </c>
      <c r="B484" s="277">
        <v>100</v>
      </c>
      <c r="C484" s="278">
        <v>100</v>
      </c>
      <c r="D484" s="333">
        <v>100</v>
      </c>
      <c r="E484" s="333">
        <v>100</v>
      </c>
      <c r="F484" s="279">
        <v>100</v>
      </c>
      <c r="G484" s="280">
        <v>100</v>
      </c>
      <c r="H484" s="278">
        <v>91.666666666666671</v>
      </c>
      <c r="I484" s="278">
        <v>100</v>
      </c>
      <c r="J484" s="278">
        <v>100</v>
      </c>
      <c r="K484" s="278">
        <v>92.307692307692307</v>
      </c>
      <c r="L484" s="277">
        <v>100</v>
      </c>
      <c r="M484" s="278">
        <v>100</v>
      </c>
      <c r="N484" s="278">
        <v>100</v>
      </c>
      <c r="O484" s="279">
        <v>86.666666666666671</v>
      </c>
      <c r="P484" s="280">
        <v>100</v>
      </c>
      <c r="Q484" s="280">
        <v>100</v>
      </c>
      <c r="R484" s="280">
        <v>100</v>
      </c>
      <c r="S484" s="280">
        <v>93.333333333333329</v>
      </c>
      <c r="T484" s="281">
        <v>89.15094339622641</v>
      </c>
      <c r="U484" s="577"/>
      <c r="V484" s="577"/>
      <c r="W484" s="577"/>
    </row>
    <row r="485" spans="1:23" x14ac:dyDescent="0.2">
      <c r="A485" s="255" t="s">
        <v>8</v>
      </c>
      <c r="B485" s="282">
        <v>4.4175843602087157E-2</v>
      </c>
      <c r="C485" s="283">
        <v>4.9089619465303595E-2</v>
      </c>
      <c r="D485" s="336">
        <v>5.6314293632411978E-2</v>
      </c>
      <c r="E485" s="336">
        <v>3.8283566947366718E-2</v>
      </c>
      <c r="F485" s="284">
        <v>3.4322857258005726E-2</v>
      </c>
      <c r="G485" s="285">
        <v>4.4447257640939174E-2</v>
      </c>
      <c r="H485" s="283">
        <v>5.299027737065088E-2</v>
      </c>
      <c r="I485" s="283">
        <v>2.6723641900375357E-2</v>
      </c>
      <c r="J485" s="283">
        <v>3.017446365128754E-2</v>
      </c>
      <c r="K485" s="283">
        <v>4.4266181219507601E-2</v>
      </c>
      <c r="L485" s="282">
        <v>4.9067066964230265E-2</v>
      </c>
      <c r="M485" s="283">
        <v>3.4009060718247636E-2</v>
      </c>
      <c r="N485" s="283">
        <v>3.3510191326856002E-2</v>
      </c>
      <c r="O485" s="284">
        <v>5.5842096381863986E-2</v>
      </c>
      <c r="P485" s="285">
        <v>3.9558198224359631E-2</v>
      </c>
      <c r="Q485" s="285">
        <v>5.3731518327244848E-2</v>
      </c>
      <c r="R485" s="285">
        <v>3.2122955697017647E-2</v>
      </c>
      <c r="S485" s="285">
        <v>5.4680185857362902E-2</v>
      </c>
      <c r="T485" s="286">
        <v>6.3951520590436586E-2</v>
      </c>
      <c r="U485" s="577"/>
      <c r="V485" s="577"/>
      <c r="W485" s="577"/>
    </row>
    <row r="486" spans="1:23" x14ac:dyDescent="0.2">
      <c r="A486" s="271" t="s">
        <v>1</v>
      </c>
      <c r="B486" s="287">
        <f>B483/B482*100-100</f>
        <v>0.55009468842996512</v>
      </c>
      <c r="C486" s="288">
        <f t="shared" ref="C486:G486" si="124">C483/C482*100-100</f>
        <v>5.7444314185228507</v>
      </c>
      <c r="D486" s="288">
        <f t="shared" si="124"/>
        <v>-1.4067995310668238</v>
      </c>
      <c r="E486" s="288">
        <f t="shared" si="124"/>
        <v>7.5480205609162283</v>
      </c>
      <c r="F486" s="289">
        <f t="shared" si="124"/>
        <v>12.795176687322041</v>
      </c>
      <c r="G486" s="290">
        <f t="shared" si="124"/>
        <v>3.0871434153966391</v>
      </c>
      <c r="H486" s="288">
        <f>H483/H482*100-100</f>
        <v>-1.9538882375925937E-2</v>
      </c>
      <c r="I486" s="288">
        <f t="shared" ref="I486:K486" si="125">I483/I482*100-100</f>
        <v>9.1441969519343616</v>
      </c>
      <c r="J486" s="288">
        <f t="shared" si="125"/>
        <v>8.0890973036342331</v>
      </c>
      <c r="K486" s="288">
        <f t="shared" si="125"/>
        <v>10.686265668680676</v>
      </c>
      <c r="L486" s="287">
        <f>L483/L482*100-100</f>
        <v>7.0339976553341899E-2</v>
      </c>
      <c r="M486" s="288">
        <f t="shared" ref="M486:T486" si="126">M483/M482*100-100</f>
        <v>3.9077764751866084E-2</v>
      </c>
      <c r="N486" s="288">
        <f t="shared" si="126"/>
        <v>5.2252554011053434</v>
      </c>
      <c r="O486" s="289">
        <f t="shared" si="126"/>
        <v>12.762797967956232</v>
      </c>
      <c r="P486" s="290">
        <f t="shared" si="126"/>
        <v>1.6490816725283253</v>
      </c>
      <c r="Q486" s="288">
        <f t="shared" si="126"/>
        <v>2.8526768268854994</v>
      </c>
      <c r="R486" s="288">
        <f t="shared" si="126"/>
        <v>2.5351699882766781</v>
      </c>
      <c r="S486" s="288">
        <f t="shared" si="126"/>
        <v>13.903868698710426</v>
      </c>
      <c r="T486" s="291">
        <f t="shared" si="126"/>
        <v>5.7532792143157252</v>
      </c>
      <c r="U486" s="577"/>
      <c r="V486" s="577"/>
      <c r="W486" s="577"/>
    </row>
    <row r="487" spans="1:23" ht="13.5" thickBot="1" x14ac:dyDescent="0.25">
      <c r="A487" s="292" t="s">
        <v>27</v>
      </c>
      <c r="B487" s="484">
        <f t="shared" ref="B487:T487" si="127">B483-B470</f>
        <v>111.31868131868123</v>
      </c>
      <c r="C487" s="485">
        <f t="shared" si="127"/>
        <v>-1.4285714285715585</v>
      </c>
      <c r="D487" s="485">
        <f t="shared" si="127"/>
        <v>-15</v>
      </c>
      <c r="E487" s="485">
        <f t="shared" si="127"/>
        <v>-0.21978021977975004</v>
      </c>
      <c r="F487" s="486">
        <f t="shared" si="127"/>
        <v>-2.6190476190477057</v>
      </c>
      <c r="G487" s="487">
        <f t="shared" si="127"/>
        <v>112.8205128205127</v>
      </c>
      <c r="H487" s="485">
        <f t="shared" si="127"/>
        <v>-118.14102564102541</v>
      </c>
      <c r="I487" s="485">
        <f t="shared" si="127"/>
        <v>120</v>
      </c>
      <c r="J487" s="485">
        <f t="shared" si="127"/>
        <v>-10</v>
      </c>
      <c r="K487" s="485">
        <f t="shared" si="127"/>
        <v>-156.92307692307713</v>
      </c>
      <c r="L487" s="572">
        <f t="shared" si="127"/>
        <v>53.714285714285325</v>
      </c>
      <c r="M487" s="489">
        <f t="shared" si="127"/>
        <v>73.809523809523853</v>
      </c>
      <c r="N487" s="489">
        <f t="shared" si="127"/>
        <v>-12.767857142856883</v>
      </c>
      <c r="O487" s="573">
        <f t="shared" si="127"/>
        <v>-4.1666666666969832E-2</v>
      </c>
      <c r="P487" s="488">
        <f t="shared" si="127"/>
        <v>41.33333333333303</v>
      </c>
      <c r="Q487" s="489">
        <f t="shared" si="127"/>
        <v>166.66666666666697</v>
      </c>
      <c r="R487" s="489">
        <f t="shared" si="127"/>
        <v>-189.73214285714312</v>
      </c>
      <c r="S487" s="489">
        <f t="shared" si="127"/>
        <v>-69.33333333333303</v>
      </c>
      <c r="T487" s="490">
        <f t="shared" si="127"/>
        <v>-7.9862778730703212</v>
      </c>
      <c r="U487" s="577"/>
      <c r="V487" s="577"/>
      <c r="W487" s="577"/>
    </row>
    <row r="488" spans="1:23" x14ac:dyDescent="0.2">
      <c r="A488" s="299" t="s">
        <v>51</v>
      </c>
      <c r="B488" s="300">
        <v>62</v>
      </c>
      <c r="C488" s="301">
        <v>59</v>
      </c>
      <c r="D488" s="301">
        <v>11</v>
      </c>
      <c r="E488" s="390">
        <v>60</v>
      </c>
      <c r="F488" s="302">
        <v>69</v>
      </c>
      <c r="G488" s="303">
        <v>58</v>
      </c>
      <c r="H488" s="301">
        <v>61</v>
      </c>
      <c r="I488" s="301">
        <v>13</v>
      </c>
      <c r="J488" s="301">
        <v>62</v>
      </c>
      <c r="K488" s="301">
        <v>70</v>
      </c>
      <c r="L488" s="300">
        <v>72</v>
      </c>
      <c r="M488" s="301">
        <v>12</v>
      </c>
      <c r="N488" s="301">
        <v>72</v>
      </c>
      <c r="O488" s="302">
        <v>72</v>
      </c>
      <c r="P488" s="303">
        <v>70</v>
      </c>
      <c r="Q488" s="303">
        <v>14</v>
      </c>
      <c r="R488" s="303">
        <v>70</v>
      </c>
      <c r="S488" s="303">
        <v>70</v>
      </c>
      <c r="T488" s="304">
        <f>SUM(B488:S488)</f>
        <v>977</v>
      </c>
      <c r="U488" s="228" t="s">
        <v>56</v>
      </c>
      <c r="V488" s="305">
        <f>T475-T488</f>
        <v>1</v>
      </c>
      <c r="W488" s="306">
        <f>V488/T475</f>
        <v>1.0224948875255625E-3</v>
      </c>
    </row>
    <row r="489" spans="1:23" x14ac:dyDescent="0.2">
      <c r="A489" s="307" t="s">
        <v>28</v>
      </c>
      <c r="B489" s="246">
        <v>149</v>
      </c>
      <c r="C489" s="244">
        <v>148</v>
      </c>
      <c r="D489" s="244">
        <v>149.5</v>
      </c>
      <c r="E489" s="424">
        <v>147</v>
      </c>
      <c r="F489" s="247">
        <v>146</v>
      </c>
      <c r="G489" s="248">
        <v>149</v>
      </c>
      <c r="H489" s="244">
        <v>147.5</v>
      </c>
      <c r="I489" s="244">
        <v>149</v>
      </c>
      <c r="J489" s="244">
        <v>147</v>
      </c>
      <c r="K489" s="244">
        <v>146</v>
      </c>
      <c r="L489" s="246">
        <v>149</v>
      </c>
      <c r="M489" s="244">
        <v>149</v>
      </c>
      <c r="N489" s="244">
        <v>147</v>
      </c>
      <c r="O489" s="247">
        <v>146</v>
      </c>
      <c r="P489" s="248">
        <v>149</v>
      </c>
      <c r="Q489" s="248">
        <v>149</v>
      </c>
      <c r="R489" s="248">
        <v>147</v>
      </c>
      <c r="S489" s="248">
        <v>146</v>
      </c>
      <c r="T489" s="237"/>
      <c r="U489" s="228" t="s">
        <v>57</v>
      </c>
      <c r="V489" s="228">
        <v>147.31</v>
      </c>
      <c r="W489" s="228"/>
    </row>
    <row r="490" spans="1:23" ht="13.5" thickBot="1" x14ac:dyDescent="0.25">
      <c r="A490" s="308" t="s">
        <v>26</v>
      </c>
      <c r="B490" s="249">
        <f t="shared" ref="B490:S490" si="128">B489-B476</f>
        <v>0</v>
      </c>
      <c r="C490" s="245">
        <f t="shared" si="128"/>
        <v>0</v>
      </c>
      <c r="D490" s="245">
        <f t="shared" si="128"/>
        <v>0</v>
      </c>
      <c r="E490" s="245">
        <f t="shared" si="128"/>
        <v>0</v>
      </c>
      <c r="F490" s="250">
        <f t="shared" si="128"/>
        <v>0</v>
      </c>
      <c r="G490" s="251">
        <f t="shared" si="128"/>
        <v>0</v>
      </c>
      <c r="H490" s="245">
        <f t="shared" si="128"/>
        <v>0</v>
      </c>
      <c r="I490" s="245">
        <f t="shared" si="128"/>
        <v>0</v>
      </c>
      <c r="J490" s="245">
        <f t="shared" si="128"/>
        <v>0</v>
      </c>
      <c r="K490" s="245">
        <f t="shared" si="128"/>
        <v>0</v>
      </c>
      <c r="L490" s="249">
        <f t="shared" si="128"/>
        <v>0</v>
      </c>
      <c r="M490" s="245">
        <f t="shared" si="128"/>
        <v>0</v>
      </c>
      <c r="N490" s="245">
        <f t="shared" si="128"/>
        <v>0</v>
      </c>
      <c r="O490" s="250">
        <f t="shared" si="128"/>
        <v>0</v>
      </c>
      <c r="P490" s="251">
        <f t="shared" si="128"/>
        <v>0</v>
      </c>
      <c r="Q490" s="245">
        <f t="shared" si="128"/>
        <v>0</v>
      </c>
      <c r="R490" s="245">
        <f t="shared" si="128"/>
        <v>0</v>
      </c>
      <c r="S490" s="245">
        <f t="shared" si="128"/>
        <v>0</v>
      </c>
      <c r="T490" s="238"/>
      <c r="U490" s="228" t="s">
        <v>26</v>
      </c>
      <c r="V490" s="431">
        <f>V489-V476</f>
        <v>-0.24000000000000909</v>
      </c>
      <c r="W490" s="228"/>
    </row>
    <row r="492" spans="1:23" ht="13.5" thickBot="1" x14ac:dyDescent="0.25"/>
    <row r="493" spans="1:23" s="578" customFormat="1" ht="13.5" thickBot="1" x14ac:dyDescent="0.25">
      <c r="A493" s="254" t="s">
        <v>161</v>
      </c>
      <c r="B493" s="598" t="s">
        <v>53</v>
      </c>
      <c r="C493" s="599"/>
      <c r="D493" s="599"/>
      <c r="E493" s="599"/>
      <c r="F493" s="600"/>
      <c r="G493" s="598" t="s">
        <v>68</v>
      </c>
      <c r="H493" s="599"/>
      <c r="I493" s="599"/>
      <c r="J493" s="599"/>
      <c r="K493" s="600"/>
      <c r="L493" s="598" t="s">
        <v>63</v>
      </c>
      <c r="M493" s="599"/>
      <c r="N493" s="599"/>
      <c r="O493" s="600"/>
      <c r="P493" s="598" t="s">
        <v>64</v>
      </c>
      <c r="Q493" s="599"/>
      <c r="R493" s="599"/>
      <c r="S493" s="600"/>
      <c r="T493" s="316" t="s">
        <v>55</v>
      </c>
    </row>
    <row r="494" spans="1:23" s="578" customFormat="1" x14ac:dyDescent="0.2">
      <c r="A494" s="255" t="s">
        <v>54</v>
      </c>
      <c r="B494" s="349">
        <v>1</v>
      </c>
      <c r="C494" s="260">
        <v>2</v>
      </c>
      <c r="D494" s="403" t="s">
        <v>129</v>
      </c>
      <c r="E494" s="403">
        <v>4</v>
      </c>
      <c r="F494" s="350">
        <v>5</v>
      </c>
      <c r="G494" s="349">
        <v>1</v>
      </c>
      <c r="H494" s="260">
        <v>2</v>
      </c>
      <c r="I494" s="403" t="s">
        <v>129</v>
      </c>
      <c r="J494" s="403">
        <v>4</v>
      </c>
      <c r="K494" s="350">
        <v>5</v>
      </c>
      <c r="L494" s="349">
        <v>1</v>
      </c>
      <c r="M494" s="260" t="s">
        <v>134</v>
      </c>
      <c r="N494" s="260">
        <v>3</v>
      </c>
      <c r="O494" s="350">
        <v>4</v>
      </c>
      <c r="P494" s="259">
        <v>1</v>
      </c>
      <c r="Q494" s="259" t="s">
        <v>134</v>
      </c>
      <c r="R494" s="259">
        <v>3</v>
      </c>
      <c r="S494" s="259">
        <v>4</v>
      </c>
      <c r="T494" s="315"/>
    </row>
    <row r="495" spans="1:23" s="578" customFormat="1" x14ac:dyDescent="0.2">
      <c r="A495" s="265" t="s">
        <v>3</v>
      </c>
      <c r="B495" s="266">
        <v>4280</v>
      </c>
      <c r="C495" s="267">
        <v>4280</v>
      </c>
      <c r="D495" s="389">
        <v>4280</v>
      </c>
      <c r="E495" s="389">
        <v>4280</v>
      </c>
      <c r="F495" s="268">
        <v>4280</v>
      </c>
      <c r="G495" s="269">
        <v>4280</v>
      </c>
      <c r="H495" s="267">
        <v>4280</v>
      </c>
      <c r="I495" s="267">
        <v>4280</v>
      </c>
      <c r="J495" s="267">
        <v>4280</v>
      </c>
      <c r="K495" s="267">
        <v>4280</v>
      </c>
      <c r="L495" s="266">
        <v>4280</v>
      </c>
      <c r="M495" s="267">
        <v>4280</v>
      </c>
      <c r="N495" s="267">
        <v>4280</v>
      </c>
      <c r="O495" s="268">
        <v>4280</v>
      </c>
      <c r="P495" s="269">
        <v>4280</v>
      </c>
      <c r="Q495" s="267">
        <v>4280</v>
      </c>
      <c r="R495" s="267">
        <v>4280</v>
      </c>
      <c r="S495" s="267">
        <v>4280</v>
      </c>
      <c r="T495" s="270">
        <v>4280</v>
      </c>
    </row>
    <row r="496" spans="1:23" s="578" customFormat="1" x14ac:dyDescent="0.2">
      <c r="A496" s="271" t="s">
        <v>6</v>
      </c>
      <c r="B496" s="272">
        <v>4276.1538461538457</v>
      </c>
      <c r="C496" s="273">
        <v>4553.5714285714284</v>
      </c>
      <c r="D496" s="330">
        <v>4192.5</v>
      </c>
      <c r="E496" s="330">
        <v>4461.4285714285716</v>
      </c>
      <c r="F496" s="274">
        <v>4868.666666666667</v>
      </c>
      <c r="G496" s="275">
        <v>4380.7692307692305</v>
      </c>
      <c r="H496" s="273">
        <v>4449.2857142857147</v>
      </c>
      <c r="I496" s="273">
        <v>4522.5</v>
      </c>
      <c r="J496" s="273">
        <v>4662.3076923076924</v>
      </c>
      <c r="K496" s="273">
        <v>4654</v>
      </c>
      <c r="L496" s="272">
        <v>4480.7142857142853</v>
      </c>
      <c r="M496" s="273">
        <v>4437.5</v>
      </c>
      <c r="N496" s="273">
        <v>4431.1764705882351</v>
      </c>
      <c r="O496" s="274">
        <v>4724.2857142857147</v>
      </c>
      <c r="P496" s="275">
        <v>4441.4285714285716</v>
      </c>
      <c r="Q496" s="275">
        <v>4312.5</v>
      </c>
      <c r="R496" s="275">
        <v>4394.1176470588234</v>
      </c>
      <c r="S496" s="275">
        <v>4742.5</v>
      </c>
      <c r="T496" s="276">
        <v>4526.5296803652964</v>
      </c>
    </row>
    <row r="497" spans="1:23" s="578" customFormat="1" x14ac:dyDescent="0.2">
      <c r="A497" s="255" t="s">
        <v>7</v>
      </c>
      <c r="B497" s="277">
        <v>100</v>
      </c>
      <c r="C497" s="278">
        <v>100</v>
      </c>
      <c r="D497" s="333">
        <v>100</v>
      </c>
      <c r="E497" s="333">
        <v>100</v>
      </c>
      <c r="F497" s="279">
        <v>100</v>
      </c>
      <c r="G497" s="280">
        <v>100</v>
      </c>
      <c r="H497" s="278">
        <v>100</v>
      </c>
      <c r="I497" s="278">
        <v>100</v>
      </c>
      <c r="J497" s="278">
        <v>92.307692307692307</v>
      </c>
      <c r="K497" s="278">
        <v>100</v>
      </c>
      <c r="L497" s="277">
        <v>100</v>
      </c>
      <c r="M497" s="278">
        <v>100</v>
      </c>
      <c r="N497" s="278">
        <v>100</v>
      </c>
      <c r="O497" s="279">
        <v>92.857142857142861</v>
      </c>
      <c r="P497" s="280">
        <v>100</v>
      </c>
      <c r="Q497" s="280">
        <v>100</v>
      </c>
      <c r="R497" s="280">
        <v>100</v>
      </c>
      <c r="S497" s="280">
        <v>100</v>
      </c>
      <c r="T497" s="281">
        <v>91.780821917808225</v>
      </c>
    </row>
    <row r="498" spans="1:23" s="578" customFormat="1" x14ac:dyDescent="0.2">
      <c r="A498" s="255" t="s">
        <v>8</v>
      </c>
      <c r="B498" s="282">
        <v>4.4404403731286991E-2</v>
      </c>
      <c r="C498" s="283">
        <v>4.3230700925371894E-2</v>
      </c>
      <c r="D498" s="336">
        <v>4.3078501302700092E-2</v>
      </c>
      <c r="E498" s="336">
        <v>3.1458403050437574E-2</v>
      </c>
      <c r="F498" s="284">
        <v>4.0561346460255214E-2</v>
      </c>
      <c r="G498" s="285">
        <v>4.7810876395816132E-2</v>
      </c>
      <c r="H498" s="283">
        <v>3.6453760417723184E-2</v>
      </c>
      <c r="I498" s="283">
        <v>2.668901648330196E-2</v>
      </c>
      <c r="J498" s="283">
        <v>4.7307923706187215E-2</v>
      </c>
      <c r="K498" s="283">
        <v>4.3605159927686543E-2</v>
      </c>
      <c r="L498" s="282">
        <v>4.9879061843789547E-2</v>
      </c>
      <c r="M498" s="283">
        <v>3.1362626838798383E-2</v>
      </c>
      <c r="N498" s="283">
        <v>4.2140721944765883E-2</v>
      </c>
      <c r="O498" s="284">
        <v>5.6558845676386998E-2</v>
      </c>
      <c r="P498" s="285">
        <v>3.0846249794179222E-2</v>
      </c>
      <c r="Q498" s="285">
        <v>3.5599112157319514E-2</v>
      </c>
      <c r="R498" s="285">
        <v>4.2704779405583065E-2</v>
      </c>
      <c r="S498" s="285">
        <v>3.1074923886535575E-2</v>
      </c>
      <c r="T498" s="286">
        <v>5.5744568691158285E-2</v>
      </c>
    </row>
    <row r="499" spans="1:23" s="578" customFormat="1" x14ac:dyDescent="0.2">
      <c r="A499" s="271" t="s">
        <v>1</v>
      </c>
      <c r="B499" s="287">
        <f>B496/B495*100-100</f>
        <v>-8.9863407620427438E-2</v>
      </c>
      <c r="C499" s="288">
        <f t="shared" ref="C499:G499" si="129">C496/C495*100-100</f>
        <v>6.3918558077436671</v>
      </c>
      <c r="D499" s="288">
        <f t="shared" si="129"/>
        <v>-2.0443925233644933</v>
      </c>
      <c r="E499" s="288">
        <f t="shared" si="129"/>
        <v>4.2389853137516695</v>
      </c>
      <c r="F499" s="289">
        <f t="shared" si="129"/>
        <v>13.753894080996901</v>
      </c>
      <c r="G499" s="290">
        <f t="shared" si="129"/>
        <v>2.3544212796549289</v>
      </c>
      <c r="H499" s="288">
        <f>H496/H495*100-100</f>
        <v>3.9552736982643637</v>
      </c>
      <c r="I499" s="288">
        <f t="shared" ref="I499:K499" si="130">I496/I495*100-100</f>
        <v>5.6658878504672856</v>
      </c>
      <c r="J499" s="288">
        <f t="shared" si="130"/>
        <v>8.9324227174694499</v>
      </c>
      <c r="K499" s="288">
        <f t="shared" si="130"/>
        <v>8.7383177570093551</v>
      </c>
      <c r="L499" s="287">
        <f>L496/L495*100-100</f>
        <v>4.6895861148197611</v>
      </c>
      <c r="M499" s="288">
        <f t="shared" ref="M499:T499" si="131">M496/M495*100-100</f>
        <v>3.6799065420560737</v>
      </c>
      <c r="N499" s="288">
        <f t="shared" si="131"/>
        <v>3.5321605277624997</v>
      </c>
      <c r="O499" s="289">
        <f t="shared" si="131"/>
        <v>10.380507343124165</v>
      </c>
      <c r="P499" s="290">
        <f t="shared" si="131"/>
        <v>3.7716955941255179</v>
      </c>
      <c r="Q499" s="288">
        <f t="shared" si="131"/>
        <v>0.75934579439251593</v>
      </c>
      <c r="R499" s="288">
        <f t="shared" si="131"/>
        <v>2.6663001649257723</v>
      </c>
      <c r="S499" s="288">
        <f t="shared" si="131"/>
        <v>10.806074766355138</v>
      </c>
      <c r="T499" s="291">
        <f t="shared" si="131"/>
        <v>5.7600392608714088</v>
      </c>
    </row>
    <row r="500" spans="1:23" s="578" customFormat="1" ht="13.5" thickBot="1" x14ac:dyDescent="0.25">
      <c r="A500" s="292" t="s">
        <v>27</v>
      </c>
      <c r="B500" s="484">
        <f t="shared" ref="B500:T500" si="132">B496-B483</f>
        <v>-12.307692307692378</v>
      </c>
      <c r="C500" s="485">
        <f t="shared" si="132"/>
        <v>43.571428571428442</v>
      </c>
      <c r="D500" s="485">
        <f t="shared" si="132"/>
        <v>-12.5</v>
      </c>
      <c r="E500" s="485">
        <f t="shared" si="132"/>
        <v>-125.49450549450557</v>
      </c>
      <c r="F500" s="486">
        <f t="shared" si="132"/>
        <v>57.952380952381645</v>
      </c>
      <c r="G500" s="487">
        <f t="shared" si="132"/>
        <v>-15.89743589743648</v>
      </c>
      <c r="H500" s="485">
        <f t="shared" si="132"/>
        <v>185.11904761904771</v>
      </c>
      <c r="I500" s="485">
        <f t="shared" si="132"/>
        <v>-132.5</v>
      </c>
      <c r="J500" s="485">
        <f t="shared" si="132"/>
        <v>52.307692307692378</v>
      </c>
      <c r="K500" s="485">
        <f t="shared" si="132"/>
        <v>-66.769230769230489</v>
      </c>
      <c r="L500" s="572">
        <f t="shared" si="132"/>
        <v>212.71428571428532</v>
      </c>
      <c r="M500" s="489">
        <f t="shared" si="132"/>
        <v>170.83333333333303</v>
      </c>
      <c r="N500" s="489">
        <f t="shared" si="132"/>
        <v>-56.680672268907983</v>
      </c>
      <c r="O500" s="573">
        <f t="shared" si="132"/>
        <v>-85.047619047618355</v>
      </c>
      <c r="P500" s="488">
        <f t="shared" si="132"/>
        <v>106.09523809523853</v>
      </c>
      <c r="Q500" s="489">
        <f t="shared" si="132"/>
        <v>-74.16666666666697</v>
      </c>
      <c r="R500" s="489">
        <f t="shared" si="132"/>
        <v>20.992647058823422</v>
      </c>
      <c r="S500" s="489">
        <f t="shared" si="132"/>
        <v>-115.5</v>
      </c>
      <c r="T500" s="490">
        <f t="shared" si="132"/>
        <v>16.15232187473066</v>
      </c>
    </row>
    <row r="501" spans="1:23" s="578" customFormat="1" x14ac:dyDescent="0.2">
      <c r="A501" s="299" t="s">
        <v>51</v>
      </c>
      <c r="B501" s="300">
        <v>62</v>
      </c>
      <c r="C501" s="301">
        <v>59</v>
      </c>
      <c r="D501" s="301">
        <v>11</v>
      </c>
      <c r="E501" s="390">
        <v>60</v>
      </c>
      <c r="F501" s="302">
        <v>69</v>
      </c>
      <c r="G501" s="303">
        <v>58</v>
      </c>
      <c r="H501" s="301">
        <v>61</v>
      </c>
      <c r="I501" s="301">
        <v>13</v>
      </c>
      <c r="J501" s="301">
        <v>62</v>
      </c>
      <c r="K501" s="301">
        <v>70</v>
      </c>
      <c r="L501" s="300">
        <v>72</v>
      </c>
      <c r="M501" s="301">
        <v>12</v>
      </c>
      <c r="N501" s="301">
        <v>72</v>
      </c>
      <c r="O501" s="302">
        <v>72</v>
      </c>
      <c r="P501" s="303">
        <v>70</v>
      </c>
      <c r="Q501" s="303">
        <v>14</v>
      </c>
      <c r="R501" s="303">
        <v>70</v>
      </c>
      <c r="S501" s="303">
        <v>70</v>
      </c>
      <c r="T501" s="304">
        <f>SUM(B501:S501)</f>
        <v>977</v>
      </c>
      <c r="U501" s="228" t="s">
        <v>56</v>
      </c>
      <c r="V501" s="305">
        <f>T488-T501</f>
        <v>0</v>
      </c>
      <c r="W501" s="306">
        <f>V501/T488</f>
        <v>0</v>
      </c>
    </row>
    <row r="502" spans="1:23" s="578" customFormat="1" x14ac:dyDescent="0.2">
      <c r="A502" s="307" t="s">
        <v>28</v>
      </c>
      <c r="B502" s="246">
        <v>150</v>
      </c>
      <c r="C502" s="244">
        <v>148.5</v>
      </c>
      <c r="D502" s="244">
        <v>150.5</v>
      </c>
      <c r="E502" s="424">
        <v>148</v>
      </c>
      <c r="F502" s="247">
        <v>146.5</v>
      </c>
      <c r="G502" s="248">
        <v>149.5</v>
      </c>
      <c r="H502" s="244">
        <v>148</v>
      </c>
      <c r="I502" s="244">
        <v>150</v>
      </c>
      <c r="J502" s="244">
        <v>147.5</v>
      </c>
      <c r="K502" s="244">
        <v>146.5</v>
      </c>
      <c r="L502" s="246">
        <v>149.5</v>
      </c>
      <c r="M502" s="244">
        <v>149.5</v>
      </c>
      <c r="N502" s="244">
        <v>147.5</v>
      </c>
      <c r="O502" s="247">
        <v>146.5</v>
      </c>
      <c r="P502" s="248">
        <v>149.5</v>
      </c>
      <c r="Q502" s="248">
        <v>150</v>
      </c>
      <c r="R502" s="248">
        <v>147.5</v>
      </c>
      <c r="S502" s="248">
        <v>146.5</v>
      </c>
      <c r="T502" s="237"/>
      <c r="U502" s="228" t="s">
        <v>57</v>
      </c>
      <c r="V502" s="228">
        <v>147.44999999999999</v>
      </c>
      <c r="W502" s="228"/>
    </row>
    <row r="503" spans="1:23" s="578" customFormat="1" ht="13.5" thickBot="1" x14ac:dyDescent="0.25">
      <c r="A503" s="308" t="s">
        <v>26</v>
      </c>
      <c r="B503" s="249">
        <f t="shared" ref="B503:S503" si="133">B502-B489</f>
        <v>1</v>
      </c>
      <c r="C503" s="245">
        <f t="shared" si="133"/>
        <v>0.5</v>
      </c>
      <c r="D503" s="245">
        <f t="shared" si="133"/>
        <v>1</v>
      </c>
      <c r="E503" s="245">
        <f t="shared" si="133"/>
        <v>1</v>
      </c>
      <c r="F503" s="250">
        <f t="shared" si="133"/>
        <v>0.5</v>
      </c>
      <c r="G503" s="251">
        <f t="shared" si="133"/>
        <v>0.5</v>
      </c>
      <c r="H503" s="245">
        <f t="shared" si="133"/>
        <v>0.5</v>
      </c>
      <c r="I503" s="245">
        <f t="shared" si="133"/>
        <v>1</v>
      </c>
      <c r="J503" s="245">
        <f t="shared" si="133"/>
        <v>0.5</v>
      </c>
      <c r="K503" s="245">
        <f t="shared" si="133"/>
        <v>0.5</v>
      </c>
      <c r="L503" s="249">
        <f t="shared" si="133"/>
        <v>0.5</v>
      </c>
      <c r="M503" s="245">
        <f t="shared" si="133"/>
        <v>0.5</v>
      </c>
      <c r="N503" s="245">
        <f t="shared" si="133"/>
        <v>0.5</v>
      </c>
      <c r="O503" s="250">
        <f t="shared" si="133"/>
        <v>0.5</v>
      </c>
      <c r="P503" s="251">
        <f t="shared" si="133"/>
        <v>0.5</v>
      </c>
      <c r="Q503" s="245">
        <f t="shared" si="133"/>
        <v>1</v>
      </c>
      <c r="R503" s="245">
        <f t="shared" si="133"/>
        <v>0.5</v>
      </c>
      <c r="S503" s="245">
        <f t="shared" si="133"/>
        <v>0.5</v>
      </c>
      <c r="T503" s="238"/>
      <c r="U503" s="228" t="s">
        <v>26</v>
      </c>
      <c r="V503" s="431">
        <f>V502-V489</f>
        <v>0.13999999999998636</v>
      </c>
      <c r="W503" s="228"/>
    </row>
    <row r="505" spans="1:23" ht="13.5" thickBot="1" x14ac:dyDescent="0.25"/>
    <row r="506" spans="1:23" s="581" customFormat="1" ht="13.5" thickBot="1" x14ac:dyDescent="0.25">
      <c r="A506" s="254" t="s">
        <v>162</v>
      </c>
      <c r="B506" s="598" t="s">
        <v>53</v>
      </c>
      <c r="C506" s="599"/>
      <c r="D506" s="599"/>
      <c r="E506" s="599"/>
      <c r="F506" s="600"/>
      <c r="G506" s="598" t="s">
        <v>68</v>
      </c>
      <c r="H506" s="599"/>
      <c r="I506" s="599"/>
      <c r="J506" s="599"/>
      <c r="K506" s="600"/>
      <c r="L506" s="598" t="s">
        <v>63</v>
      </c>
      <c r="M506" s="599"/>
      <c r="N506" s="599"/>
      <c r="O506" s="600"/>
      <c r="P506" s="598" t="s">
        <v>64</v>
      </c>
      <c r="Q506" s="599"/>
      <c r="R506" s="599"/>
      <c r="S506" s="600"/>
      <c r="T506" s="316" t="s">
        <v>55</v>
      </c>
    </row>
    <row r="507" spans="1:23" s="581" customFormat="1" x14ac:dyDescent="0.2">
      <c r="A507" s="255" t="s">
        <v>54</v>
      </c>
      <c r="B507" s="349">
        <v>1</v>
      </c>
      <c r="C507" s="260">
        <v>2</v>
      </c>
      <c r="D507" s="403" t="s">
        <v>129</v>
      </c>
      <c r="E507" s="403">
        <v>4</v>
      </c>
      <c r="F507" s="350">
        <v>5</v>
      </c>
      <c r="G507" s="349">
        <v>1</v>
      </c>
      <c r="H507" s="260">
        <v>2</v>
      </c>
      <c r="I507" s="403" t="s">
        <v>129</v>
      </c>
      <c r="J507" s="403">
        <v>4</v>
      </c>
      <c r="K507" s="350">
        <v>5</v>
      </c>
      <c r="L507" s="349">
        <v>1</v>
      </c>
      <c r="M507" s="260" t="s">
        <v>134</v>
      </c>
      <c r="N507" s="260">
        <v>3</v>
      </c>
      <c r="O507" s="350">
        <v>4</v>
      </c>
      <c r="P507" s="259">
        <v>1</v>
      </c>
      <c r="Q507" s="259" t="s">
        <v>134</v>
      </c>
      <c r="R507" s="259">
        <v>3</v>
      </c>
      <c r="S507" s="259">
        <v>4</v>
      </c>
      <c r="T507" s="315"/>
    </row>
    <row r="508" spans="1:23" s="581" customFormat="1" x14ac:dyDescent="0.2">
      <c r="A508" s="265" t="s">
        <v>3</v>
      </c>
      <c r="B508" s="266">
        <v>4295</v>
      </c>
      <c r="C508" s="267">
        <v>4295</v>
      </c>
      <c r="D508" s="389">
        <v>4295</v>
      </c>
      <c r="E508" s="389">
        <v>4295</v>
      </c>
      <c r="F508" s="268">
        <v>4295</v>
      </c>
      <c r="G508" s="269">
        <v>4295</v>
      </c>
      <c r="H508" s="267">
        <v>4295</v>
      </c>
      <c r="I508" s="267">
        <v>4295</v>
      </c>
      <c r="J508" s="267">
        <v>4295</v>
      </c>
      <c r="K508" s="267">
        <v>4295</v>
      </c>
      <c r="L508" s="266">
        <v>4295</v>
      </c>
      <c r="M508" s="267">
        <v>4295</v>
      </c>
      <c r="N508" s="267">
        <v>4295</v>
      </c>
      <c r="O508" s="268">
        <v>4295</v>
      </c>
      <c r="P508" s="269">
        <v>4295</v>
      </c>
      <c r="Q508" s="267">
        <v>4295</v>
      </c>
      <c r="R508" s="267">
        <v>4295</v>
      </c>
      <c r="S508" s="267">
        <v>4295</v>
      </c>
      <c r="T508" s="270">
        <v>4295</v>
      </c>
    </row>
    <row r="509" spans="1:23" s="581" customFormat="1" x14ac:dyDescent="0.2">
      <c r="A509" s="271" t="s">
        <v>6</v>
      </c>
      <c r="B509" s="272">
        <v>4285.3846153846152</v>
      </c>
      <c r="C509" s="273">
        <v>4599.2307692307695</v>
      </c>
      <c r="D509" s="330">
        <v>4244</v>
      </c>
      <c r="E509" s="330">
        <v>4615.3846153846152</v>
      </c>
      <c r="F509" s="274">
        <v>4827.333333333333</v>
      </c>
      <c r="G509" s="275">
        <v>4545.3846153846152</v>
      </c>
      <c r="H509" s="273">
        <v>4306.9230769230771</v>
      </c>
      <c r="I509" s="273">
        <v>4552.5</v>
      </c>
      <c r="J509" s="273">
        <v>4676.1538461538457</v>
      </c>
      <c r="K509" s="273">
        <v>4633.0769230769229</v>
      </c>
      <c r="L509" s="272">
        <v>4576</v>
      </c>
      <c r="M509" s="273">
        <v>4560</v>
      </c>
      <c r="N509" s="273">
        <v>4475.333333333333</v>
      </c>
      <c r="O509" s="274">
        <v>4760.666666666667</v>
      </c>
      <c r="P509" s="275">
        <v>4485</v>
      </c>
      <c r="Q509" s="275">
        <v>4335</v>
      </c>
      <c r="R509" s="275">
        <v>4526.25</v>
      </c>
      <c r="S509" s="275">
        <v>4871.7647058823532</v>
      </c>
      <c r="T509" s="276">
        <v>4575.433789954338</v>
      </c>
    </row>
    <row r="510" spans="1:23" s="581" customFormat="1" x14ac:dyDescent="0.2">
      <c r="A510" s="255" t="s">
        <v>7</v>
      </c>
      <c r="B510" s="277">
        <v>92.307692307692307</v>
      </c>
      <c r="C510" s="278">
        <v>92.307692307692307</v>
      </c>
      <c r="D510" s="333">
        <v>100</v>
      </c>
      <c r="E510" s="333">
        <v>100</v>
      </c>
      <c r="F510" s="279">
        <v>100</v>
      </c>
      <c r="G510" s="280">
        <v>100</v>
      </c>
      <c r="H510" s="278">
        <v>100</v>
      </c>
      <c r="I510" s="278">
        <v>100</v>
      </c>
      <c r="J510" s="278">
        <v>100</v>
      </c>
      <c r="K510" s="278">
        <v>100</v>
      </c>
      <c r="L510" s="277">
        <v>100</v>
      </c>
      <c r="M510" s="278">
        <v>100</v>
      </c>
      <c r="N510" s="278">
        <v>100</v>
      </c>
      <c r="O510" s="279">
        <v>100</v>
      </c>
      <c r="P510" s="280">
        <v>100</v>
      </c>
      <c r="Q510" s="280">
        <v>100</v>
      </c>
      <c r="R510" s="280">
        <v>87.5</v>
      </c>
      <c r="S510" s="280">
        <v>94.117647058823536</v>
      </c>
      <c r="T510" s="281">
        <v>90.867579908675793</v>
      </c>
    </row>
    <row r="511" spans="1:23" s="581" customFormat="1" x14ac:dyDescent="0.2">
      <c r="A511" s="255" t="s">
        <v>8</v>
      </c>
      <c r="B511" s="282">
        <v>4.9994811407957293E-2</v>
      </c>
      <c r="C511" s="283">
        <v>4.8786020735968459E-2</v>
      </c>
      <c r="D511" s="336">
        <v>2.7340828848935506E-2</v>
      </c>
      <c r="E511" s="336">
        <v>2.9459011071882858E-2</v>
      </c>
      <c r="F511" s="284">
        <v>4.1240182304875826E-2</v>
      </c>
      <c r="G511" s="285">
        <v>4.5084100853748477E-2</v>
      </c>
      <c r="H511" s="283">
        <v>4.2544346022580996E-2</v>
      </c>
      <c r="I511" s="283">
        <v>2.5961442402136877E-2</v>
      </c>
      <c r="J511" s="283">
        <v>4.32245846277865E-2</v>
      </c>
      <c r="K511" s="283">
        <v>3.5318026541894053E-2</v>
      </c>
      <c r="L511" s="282">
        <v>4.0159084275105013E-2</v>
      </c>
      <c r="M511" s="283">
        <v>6.5103637655591573E-2</v>
      </c>
      <c r="N511" s="283">
        <v>4.8496188124971994E-2</v>
      </c>
      <c r="O511" s="284">
        <v>4.4667883086266541E-2</v>
      </c>
      <c r="P511" s="285">
        <v>3.6750668644236942E-2</v>
      </c>
      <c r="Q511" s="285">
        <v>4.9147220644425893E-2</v>
      </c>
      <c r="R511" s="285">
        <v>6.2293216851832679E-2</v>
      </c>
      <c r="S511" s="285">
        <v>4.5991495059959364E-2</v>
      </c>
      <c r="T511" s="286">
        <v>5.8476740240804265E-2</v>
      </c>
    </row>
    <row r="512" spans="1:23" s="581" customFormat="1" x14ac:dyDescent="0.2">
      <c r="A512" s="271" t="s">
        <v>1</v>
      </c>
      <c r="B512" s="287">
        <f>B509/B508*100-100</f>
        <v>-0.22387391421150937</v>
      </c>
      <c r="C512" s="288">
        <f t="shared" ref="C512:G512" si="134">C509/C508*100-100</f>
        <v>7.0833706456523657</v>
      </c>
      <c r="D512" s="288">
        <f t="shared" si="134"/>
        <v>-1.1874272409778825</v>
      </c>
      <c r="E512" s="288">
        <f t="shared" si="134"/>
        <v>7.4594788215277106</v>
      </c>
      <c r="F512" s="289">
        <f t="shared" si="134"/>
        <v>12.394256887854098</v>
      </c>
      <c r="G512" s="290">
        <f t="shared" si="134"/>
        <v>5.8296767260678735</v>
      </c>
      <c r="H512" s="288">
        <f>H509/H508*100-100</f>
        <v>0.27760365362227901</v>
      </c>
      <c r="I512" s="288">
        <f t="shared" ref="I512:K512" si="135">I509/I508*100-100</f>
        <v>5.995343422584412</v>
      </c>
      <c r="J512" s="288">
        <f t="shared" si="135"/>
        <v>8.8743619593444834</v>
      </c>
      <c r="K512" s="288">
        <f t="shared" si="135"/>
        <v>7.8714068236769066</v>
      </c>
      <c r="L512" s="287">
        <f>L509/L508*100-100</f>
        <v>6.5424912689173453</v>
      </c>
      <c r="M512" s="288">
        <f t="shared" ref="M512:T512" si="136">M509/M508*100-100</f>
        <v>6.1699650756693813</v>
      </c>
      <c r="N512" s="288">
        <f t="shared" si="136"/>
        <v>4.1986806363989047</v>
      </c>
      <c r="O512" s="289">
        <f t="shared" si="136"/>
        <v>10.842064415987579</v>
      </c>
      <c r="P512" s="290">
        <f t="shared" si="136"/>
        <v>4.4237485448195457</v>
      </c>
      <c r="Q512" s="288">
        <f t="shared" si="136"/>
        <v>0.93131548311990286</v>
      </c>
      <c r="R512" s="288">
        <f t="shared" si="136"/>
        <v>5.3841676367869553</v>
      </c>
      <c r="S512" s="288">
        <f t="shared" si="136"/>
        <v>13.428747517633369</v>
      </c>
      <c r="T512" s="291">
        <f t="shared" si="136"/>
        <v>6.5293082643617737</v>
      </c>
    </row>
    <row r="513" spans="1:23" s="581" customFormat="1" ht="13.5" thickBot="1" x14ac:dyDescent="0.25">
      <c r="A513" s="292" t="s">
        <v>27</v>
      </c>
      <c r="B513" s="484">
        <f t="shared" ref="B513:T513" si="137">B509-B496</f>
        <v>9.2307692307695106</v>
      </c>
      <c r="C513" s="485">
        <f t="shared" si="137"/>
        <v>45.659340659341069</v>
      </c>
      <c r="D513" s="485">
        <f t="shared" si="137"/>
        <v>51.5</v>
      </c>
      <c r="E513" s="485">
        <f t="shared" si="137"/>
        <v>153.95604395604369</v>
      </c>
      <c r="F513" s="486">
        <f t="shared" si="137"/>
        <v>-41.33333333333394</v>
      </c>
      <c r="G513" s="487">
        <f t="shared" si="137"/>
        <v>164.61538461538476</v>
      </c>
      <c r="H513" s="485">
        <f t="shared" si="137"/>
        <v>-142.36263736263754</v>
      </c>
      <c r="I513" s="485">
        <f t="shared" si="137"/>
        <v>30</v>
      </c>
      <c r="J513" s="485">
        <f t="shared" si="137"/>
        <v>13.846153846153356</v>
      </c>
      <c r="K513" s="485">
        <f t="shared" si="137"/>
        <v>-20.923076923077133</v>
      </c>
      <c r="L513" s="572">
        <f t="shared" si="137"/>
        <v>95.285714285714675</v>
      </c>
      <c r="M513" s="489">
        <f t="shared" si="137"/>
        <v>122.5</v>
      </c>
      <c r="N513" s="489">
        <f t="shared" si="137"/>
        <v>44.156862745097897</v>
      </c>
      <c r="O513" s="573">
        <f t="shared" si="137"/>
        <v>36.380952380952294</v>
      </c>
      <c r="P513" s="488">
        <f t="shared" si="137"/>
        <v>43.571428571428442</v>
      </c>
      <c r="Q513" s="489">
        <f t="shared" si="137"/>
        <v>22.5</v>
      </c>
      <c r="R513" s="489">
        <f t="shared" si="137"/>
        <v>132.13235294117658</v>
      </c>
      <c r="S513" s="489">
        <f t="shared" si="137"/>
        <v>129.26470588235316</v>
      </c>
      <c r="T513" s="490">
        <f t="shared" si="137"/>
        <v>48.904109589041582</v>
      </c>
    </row>
    <row r="514" spans="1:23" s="581" customFormat="1" x14ac:dyDescent="0.2">
      <c r="A514" s="299" t="s">
        <v>51</v>
      </c>
      <c r="B514" s="300">
        <v>62</v>
      </c>
      <c r="C514" s="301">
        <v>59</v>
      </c>
      <c r="D514" s="301">
        <v>10</v>
      </c>
      <c r="E514" s="390">
        <v>60</v>
      </c>
      <c r="F514" s="302">
        <v>68</v>
      </c>
      <c r="G514" s="303">
        <v>58</v>
      </c>
      <c r="H514" s="301">
        <v>61</v>
      </c>
      <c r="I514" s="301">
        <v>13</v>
      </c>
      <c r="J514" s="301">
        <v>62</v>
      </c>
      <c r="K514" s="301">
        <v>70</v>
      </c>
      <c r="L514" s="300">
        <v>71</v>
      </c>
      <c r="M514" s="301">
        <v>12</v>
      </c>
      <c r="N514" s="301">
        <v>72</v>
      </c>
      <c r="O514" s="302">
        <v>72</v>
      </c>
      <c r="P514" s="303">
        <v>70</v>
      </c>
      <c r="Q514" s="303">
        <v>14</v>
      </c>
      <c r="R514" s="303">
        <v>70</v>
      </c>
      <c r="S514" s="303">
        <v>70</v>
      </c>
      <c r="T514" s="304">
        <f>SUM(B514:S514)</f>
        <v>974</v>
      </c>
      <c r="U514" s="228" t="s">
        <v>56</v>
      </c>
      <c r="V514" s="305">
        <f>T501-T514</f>
        <v>3</v>
      </c>
      <c r="W514" s="306">
        <f>V514/T501</f>
        <v>3.0706243602865915E-3</v>
      </c>
    </row>
    <row r="515" spans="1:23" s="581" customFormat="1" x14ac:dyDescent="0.2">
      <c r="A515" s="307" t="s">
        <v>28</v>
      </c>
      <c r="B515" s="246">
        <v>150</v>
      </c>
      <c r="C515" s="244">
        <v>148.5</v>
      </c>
      <c r="D515" s="244">
        <v>150.5</v>
      </c>
      <c r="E515" s="424">
        <v>148</v>
      </c>
      <c r="F515" s="247">
        <v>146.5</v>
      </c>
      <c r="G515" s="248">
        <v>149.5</v>
      </c>
      <c r="H515" s="244">
        <v>148</v>
      </c>
      <c r="I515" s="244">
        <v>150</v>
      </c>
      <c r="J515" s="244">
        <v>147.5</v>
      </c>
      <c r="K515" s="244">
        <v>146.5</v>
      </c>
      <c r="L515" s="246">
        <v>149.5</v>
      </c>
      <c r="M515" s="244">
        <v>149.5</v>
      </c>
      <c r="N515" s="244">
        <v>147.5</v>
      </c>
      <c r="O515" s="247">
        <v>146.5</v>
      </c>
      <c r="P515" s="248">
        <v>149.5</v>
      </c>
      <c r="Q515" s="248">
        <v>150</v>
      </c>
      <c r="R515" s="248">
        <v>147.5</v>
      </c>
      <c r="S515" s="248">
        <v>146.5</v>
      </c>
      <c r="T515" s="237"/>
      <c r="U515" s="228" t="s">
        <v>57</v>
      </c>
      <c r="V515" s="228">
        <v>147.97</v>
      </c>
      <c r="W515" s="228"/>
    </row>
    <row r="516" spans="1:23" s="581" customFormat="1" ht="13.5" thickBot="1" x14ac:dyDescent="0.25">
      <c r="A516" s="308" t="s">
        <v>26</v>
      </c>
      <c r="B516" s="249">
        <f t="shared" ref="B516:S516" si="138">B515-B502</f>
        <v>0</v>
      </c>
      <c r="C516" s="245">
        <f t="shared" si="138"/>
        <v>0</v>
      </c>
      <c r="D516" s="245">
        <f t="shared" si="138"/>
        <v>0</v>
      </c>
      <c r="E516" s="245">
        <f t="shared" si="138"/>
        <v>0</v>
      </c>
      <c r="F516" s="250">
        <f t="shared" si="138"/>
        <v>0</v>
      </c>
      <c r="G516" s="251">
        <f t="shared" si="138"/>
        <v>0</v>
      </c>
      <c r="H516" s="245">
        <f t="shared" si="138"/>
        <v>0</v>
      </c>
      <c r="I516" s="245">
        <f t="shared" si="138"/>
        <v>0</v>
      </c>
      <c r="J516" s="245">
        <f t="shared" si="138"/>
        <v>0</v>
      </c>
      <c r="K516" s="245">
        <f t="shared" si="138"/>
        <v>0</v>
      </c>
      <c r="L516" s="249">
        <f t="shared" si="138"/>
        <v>0</v>
      </c>
      <c r="M516" s="245">
        <f t="shared" si="138"/>
        <v>0</v>
      </c>
      <c r="N516" s="245">
        <f t="shared" si="138"/>
        <v>0</v>
      </c>
      <c r="O516" s="250">
        <f t="shared" si="138"/>
        <v>0</v>
      </c>
      <c r="P516" s="251">
        <f t="shared" si="138"/>
        <v>0</v>
      </c>
      <c r="Q516" s="245">
        <f t="shared" si="138"/>
        <v>0</v>
      </c>
      <c r="R516" s="245">
        <f t="shared" si="138"/>
        <v>0</v>
      </c>
      <c r="S516" s="245">
        <f t="shared" si="138"/>
        <v>0</v>
      </c>
      <c r="T516" s="238"/>
      <c r="U516" s="228" t="s">
        <v>26</v>
      </c>
      <c r="V516" s="431">
        <f>V515-V502</f>
        <v>0.52000000000001023</v>
      </c>
      <c r="W516" s="228"/>
    </row>
    <row r="518" spans="1:23" ht="13.5" thickBot="1" x14ac:dyDescent="0.25"/>
    <row r="519" spans="1:23" s="583" customFormat="1" ht="13.5" thickBot="1" x14ac:dyDescent="0.25">
      <c r="A519" s="254" t="s">
        <v>163</v>
      </c>
      <c r="B519" s="598" t="s">
        <v>53</v>
      </c>
      <c r="C519" s="599"/>
      <c r="D519" s="599"/>
      <c r="E519" s="599"/>
      <c r="F519" s="600"/>
      <c r="G519" s="598" t="s">
        <v>68</v>
      </c>
      <c r="H519" s="599"/>
      <c r="I519" s="599"/>
      <c r="J519" s="599"/>
      <c r="K519" s="600"/>
      <c r="L519" s="598" t="s">
        <v>63</v>
      </c>
      <c r="M519" s="599"/>
      <c r="N519" s="599"/>
      <c r="O519" s="600"/>
      <c r="P519" s="598" t="s">
        <v>64</v>
      </c>
      <c r="Q519" s="599"/>
      <c r="R519" s="599"/>
      <c r="S519" s="600"/>
      <c r="T519" s="316" t="s">
        <v>55</v>
      </c>
    </row>
    <row r="520" spans="1:23" s="583" customFormat="1" x14ac:dyDescent="0.2">
      <c r="A520" s="255" t="s">
        <v>54</v>
      </c>
      <c r="B520" s="349">
        <v>1</v>
      </c>
      <c r="C520" s="260">
        <v>2</v>
      </c>
      <c r="D520" s="403" t="s">
        <v>129</v>
      </c>
      <c r="E520" s="403">
        <v>4</v>
      </c>
      <c r="F520" s="350">
        <v>5</v>
      </c>
      <c r="G520" s="349">
        <v>1</v>
      </c>
      <c r="H520" s="260">
        <v>2</v>
      </c>
      <c r="I520" s="403" t="s">
        <v>129</v>
      </c>
      <c r="J520" s="403">
        <v>4</v>
      </c>
      <c r="K520" s="350">
        <v>5</v>
      </c>
      <c r="L520" s="349">
        <v>1</v>
      </c>
      <c r="M520" s="260" t="s">
        <v>134</v>
      </c>
      <c r="N520" s="260">
        <v>3</v>
      </c>
      <c r="O520" s="350">
        <v>4</v>
      </c>
      <c r="P520" s="259">
        <v>1</v>
      </c>
      <c r="Q520" s="259" t="s">
        <v>134</v>
      </c>
      <c r="R520" s="259">
        <v>3</v>
      </c>
      <c r="S520" s="259">
        <v>4</v>
      </c>
      <c r="T520" s="315"/>
    </row>
    <row r="521" spans="1:23" s="583" customFormat="1" x14ac:dyDescent="0.2">
      <c r="A521" s="265" t="s">
        <v>3</v>
      </c>
      <c r="B521" s="266">
        <v>4310</v>
      </c>
      <c r="C521" s="267">
        <v>4310</v>
      </c>
      <c r="D521" s="389">
        <v>4310</v>
      </c>
      <c r="E521" s="389">
        <v>4310</v>
      </c>
      <c r="F521" s="268">
        <v>4310</v>
      </c>
      <c r="G521" s="269">
        <v>4310</v>
      </c>
      <c r="H521" s="267">
        <v>4310</v>
      </c>
      <c r="I521" s="267">
        <v>4310</v>
      </c>
      <c r="J521" s="267">
        <v>4310</v>
      </c>
      <c r="K521" s="267">
        <v>4310</v>
      </c>
      <c r="L521" s="266">
        <v>4310</v>
      </c>
      <c r="M521" s="267">
        <v>4310</v>
      </c>
      <c r="N521" s="267">
        <v>4310</v>
      </c>
      <c r="O521" s="268">
        <v>4310</v>
      </c>
      <c r="P521" s="269">
        <v>4310</v>
      </c>
      <c r="Q521" s="267">
        <v>4310</v>
      </c>
      <c r="R521" s="267">
        <v>4310</v>
      </c>
      <c r="S521" s="267">
        <v>4310</v>
      </c>
      <c r="T521" s="270">
        <v>4310</v>
      </c>
    </row>
    <row r="522" spans="1:23" s="583" customFormat="1" x14ac:dyDescent="0.2">
      <c r="A522" s="271" t="s">
        <v>6</v>
      </c>
      <c r="B522" s="272">
        <v>4388.4615384615381</v>
      </c>
      <c r="C522" s="273">
        <v>4673.8461538461543</v>
      </c>
      <c r="D522" s="330">
        <v>4267.5</v>
      </c>
      <c r="E522" s="330">
        <v>4681.5384615384619</v>
      </c>
      <c r="F522" s="274">
        <v>4969.2307692307695</v>
      </c>
      <c r="G522" s="275">
        <v>4441.4285714285716</v>
      </c>
      <c r="H522" s="273">
        <v>4445.2941176470586</v>
      </c>
      <c r="I522" s="273">
        <v>4542.5</v>
      </c>
      <c r="J522" s="273">
        <v>4649.2857142857147</v>
      </c>
      <c r="K522" s="273">
        <v>4793.5714285714284</v>
      </c>
      <c r="L522" s="272">
        <v>4632.8571428571431</v>
      </c>
      <c r="M522" s="273">
        <v>4638.333333333333</v>
      </c>
      <c r="N522" s="273">
        <v>4483.636363636364</v>
      </c>
      <c r="O522" s="274">
        <v>4802</v>
      </c>
      <c r="P522" s="275">
        <v>4481.333333333333</v>
      </c>
      <c r="Q522" s="275">
        <v>4370</v>
      </c>
      <c r="R522" s="275">
        <v>4491.25</v>
      </c>
      <c r="S522" s="275">
        <v>4846.9230769230771</v>
      </c>
      <c r="T522" s="276">
        <v>4609.532710280374</v>
      </c>
    </row>
    <row r="523" spans="1:23" s="583" customFormat="1" x14ac:dyDescent="0.2">
      <c r="A523" s="255" t="s">
        <v>7</v>
      </c>
      <c r="B523" s="277">
        <v>92.307692307692307</v>
      </c>
      <c r="C523" s="278">
        <v>100</v>
      </c>
      <c r="D523" s="333">
        <v>100</v>
      </c>
      <c r="E523" s="333">
        <v>100</v>
      </c>
      <c r="F523" s="279">
        <v>100</v>
      </c>
      <c r="G523" s="280">
        <v>100</v>
      </c>
      <c r="H523" s="278">
        <v>88.235294117647058</v>
      </c>
      <c r="I523" s="278">
        <v>100</v>
      </c>
      <c r="J523" s="278">
        <v>100</v>
      </c>
      <c r="K523" s="278">
        <v>100</v>
      </c>
      <c r="L523" s="277">
        <v>100</v>
      </c>
      <c r="M523" s="278">
        <v>100</v>
      </c>
      <c r="N523" s="278">
        <v>100</v>
      </c>
      <c r="O523" s="279">
        <v>86.666666666666671</v>
      </c>
      <c r="P523" s="280">
        <v>93.333333333333329</v>
      </c>
      <c r="Q523" s="280">
        <v>100</v>
      </c>
      <c r="R523" s="280">
        <v>93.75</v>
      </c>
      <c r="S523" s="280">
        <v>100</v>
      </c>
      <c r="T523" s="281">
        <v>93.45794392523365</v>
      </c>
    </row>
    <row r="524" spans="1:23" s="583" customFormat="1" x14ac:dyDescent="0.2">
      <c r="A524" s="255" t="s">
        <v>8</v>
      </c>
      <c r="B524" s="282">
        <v>4.0119172858965588E-2</v>
      </c>
      <c r="C524" s="283">
        <v>4.4140501692291112E-2</v>
      </c>
      <c r="D524" s="336">
        <v>3.7469786509542781E-2</v>
      </c>
      <c r="E524" s="336">
        <v>3.6354832140322299E-2</v>
      </c>
      <c r="F524" s="284">
        <v>4.0559638812813013E-2</v>
      </c>
      <c r="G524" s="285">
        <v>4.4176995081090992E-2</v>
      </c>
      <c r="H524" s="283">
        <v>6.0066256175705594E-2</v>
      </c>
      <c r="I524" s="283">
        <v>1.1157476572764608E-2</v>
      </c>
      <c r="J524" s="283">
        <v>4.1272528135001076E-2</v>
      </c>
      <c r="K524" s="283">
        <v>3.7695765679237846E-2</v>
      </c>
      <c r="L524" s="282">
        <v>3.9887788360454549E-2</v>
      </c>
      <c r="M524" s="283">
        <v>4.4173532930006372E-2</v>
      </c>
      <c r="N524" s="283">
        <v>3.9006454303093491E-2</v>
      </c>
      <c r="O524" s="284">
        <v>5.643033609533913E-2</v>
      </c>
      <c r="P524" s="285">
        <v>6.012509060767627E-2</v>
      </c>
      <c r="Q524" s="285">
        <v>1.9949194249614069E-2</v>
      </c>
      <c r="R524" s="285">
        <v>4.8793210131991033E-2</v>
      </c>
      <c r="S524" s="285">
        <v>5.6631661137721473E-2</v>
      </c>
      <c r="T524" s="286">
        <v>5.9775724816576434E-2</v>
      </c>
    </row>
    <row r="525" spans="1:23" s="583" customFormat="1" x14ac:dyDescent="0.2">
      <c r="A525" s="271" t="s">
        <v>1</v>
      </c>
      <c r="B525" s="287">
        <f>B522/B521*100-100</f>
        <v>1.8204533285739615</v>
      </c>
      <c r="C525" s="288">
        <f t="shared" ref="C525:G525" si="139">C522/C521*100-100</f>
        <v>8.4419061217205069</v>
      </c>
      <c r="D525" s="288">
        <f t="shared" si="139"/>
        <v>-0.98607888631090646</v>
      </c>
      <c r="E525" s="288">
        <f t="shared" si="139"/>
        <v>8.6203819382473625</v>
      </c>
      <c r="F525" s="289">
        <f t="shared" si="139"/>
        <v>15.295377476351973</v>
      </c>
      <c r="G525" s="290">
        <f t="shared" si="139"/>
        <v>3.0493868080875046</v>
      </c>
      <c r="H525" s="288">
        <f>H522/H521*100-100</f>
        <v>3.1390746553841922</v>
      </c>
      <c r="I525" s="288">
        <f t="shared" ref="I525:K525" si="140">I522/I521*100-100</f>
        <v>5.394431554524374</v>
      </c>
      <c r="J525" s="288">
        <f t="shared" si="140"/>
        <v>7.8720583360954777</v>
      </c>
      <c r="K525" s="288">
        <f t="shared" si="140"/>
        <v>11.219754723234999</v>
      </c>
      <c r="L525" s="287">
        <f>L522/L521*100-100</f>
        <v>7.4908849850845201</v>
      </c>
      <c r="M525" s="288">
        <f t="shared" ref="M525:T525" si="141">M522/M521*100-100</f>
        <v>7.6179427687548298</v>
      </c>
      <c r="N525" s="288">
        <f t="shared" si="141"/>
        <v>4.028685931238158</v>
      </c>
      <c r="O525" s="289">
        <f t="shared" si="141"/>
        <v>11.415313225058</v>
      </c>
      <c r="P525" s="290">
        <f t="shared" si="141"/>
        <v>3.9752513534416067</v>
      </c>
      <c r="Q525" s="288">
        <f t="shared" si="141"/>
        <v>1.3921113689095108</v>
      </c>
      <c r="R525" s="288">
        <f t="shared" si="141"/>
        <v>4.2053364269141582</v>
      </c>
      <c r="S525" s="288">
        <f t="shared" si="141"/>
        <v>12.457611993574872</v>
      </c>
      <c r="T525" s="291">
        <f t="shared" si="141"/>
        <v>6.9497148556931307</v>
      </c>
    </row>
    <row r="526" spans="1:23" s="583" customFormat="1" ht="13.5" thickBot="1" x14ac:dyDescent="0.25">
      <c r="A526" s="292" t="s">
        <v>27</v>
      </c>
      <c r="B526" s="484">
        <f t="shared" ref="B526:T526" si="142">B522-B509</f>
        <v>103.07692307692287</v>
      </c>
      <c r="C526" s="485">
        <f t="shared" si="142"/>
        <v>74.615384615384755</v>
      </c>
      <c r="D526" s="485">
        <f t="shared" si="142"/>
        <v>23.5</v>
      </c>
      <c r="E526" s="485">
        <f t="shared" si="142"/>
        <v>66.153846153846644</v>
      </c>
      <c r="F526" s="486">
        <f t="shared" si="142"/>
        <v>141.89743589743648</v>
      </c>
      <c r="G526" s="487">
        <f t="shared" si="142"/>
        <v>-103.95604395604369</v>
      </c>
      <c r="H526" s="485">
        <f t="shared" si="142"/>
        <v>138.37104072398142</v>
      </c>
      <c r="I526" s="485">
        <f t="shared" si="142"/>
        <v>-10</v>
      </c>
      <c r="J526" s="485">
        <f t="shared" si="142"/>
        <v>-26.868131868131059</v>
      </c>
      <c r="K526" s="485">
        <f t="shared" si="142"/>
        <v>160.49450549450557</v>
      </c>
      <c r="L526" s="572">
        <f t="shared" si="142"/>
        <v>56.857142857143117</v>
      </c>
      <c r="M526" s="489">
        <f t="shared" si="142"/>
        <v>78.33333333333303</v>
      </c>
      <c r="N526" s="489">
        <f t="shared" si="142"/>
        <v>8.3030303030309369</v>
      </c>
      <c r="O526" s="573">
        <f t="shared" si="142"/>
        <v>41.33333333333303</v>
      </c>
      <c r="P526" s="488">
        <f t="shared" si="142"/>
        <v>-3.6666666666669698</v>
      </c>
      <c r="Q526" s="489">
        <f t="shared" si="142"/>
        <v>35</v>
      </c>
      <c r="R526" s="489">
        <f t="shared" si="142"/>
        <v>-35</v>
      </c>
      <c r="S526" s="489">
        <f t="shared" si="142"/>
        <v>-24.841628959276022</v>
      </c>
      <c r="T526" s="490">
        <f t="shared" si="142"/>
        <v>34.098920326036023</v>
      </c>
    </row>
    <row r="527" spans="1:23" s="583" customFormat="1" x14ac:dyDescent="0.2">
      <c r="A527" s="299" t="s">
        <v>51</v>
      </c>
      <c r="B527" s="300">
        <v>62</v>
      </c>
      <c r="C527" s="301">
        <v>59</v>
      </c>
      <c r="D527" s="301">
        <v>10</v>
      </c>
      <c r="E527" s="390">
        <v>60</v>
      </c>
      <c r="F527" s="302">
        <v>68</v>
      </c>
      <c r="G527" s="303">
        <v>58</v>
      </c>
      <c r="H527" s="301">
        <v>61</v>
      </c>
      <c r="I527" s="301">
        <v>13</v>
      </c>
      <c r="J527" s="301">
        <v>62</v>
      </c>
      <c r="K527" s="301">
        <v>70</v>
      </c>
      <c r="L527" s="300">
        <v>71</v>
      </c>
      <c r="M527" s="301">
        <v>12</v>
      </c>
      <c r="N527" s="301">
        <v>72</v>
      </c>
      <c r="O527" s="302">
        <v>72</v>
      </c>
      <c r="P527" s="303">
        <v>70</v>
      </c>
      <c r="Q527" s="303">
        <v>13</v>
      </c>
      <c r="R527" s="303">
        <v>70</v>
      </c>
      <c r="S527" s="303">
        <v>70</v>
      </c>
      <c r="T527" s="304">
        <f>SUM(B527:S527)</f>
        <v>973</v>
      </c>
      <c r="U527" s="228" t="s">
        <v>56</v>
      </c>
      <c r="V527" s="305">
        <f>T514-T527</f>
        <v>1</v>
      </c>
      <c r="W527" s="306">
        <f>V527/T514</f>
        <v>1.026694045174538E-3</v>
      </c>
    </row>
    <row r="528" spans="1:23" s="583" customFormat="1" x14ac:dyDescent="0.2">
      <c r="A528" s="307" t="s">
        <v>28</v>
      </c>
      <c r="B528" s="246">
        <v>150</v>
      </c>
      <c r="C528" s="244">
        <v>148.5</v>
      </c>
      <c r="D528" s="244">
        <v>150.5</v>
      </c>
      <c r="E528" s="424">
        <v>148</v>
      </c>
      <c r="F528" s="247">
        <v>146.5</v>
      </c>
      <c r="G528" s="248">
        <v>149.5</v>
      </c>
      <c r="H528" s="244">
        <v>148</v>
      </c>
      <c r="I528" s="244">
        <v>150</v>
      </c>
      <c r="J528" s="244">
        <v>147.5</v>
      </c>
      <c r="K528" s="244">
        <v>146.5</v>
      </c>
      <c r="L528" s="246">
        <v>149.5</v>
      </c>
      <c r="M528" s="244">
        <v>149.5</v>
      </c>
      <c r="N528" s="244">
        <v>147.5</v>
      </c>
      <c r="O528" s="247">
        <v>146.5</v>
      </c>
      <c r="P528" s="248">
        <v>149.5</v>
      </c>
      <c r="Q528" s="248">
        <v>150</v>
      </c>
      <c r="R528" s="248">
        <v>147.5</v>
      </c>
      <c r="S528" s="248">
        <v>146.5</v>
      </c>
      <c r="T528" s="237"/>
      <c r="U528" s="228" t="s">
        <v>57</v>
      </c>
      <c r="V528" s="228">
        <v>147.94999999999999</v>
      </c>
      <c r="W528" s="228"/>
    </row>
    <row r="529" spans="1:23" s="583" customFormat="1" ht="13.5" thickBot="1" x14ac:dyDescent="0.25">
      <c r="A529" s="308" t="s">
        <v>26</v>
      </c>
      <c r="B529" s="249">
        <f t="shared" ref="B529:S529" si="143">B528-B515</f>
        <v>0</v>
      </c>
      <c r="C529" s="245">
        <f t="shared" si="143"/>
        <v>0</v>
      </c>
      <c r="D529" s="245">
        <f t="shared" si="143"/>
        <v>0</v>
      </c>
      <c r="E529" s="245">
        <f t="shared" si="143"/>
        <v>0</v>
      </c>
      <c r="F529" s="250">
        <f t="shared" si="143"/>
        <v>0</v>
      </c>
      <c r="G529" s="251">
        <f t="shared" si="143"/>
        <v>0</v>
      </c>
      <c r="H529" s="245">
        <f t="shared" si="143"/>
        <v>0</v>
      </c>
      <c r="I529" s="245">
        <f t="shared" si="143"/>
        <v>0</v>
      </c>
      <c r="J529" s="245">
        <f t="shared" si="143"/>
        <v>0</v>
      </c>
      <c r="K529" s="245">
        <f t="shared" si="143"/>
        <v>0</v>
      </c>
      <c r="L529" s="249">
        <f t="shared" si="143"/>
        <v>0</v>
      </c>
      <c r="M529" s="245">
        <f t="shared" si="143"/>
        <v>0</v>
      </c>
      <c r="N529" s="245">
        <f t="shared" si="143"/>
        <v>0</v>
      </c>
      <c r="O529" s="250">
        <f t="shared" si="143"/>
        <v>0</v>
      </c>
      <c r="P529" s="251">
        <f t="shared" si="143"/>
        <v>0</v>
      </c>
      <c r="Q529" s="245">
        <f t="shared" si="143"/>
        <v>0</v>
      </c>
      <c r="R529" s="245">
        <f t="shared" si="143"/>
        <v>0</v>
      </c>
      <c r="S529" s="245">
        <f t="shared" si="143"/>
        <v>0</v>
      </c>
      <c r="T529" s="238"/>
      <c r="U529" s="228" t="s">
        <v>26</v>
      </c>
      <c r="V529" s="431">
        <f>V528-V515</f>
        <v>-2.0000000000010232E-2</v>
      </c>
      <c r="W529" s="228"/>
    </row>
    <row r="531" spans="1:23" ht="13.5" thickBot="1" x14ac:dyDescent="0.25"/>
    <row r="532" spans="1:23" s="585" customFormat="1" ht="13.5" thickBot="1" x14ac:dyDescent="0.25">
      <c r="A532" s="254" t="s">
        <v>164</v>
      </c>
      <c r="B532" s="598" t="s">
        <v>53</v>
      </c>
      <c r="C532" s="599"/>
      <c r="D532" s="599"/>
      <c r="E532" s="599"/>
      <c r="F532" s="600"/>
      <c r="G532" s="598" t="s">
        <v>68</v>
      </c>
      <c r="H532" s="599"/>
      <c r="I532" s="599"/>
      <c r="J532" s="599"/>
      <c r="K532" s="600"/>
      <c r="L532" s="598" t="s">
        <v>63</v>
      </c>
      <c r="M532" s="599"/>
      <c r="N532" s="599"/>
      <c r="O532" s="600"/>
      <c r="P532" s="598" t="s">
        <v>64</v>
      </c>
      <c r="Q532" s="599"/>
      <c r="R532" s="599"/>
      <c r="S532" s="600"/>
      <c r="T532" s="316" t="s">
        <v>55</v>
      </c>
    </row>
    <row r="533" spans="1:23" s="585" customFormat="1" x14ac:dyDescent="0.2">
      <c r="A533" s="255" t="s">
        <v>54</v>
      </c>
      <c r="B533" s="349">
        <v>1</v>
      </c>
      <c r="C533" s="260">
        <v>2</v>
      </c>
      <c r="D533" s="403" t="s">
        <v>129</v>
      </c>
      <c r="E533" s="403">
        <v>4</v>
      </c>
      <c r="F533" s="350">
        <v>5</v>
      </c>
      <c r="G533" s="349">
        <v>1</v>
      </c>
      <c r="H533" s="260">
        <v>2</v>
      </c>
      <c r="I533" s="403" t="s">
        <v>129</v>
      </c>
      <c r="J533" s="403">
        <v>4</v>
      </c>
      <c r="K533" s="350">
        <v>5</v>
      </c>
      <c r="L533" s="349">
        <v>1</v>
      </c>
      <c r="M533" s="260" t="s">
        <v>134</v>
      </c>
      <c r="N533" s="260">
        <v>3</v>
      </c>
      <c r="O533" s="350">
        <v>4</v>
      </c>
      <c r="P533" s="259">
        <v>1</v>
      </c>
      <c r="Q533" s="259" t="s">
        <v>134</v>
      </c>
      <c r="R533" s="259">
        <v>3</v>
      </c>
      <c r="S533" s="259">
        <v>4</v>
      </c>
      <c r="T533" s="315"/>
    </row>
    <row r="534" spans="1:23" s="585" customFormat="1" x14ac:dyDescent="0.2">
      <c r="A534" s="265" t="s">
        <v>3</v>
      </c>
      <c r="B534" s="266">
        <v>4325</v>
      </c>
      <c r="C534" s="267">
        <v>4325</v>
      </c>
      <c r="D534" s="389">
        <v>4325</v>
      </c>
      <c r="E534" s="389">
        <v>4325</v>
      </c>
      <c r="F534" s="268">
        <v>4325</v>
      </c>
      <c r="G534" s="269">
        <v>4325</v>
      </c>
      <c r="H534" s="267">
        <v>4325</v>
      </c>
      <c r="I534" s="267">
        <v>4325</v>
      </c>
      <c r="J534" s="267">
        <v>4325</v>
      </c>
      <c r="K534" s="267">
        <v>4325</v>
      </c>
      <c r="L534" s="266">
        <v>4325</v>
      </c>
      <c r="M534" s="267">
        <v>4325</v>
      </c>
      <c r="N534" s="267">
        <v>4325</v>
      </c>
      <c r="O534" s="268">
        <v>4325</v>
      </c>
      <c r="P534" s="269">
        <v>4325</v>
      </c>
      <c r="Q534" s="267">
        <v>4325</v>
      </c>
      <c r="R534" s="267">
        <v>4325</v>
      </c>
      <c r="S534" s="267">
        <v>4325</v>
      </c>
      <c r="T534" s="270">
        <v>4325</v>
      </c>
    </row>
    <row r="535" spans="1:23" s="585" customFormat="1" x14ac:dyDescent="0.2">
      <c r="A535" s="271" t="s">
        <v>6</v>
      </c>
      <c r="B535" s="272">
        <v>4404.6153846153848</v>
      </c>
      <c r="C535" s="273">
        <v>4634.6153846153848</v>
      </c>
      <c r="D535" s="330">
        <v>4286.666666666667</v>
      </c>
      <c r="E535" s="330">
        <v>4561.5384615384619</v>
      </c>
      <c r="F535" s="274">
        <v>4957.6923076923076</v>
      </c>
      <c r="G535" s="275">
        <v>4417.6923076923076</v>
      </c>
      <c r="H535" s="273">
        <v>4463.8461538461543</v>
      </c>
      <c r="I535" s="273">
        <v>4690</v>
      </c>
      <c r="J535" s="273">
        <v>4646.1538461538457</v>
      </c>
      <c r="K535" s="273">
        <v>4820</v>
      </c>
      <c r="L535" s="272">
        <v>4766.666666666667</v>
      </c>
      <c r="M535" s="273">
        <v>4558.333333333333</v>
      </c>
      <c r="N535" s="273">
        <v>4469.333333333333</v>
      </c>
      <c r="O535" s="274">
        <v>4957.1428571428569</v>
      </c>
      <c r="P535" s="275">
        <v>4634.666666666667</v>
      </c>
      <c r="Q535" s="275">
        <v>4505</v>
      </c>
      <c r="R535" s="275">
        <v>4550.666666666667</v>
      </c>
      <c r="S535" s="275">
        <v>4778.8235294117649</v>
      </c>
      <c r="T535" s="276">
        <v>4637.7314814814818</v>
      </c>
    </row>
    <row r="536" spans="1:23" s="585" customFormat="1" x14ac:dyDescent="0.2">
      <c r="A536" s="255" t="s">
        <v>7</v>
      </c>
      <c r="B536" s="277">
        <v>100</v>
      </c>
      <c r="C536" s="278">
        <v>100</v>
      </c>
      <c r="D536" s="333">
        <v>100</v>
      </c>
      <c r="E536" s="333">
        <v>100</v>
      </c>
      <c r="F536" s="279">
        <v>100</v>
      </c>
      <c r="G536" s="280">
        <v>100</v>
      </c>
      <c r="H536" s="278">
        <v>100</v>
      </c>
      <c r="I536" s="278">
        <v>100</v>
      </c>
      <c r="J536" s="278">
        <v>100</v>
      </c>
      <c r="K536" s="278">
        <v>100</v>
      </c>
      <c r="L536" s="277">
        <v>100</v>
      </c>
      <c r="M536" s="278">
        <v>100</v>
      </c>
      <c r="N536" s="278">
        <v>100</v>
      </c>
      <c r="O536" s="279">
        <v>92.857142857142861</v>
      </c>
      <c r="P536" s="280">
        <v>86.666666666666671</v>
      </c>
      <c r="Q536" s="280">
        <v>100</v>
      </c>
      <c r="R536" s="280">
        <v>86.666666666666671</v>
      </c>
      <c r="S536" s="280">
        <v>88.235294117647058</v>
      </c>
      <c r="T536" s="281">
        <v>89.81481481481481</v>
      </c>
    </row>
    <row r="537" spans="1:23" s="585" customFormat="1" x14ac:dyDescent="0.2">
      <c r="A537" s="255" t="s">
        <v>8</v>
      </c>
      <c r="B537" s="282">
        <v>3.8638132903607847E-2</v>
      </c>
      <c r="C537" s="283">
        <v>3.9320339297725201E-2</v>
      </c>
      <c r="D537" s="336">
        <v>3.1720183599332319E-2</v>
      </c>
      <c r="E537" s="336">
        <v>4.4918113328387972E-2</v>
      </c>
      <c r="F537" s="284">
        <v>4.0334784928617785E-2</v>
      </c>
      <c r="G537" s="285">
        <v>4.9927446558105645E-2</v>
      </c>
      <c r="H537" s="283">
        <v>4.8610828632049463E-2</v>
      </c>
      <c r="I537" s="283">
        <v>3.960378597229576E-2</v>
      </c>
      <c r="J537" s="283">
        <v>3.5472216532032919E-2</v>
      </c>
      <c r="K537" s="283">
        <v>3.3264768728705235E-2</v>
      </c>
      <c r="L537" s="282">
        <v>5.0125764860020183E-2</v>
      </c>
      <c r="M537" s="283">
        <v>5.4836074900025053E-2</v>
      </c>
      <c r="N537" s="283">
        <v>3.790485494919215E-2</v>
      </c>
      <c r="O537" s="284">
        <v>5.6819857521426514E-2</v>
      </c>
      <c r="P537" s="285">
        <v>5.5307030106772029E-2</v>
      </c>
      <c r="Q537" s="285">
        <v>2.6123423520399158E-2</v>
      </c>
      <c r="R537" s="285">
        <v>6.3076827261104293E-2</v>
      </c>
      <c r="S537" s="285">
        <v>6.0957053763873323E-2</v>
      </c>
      <c r="T537" s="286">
        <v>6.0897919459246413E-2</v>
      </c>
    </row>
    <row r="538" spans="1:23" s="585" customFormat="1" x14ac:dyDescent="0.2">
      <c r="A538" s="271" t="s">
        <v>1</v>
      </c>
      <c r="B538" s="287">
        <f>B535/B534*100-100</f>
        <v>1.8408181413961842</v>
      </c>
      <c r="C538" s="288">
        <f t="shared" ref="C538:G538" si="144">C535/C534*100-100</f>
        <v>7.158737216540672</v>
      </c>
      <c r="D538" s="288">
        <f t="shared" si="144"/>
        <v>-0.88631984585741463</v>
      </c>
      <c r="E538" s="288">
        <f t="shared" si="144"/>
        <v>5.4690973766118276</v>
      </c>
      <c r="F538" s="289">
        <f t="shared" si="144"/>
        <v>14.628723877278787</v>
      </c>
      <c r="G538" s="290">
        <f t="shared" si="144"/>
        <v>2.1431747443308069</v>
      </c>
      <c r="H538" s="288">
        <f>H535/H534*100-100</f>
        <v>3.2103156958648356</v>
      </c>
      <c r="I538" s="288">
        <f t="shared" ref="I538:K538" si="145">I535/I534*100-100</f>
        <v>8.4393063583815007</v>
      </c>
      <c r="J538" s="288">
        <f t="shared" si="145"/>
        <v>7.4255224544241827</v>
      </c>
      <c r="K538" s="288">
        <f t="shared" si="145"/>
        <v>11.445086705202328</v>
      </c>
      <c r="L538" s="287">
        <f>L535/L534*100-100</f>
        <v>10.211946050096344</v>
      </c>
      <c r="M538" s="288">
        <f t="shared" ref="M538:T538" si="146">M535/M534*100-100</f>
        <v>5.3949903660886207</v>
      </c>
      <c r="N538" s="288">
        <f t="shared" si="146"/>
        <v>3.3371868978805423</v>
      </c>
      <c r="O538" s="289">
        <f t="shared" si="146"/>
        <v>14.616019818331964</v>
      </c>
      <c r="P538" s="290">
        <f t="shared" si="146"/>
        <v>7.1599229287090651</v>
      </c>
      <c r="Q538" s="288">
        <f t="shared" si="146"/>
        <v>4.1618497109826507</v>
      </c>
      <c r="R538" s="288">
        <f t="shared" si="146"/>
        <v>5.2177263969171577</v>
      </c>
      <c r="S538" s="288">
        <f t="shared" si="146"/>
        <v>10.49302958177492</v>
      </c>
      <c r="T538" s="291">
        <f t="shared" si="146"/>
        <v>7.2307856989937989</v>
      </c>
    </row>
    <row r="539" spans="1:23" s="585" customFormat="1" ht="13.5" thickBot="1" x14ac:dyDescent="0.25">
      <c r="A539" s="292" t="s">
        <v>27</v>
      </c>
      <c r="B539" s="484">
        <f t="shared" ref="B539:T539" si="147">B535-B522</f>
        <v>16.153846153846644</v>
      </c>
      <c r="C539" s="485">
        <f t="shared" si="147"/>
        <v>-39.230769230769511</v>
      </c>
      <c r="D539" s="485">
        <f t="shared" si="147"/>
        <v>19.16666666666697</v>
      </c>
      <c r="E539" s="485">
        <f t="shared" si="147"/>
        <v>-120</v>
      </c>
      <c r="F539" s="486">
        <f t="shared" si="147"/>
        <v>-11.538461538461888</v>
      </c>
      <c r="G539" s="487">
        <f t="shared" si="147"/>
        <v>-23.736263736263936</v>
      </c>
      <c r="H539" s="485">
        <f t="shared" si="147"/>
        <v>18.55203619909571</v>
      </c>
      <c r="I539" s="485">
        <f t="shared" si="147"/>
        <v>147.5</v>
      </c>
      <c r="J539" s="485">
        <f t="shared" si="147"/>
        <v>-3.1318681318689414</v>
      </c>
      <c r="K539" s="485">
        <f t="shared" si="147"/>
        <v>26.428571428571558</v>
      </c>
      <c r="L539" s="572">
        <f t="shared" si="147"/>
        <v>133.80952380952385</v>
      </c>
      <c r="M539" s="489">
        <f t="shared" si="147"/>
        <v>-80</v>
      </c>
      <c r="N539" s="489">
        <f t="shared" si="147"/>
        <v>-14.303030303030937</v>
      </c>
      <c r="O539" s="573">
        <f t="shared" si="147"/>
        <v>155.14285714285688</v>
      </c>
      <c r="P539" s="488">
        <f t="shared" si="147"/>
        <v>153.33333333333394</v>
      </c>
      <c r="Q539" s="489">
        <f t="shared" si="147"/>
        <v>135</v>
      </c>
      <c r="R539" s="489">
        <f t="shared" si="147"/>
        <v>59.41666666666697</v>
      </c>
      <c r="S539" s="489">
        <f t="shared" si="147"/>
        <v>-68.099547511312267</v>
      </c>
      <c r="T539" s="490">
        <f t="shared" si="147"/>
        <v>28.198771201107775</v>
      </c>
    </row>
    <row r="540" spans="1:23" s="585" customFormat="1" x14ac:dyDescent="0.2">
      <c r="A540" s="299" t="s">
        <v>51</v>
      </c>
      <c r="B540" s="300">
        <v>61</v>
      </c>
      <c r="C540" s="301">
        <v>59</v>
      </c>
      <c r="D540" s="301">
        <v>9</v>
      </c>
      <c r="E540" s="390">
        <v>60</v>
      </c>
      <c r="F540" s="302">
        <v>68</v>
      </c>
      <c r="G540" s="303">
        <v>58</v>
      </c>
      <c r="H540" s="301">
        <v>61</v>
      </c>
      <c r="I540" s="301">
        <v>13</v>
      </c>
      <c r="J540" s="301">
        <v>62</v>
      </c>
      <c r="K540" s="301">
        <v>70</v>
      </c>
      <c r="L540" s="300">
        <v>71</v>
      </c>
      <c r="M540" s="301">
        <v>12</v>
      </c>
      <c r="N540" s="301">
        <v>72</v>
      </c>
      <c r="O540" s="302">
        <v>72</v>
      </c>
      <c r="P540" s="303">
        <v>70</v>
      </c>
      <c r="Q540" s="303">
        <v>13</v>
      </c>
      <c r="R540" s="303">
        <v>70</v>
      </c>
      <c r="S540" s="303">
        <v>70</v>
      </c>
      <c r="T540" s="304">
        <f>SUM(B540:S540)</f>
        <v>971</v>
      </c>
      <c r="U540" s="228" t="s">
        <v>56</v>
      </c>
      <c r="V540" s="305">
        <f>T527-T540</f>
        <v>2</v>
      </c>
      <c r="W540" s="306">
        <f>V540/T527</f>
        <v>2.0554984583761563E-3</v>
      </c>
    </row>
    <row r="541" spans="1:23" s="585" customFormat="1" x14ac:dyDescent="0.2">
      <c r="A541" s="307" t="s">
        <v>28</v>
      </c>
      <c r="B541" s="246">
        <v>151</v>
      </c>
      <c r="C541" s="244">
        <v>149.5</v>
      </c>
      <c r="D541" s="244">
        <v>151.5</v>
      </c>
      <c r="E541" s="424">
        <v>149</v>
      </c>
      <c r="F541" s="247">
        <v>147.5</v>
      </c>
      <c r="G541" s="248">
        <v>150.5</v>
      </c>
      <c r="H541" s="244">
        <v>149</v>
      </c>
      <c r="I541" s="244">
        <v>151</v>
      </c>
      <c r="J541" s="244">
        <v>148.5</v>
      </c>
      <c r="K541" s="244">
        <v>147.5</v>
      </c>
      <c r="L541" s="246">
        <v>150.5</v>
      </c>
      <c r="M541" s="244">
        <v>150.5</v>
      </c>
      <c r="N541" s="244">
        <v>148.5</v>
      </c>
      <c r="O541" s="247">
        <v>147.5</v>
      </c>
      <c r="P541" s="248">
        <v>150.5</v>
      </c>
      <c r="Q541" s="248">
        <v>151</v>
      </c>
      <c r="R541" s="248">
        <v>148.5</v>
      </c>
      <c r="S541" s="248">
        <v>147.5</v>
      </c>
      <c r="T541" s="237"/>
      <c r="U541" s="228" t="s">
        <v>57</v>
      </c>
      <c r="V541" s="228">
        <v>147.94999999999999</v>
      </c>
      <c r="W541" s="228"/>
    </row>
    <row r="542" spans="1:23" s="585" customFormat="1" ht="13.5" thickBot="1" x14ac:dyDescent="0.25">
      <c r="A542" s="308" t="s">
        <v>26</v>
      </c>
      <c r="B542" s="249">
        <f t="shared" ref="B542:S542" si="148">B541-B528</f>
        <v>1</v>
      </c>
      <c r="C542" s="245">
        <f t="shared" si="148"/>
        <v>1</v>
      </c>
      <c r="D542" s="245">
        <f t="shared" si="148"/>
        <v>1</v>
      </c>
      <c r="E542" s="245">
        <f t="shared" si="148"/>
        <v>1</v>
      </c>
      <c r="F542" s="250">
        <f t="shared" si="148"/>
        <v>1</v>
      </c>
      <c r="G542" s="251">
        <f t="shared" si="148"/>
        <v>1</v>
      </c>
      <c r="H542" s="245">
        <f t="shared" si="148"/>
        <v>1</v>
      </c>
      <c r="I542" s="245">
        <f t="shared" si="148"/>
        <v>1</v>
      </c>
      <c r="J542" s="245">
        <f t="shared" si="148"/>
        <v>1</v>
      </c>
      <c r="K542" s="245">
        <f t="shared" si="148"/>
        <v>1</v>
      </c>
      <c r="L542" s="249">
        <f t="shared" si="148"/>
        <v>1</v>
      </c>
      <c r="M542" s="245">
        <f t="shared" si="148"/>
        <v>1</v>
      </c>
      <c r="N542" s="245">
        <f t="shared" si="148"/>
        <v>1</v>
      </c>
      <c r="O542" s="250">
        <f t="shared" si="148"/>
        <v>1</v>
      </c>
      <c r="P542" s="251">
        <f t="shared" si="148"/>
        <v>1</v>
      </c>
      <c r="Q542" s="245">
        <f t="shared" si="148"/>
        <v>1</v>
      </c>
      <c r="R542" s="245">
        <f t="shared" si="148"/>
        <v>1</v>
      </c>
      <c r="S542" s="245">
        <f t="shared" si="148"/>
        <v>1</v>
      </c>
      <c r="T542" s="238"/>
      <c r="U542" s="228" t="s">
        <v>26</v>
      </c>
      <c r="V542" s="431">
        <f>V541-V528</f>
        <v>0</v>
      </c>
      <c r="W542" s="228"/>
    </row>
    <row r="543" spans="1:23" x14ac:dyDescent="0.2">
      <c r="C543" s="586"/>
      <c r="D543" s="586"/>
      <c r="E543" s="586"/>
      <c r="F543" s="586"/>
      <c r="G543" s="586"/>
      <c r="H543" s="586"/>
      <c r="I543" s="586"/>
      <c r="J543" s="586"/>
      <c r="K543" s="586"/>
      <c r="L543" s="586"/>
      <c r="M543" s="586"/>
      <c r="N543" s="586"/>
      <c r="O543" s="586"/>
      <c r="P543" s="586"/>
      <c r="Q543" s="586"/>
      <c r="R543" s="586"/>
      <c r="S543" s="586"/>
    </row>
    <row r="544" spans="1:23" ht="13.5" thickBot="1" x14ac:dyDescent="0.25"/>
    <row r="545" spans="1:23" s="588" customFormat="1" ht="13.5" thickBot="1" x14ac:dyDescent="0.25">
      <c r="A545" s="254" t="s">
        <v>165</v>
      </c>
      <c r="B545" s="598" t="s">
        <v>53</v>
      </c>
      <c r="C545" s="599"/>
      <c r="D545" s="599"/>
      <c r="E545" s="599"/>
      <c r="F545" s="600"/>
      <c r="G545" s="598" t="s">
        <v>68</v>
      </c>
      <c r="H545" s="599"/>
      <c r="I545" s="599"/>
      <c r="J545" s="599"/>
      <c r="K545" s="600"/>
      <c r="L545" s="598" t="s">
        <v>63</v>
      </c>
      <c r="M545" s="599"/>
      <c r="N545" s="599"/>
      <c r="O545" s="600"/>
      <c r="P545" s="598" t="s">
        <v>64</v>
      </c>
      <c r="Q545" s="599"/>
      <c r="R545" s="599"/>
      <c r="S545" s="600"/>
      <c r="T545" s="316" t="s">
        <v>55</v>
      </c>
    </row>
    <row r="546" spans="1:23" s="588" customFormat="1" x14ac:dyDescent="0.2">
      <c r="A546" s="255" t="s">
        <v>54</v>
      </c>
      <c r="B546" s="349">
        <v>1</v>
      </c>
      <c r="C546" s="260">
        <v>2</v>
      </c>
      <c r="D546" s="403" t="s">
        <v>129</v>
      </c>
      <c r="E546" s="403">
        <v>4</v>
      </c>
      <c r="F546" s="350">
        <v>5</v>
      </c>
      <c r="G546" s="349">
        <v>1</v>
      </c>
      <c r="H546" s="260">
        <v>2</v>
      </c>
      <c r="I546" s="403" t="s">
        <v>129</v>
      </c>
      <c r="J546" s="403">
        <v>4</v>
      </c>
      <c r="K546" s="350">
        <v>5</v>
      </c>
      <c r="L546" s="349">
        <v>1</v>
      </c>
      <c r="M546" s="260" t="s">
        <v>134</v>
      </c>
      <c r="N546" s="260">
        <v>3</v>
      </c>
      <c r="O546" s="350">
        <v>4</v>
      </c>
      <c r="P546" s="259">
        <v>1</v>
      </c>
      <c r="Q546" s="259" t="s">
        <v>134</v>
      </c>
      <c r="R546" s="259">
        <v>3</v>
      </c>
      <c r="S546" s="259">
        <v>4</v>
      </c>
      <c r="T546" s="315"/>
    </row>
    <row r="547" spans="1:23" s="588" customFormat="1" x14ac:dyDescent="0.2">
      <c r="A547" s="265" t="s">
        <v>3</v>
      </c>
      <c r="B547" s="266">
        <v>4340</v>
      </c>
      <c r="C547" s="267">
        <v>4340</v>
      </c>
      <c r="D547" s="389">
        <v>4340</v>
      </c>
      <c r="E547" s="389">
        <v>4340</v>
      </c>
      <c r="F547" s="268">
        <v>4340</v>
      </c>
      <c r="G547" s="269">
        <v>4340</v>
      </c>
      <c r="H547" s="267">
        <v>4340</v>
      </c>
      <c r="I547" s="267">
        <v>4340</v>
      </c>
      <c r="J547" s="267">
        <v>4340</v>
      </c>
      <c r="K547" s="267">
        <v>4340</v>
      </c>
      <c r="L547" s="266">
        <v>4340</v>
      </c>
      <c r="M547" s="267">
        <v>4340</v>
      </c>
      <c r="N547" s="267">
        <v>4340</v>
      </c>
      <c r="O547" s="268">
        <v>4340</v>
      </c>
      <c r="P547" s="269">
        <v>4340</v>
      </c>
      <c r="Q547" s="267">
        <v>4340</v>
      </c>
      <c r="R547" s="267">
        <v>4340</v>
      </c>
      <c r="S547" s="267">
        <v>4340</v>
      </c>
      <c r="T547" s="270">
        <v>4340</v>
      </c>
    </row>
    <row r="548" spans="1:23" s="588" customFormat="1" x14ac:dyDescent="0.2">
      <c r="A548" s="271" t="s">
        <v>6</v>
      </c>
      <c r="B548" s="272">
        <v>4421.5384615384619</v>
      </c>
      <c r="C548" s="273">
        <v>4619.2307692307695</v>
      </c>
      <c r="D548" s="330">
        <v>4530</v>
      </c>
      <c r="E548" s="330">
        <v>4626.9230769230771</v>
      </c>
      <c r="F548" s="274">
        <v>4920.7692307692305</v>
      </c>
      <c r="G548" s="275">
        <v>4339.2307692307695</v>
      </c>
      <c r="H548" s="273">
        <v>4469.166666666667</v>
      </c>
      <c r="I548" s="273">
        <v>4596.666666666667</v>
      </c>
      <c r="J548" s="273">
        <v>4690</v>
      </c>
      <c r="K548" s="273">
        <v>4781.5384615384619</v>
      </c>
      <c r="L548" s="272">
        <v>4694.666666666667</v>
      </c>
      <c r="M548" s="273">
        <v>4831.666666666667</v>
      </c>
      <c r="N548" s="273">
        <v>4526.4285714285716</v>
      </c>
      <c r="O548" s="274">
        <v>4832.666666666667</v>
      </c>
      <c r="P548" s="275">
        <v>4742.3076923076924</v>
      </c>
      <c r="Q548" s="275">
        <v>4416.666666666667</v>
      </c>
      <c r="R548" s="275">
        <v>4536.3414634146338</v>
      </c>
      <c r="S548" s="275">
        <v>4559.4871794871797</v>
      </c>
      <c r="T548" s="276">
        <v>4609.8832684824902</v>
      </c>
    </row>
    <row r="549" spans="1:23" s="588" customFormat="1" x14ac:dyDescent="0.2">
      <c r="A549" s="255" t="s">
        <v>7</v>
      </c>
      <c r="B549" s="277">
        <v>92.307692307692307</v>
      </c>
      <c r="C549" s="278">
        <v>100</v>
      </c>
      <c r="D549" s="333">
        <v>100</v>
      </c>
      <c r="E549" s="333">
        <v>100</v>
      </c>
      <c r="F549" s="279">
        <v>100</v>
      </c>
      <c r="G549" s="280">
        <v>92.307692307692307</v>
      </c>
      <c r="H549" s="278">
        <v>100</v>
      </c>
      <c r="I549" s="278">
        <v>100</v>
      </c>
      <c r="J549" s="278">
        <v>100</v>
      </c>
      <c r="K549" s="278">
        <v>92.307692307692307</v>
      </c>
      <c r="L549" s="277">
        <v>93.333333333333329</v>
      </c>
      <c r="M549" s="278">
        <v>100</v>
      </c>
      <c r="N549" s="278">
        <v>92.857142857142861</v>
      </c>
      <c r="O549" s="279">
        <v>86.666666666666671</v>
      </c>
      <c r="P549" s="280">
        <v>92.307692307692307</v>
      </c>
      <c r="Q549" s="280">
        <v>100</v>
      </c>
      <c r="R549" s="280">
        <v>70.731707317073173</v>
      </c>
      <c r="S549" s="280">
        <v>74.358974358974365</v>
      </c>
      <c r="T549" s="281">
        <v>84.435797665369648</v>
      </c>
    </row>
    <row r="550" spans="1:23" s="588" customFormat="1" x14ac:dyDescent="0.2">
      <c r="A550" s="255" t="s">
        <v>8</v>
      </c>
      <c r="B550" s="282">
        <v>5.350471792643504E-2</v>
      </c>
      <c r="C550" s="283">
        <v>4.7418068343618024E-2</v>
      </c>
      <c r="D550" s="336">
        <v>2.8838731335195624E-2</v>
      </c>
      <c r="E550" s="336">
        <v>5.5578097829237859E-2</v>
      </c>
      <c r="F550" s="284">
        <v>3.0178895807304696E-2</v>
      </c>
      <c r="G550" s="285">
        <v>5.2656506192420509E-2</v>
      </c>
      <c r="H550" s="283">
        <v>5.6837519819350646E-2</v>
      </c>
      <c r="I550" s="283">
        <v>2.5391068020320616E-2</v>
      </c>
      <c r="J550" s="283">
        <v>3.2778543163042517E-2</v>
      </c>
      <c r="K550" s="283">
        <v>5.2260909471695857E-2</v>
      </c>
      <c r="L550" s="282">
        <v>5.3672672699276835E-2</v>
      </c>
      <c r="M550" s="283">
        <v>5.5579225841843383E-2</v>
      </c>
      <c r="N550" s="283">
        <v>5.4708635174321993E-2</v>
      </c>
      <c r="O550" s="284">
        <v>7.6158429992053939E-2</v>
      </c>
      <c r="P550" s="285">
        <v>6.2450363901335966E-2</v>
      </c>
      <c r="Q550" s="285">
        <v>2.9626847436060449E-2</v>
      </c>
      <c r="R550" s="285">
        <v>7.9530309943408858E-2</v>
      </c>
      <c r="S550" s="285">
        <v>9.2268070046386805E-2</v>
      </c>
      <c r="T550" s="286">
        <v>7.1990860430254516E-2</v>
      </c>
    </row>
    <row r="551" spans="1:23" s="588" customFormat="1" x14ac:dyDescent="0.2">
      <c r="A551" s="271" t="s">
        <v>1</v>
      </c>
      <c r="B551" s="287">
        <f>B548/B547*100-100</f>
        <v>1.8787663948954361</v>
      </c>
      <c r="C551" s="288">
        <f t="shared" ref="C551:G551" si="149">C548/C547*100-100</f>
        <v>6.4338886919532001</v>
      </c>
      <c r="D551" s="288">
        <f t="shared" si="149"/>
        <v>4.3778801843318007</v>
      </c>
      <c r="E551" s="288">
        <f t="shared" si="149"/>
        <v>6.6111308046791919</v>
      </c>
      <c r="F551" s="289">
        <f t="shared" si="149"/>
        <v>13.381779510811768</v>
      </c>
      <c r="G551" s="290">
        <f t="shared" si="149"/>
        <v>-1.7724211272593493E-2</v>
      </c>
      <c r="H551" s="288">
        <f>H548/H547*100-100</f>
        <v>2.9761904761904816</v>
      </c>
      <c r="I551" s="288">
        <f t="shared" ref="I551:K551" si="150">I548/I547*100-100</f>
        <v>5.9139784946236773</v>
      </c>
      <c r="J551" s="288">
        <f t="shared" si="150"/>
        <v>8.0645161290322562</v>
      </c>
      <c r="K551" s="288">
        <f t="shared" si="150"/>
        <v>10.173697270471479</v>
      </c>
      <c r="L551" s="287">
        <f>L548/L547*100-100</f>
        <v>8.172043010752688</v>
      </c>
      <c r="M551" s="288">
        <f t="shared" ref="M551:T551" si="151">M548/M547*100-100</f>
        <v>11.328725038402453</v>
      </c>
      <c r="N551" s="288">
        <f t="shared" si="151"/>
        <v>4.2955892034233045</v>
      </c>
      <c r="O551" s="289">
        <f t="shared" si="151"/>
        <v>11.351766513056845</v>
      </c>
      <c r="P551" s="290">
        <f t="shared" si="151"/>
        <v>9.2697624955689406</v>
      </c>
      <c r="Q551" s="288">
        <f t="shared" si="151"/>
        <v>1.7665130568356346</v>
      </c>
      <c r="R551" s="288">
        <f t="shared" si="151"/>
        <v>4.5239968528717469</v>
      </c>
      <c r="S551" s="288">
        <f t="shared" si="151"/>
        <v>5.0573082831147502</v>
      </c>
      <c r="T551" s="291">
        <f t="shared" si="151"/>
        <v>6.2185084903799464</v>
      </c>
    </row>
    <row r="552" spans="1:23" s="588" customFormat="1" ht="13.5" thickBot="1" x14ac:dyDescent="0.25">
      <c r="A552" s="292" t="s">
        <v>27</v>
      </c>
      <c r="B552" s="484">
        <f t="shared" ref="B552:T552" si="152">B548-B535</f>
        <v>16.923076923077133</v>
      </c>
      <c r="C552" s="485">
        <f t="shared" si="152"/>
        <v>-15.384615384615245</v>
      </c>
      <c r="D552" s="485">
        <f t="shared" si="152"/>
        <v>243.33333333333303</v>
      </c>
      <c r="E552" s="485">
        <f t="shared" si="152"/>
        <v>65.384615384615245</v>
      </c>
      <c r="F552" s="486">
        <f t="shared" si="152"/>
        <v>-36.923076923077133</v>
      </c>
      <c r="G552" s="487">
        <f t="shared" si="152"/>
        <v>-78.461538461538112</v>
      </c>
      <c r="H552" s="485">
        <f t="shared" si="152"/>
        <v>5.3205128205127039</v>
      </c>
      <c r="I552" s="485">
        <f t="shared" si="152"/>
        <v>-93.33333333333303</v>
      </c>
      <c r="J552" s="485">
        <f t="shared" si="152"/>
        <v>43.846153846154266</v>
      </c>
      <c r="K552" s="485">
        <f t="shared" si="152"/>
        <v>-38.461538461538112</v>
      </c>
      <c r="L552" s="572">
        <f t="shared" si="152"/>
        <v>-72</v>
      </c>
      <c r="M552" s="489">
        <f t="shared" si="152"/>
        <v>273.33333333333394</v>
      </c>
      <c r="N552" s="489">
        <f t="shared" si="152"/>
        <v>57.095238095238528</v>
      </c>
      <c r="O552" s="573">
        <f t="shared" si="152"/>
        <v>-124.47619047618991</v>
      </c>
      <c r="P552" s="488">
        <f t="shared" si="152"/>
        <v>107.64102564102541</v>
      </c>
      <c r="Q552" s="489">
        <f t="shared" si="152"/>
        <v>-88.33333333333303</v>
      </c>
      <c r="R552" s="489">
        <f t="shared" si="152"/>
        <v>-14.325203252033134</v>
      </c>
      <c r="S552" s="489">
        <f t="shared" si="152"/>
        <v>-219.33634992458519</v>
      </c>
      <c r="T552" s="490">
        <f t="shared" si="152"/>
        <v>-27.848212998991585</v>
      </c>
    </row>
    <row r="553" spans="1:23" s="588" customFormat="1" x14ac:dyDescent="0.2">
      <c r="A553" s="299" t="s">
        <v>51</v>
      </c>
      <c r="B553" s="300">
        <v>61</v>
      </c>
      <c r="C553" s="301">
        <v>59</v>
      </c>
      <c r="D553" s="301">
        <v>9</v>
      </c>
      <c r="E553" s="390">
        <v>60</v>
      </c>
      <c r="F553" s="302">
        <v>68</v>
      </c>
      <c r="G553" s="303">
        <v>58</v>
      </c>
      <c r="H553" s="301">
        <v>61</v>
      </c>
      <c r="I553" s="301">
        <v>13</v>
      </c>
      <c r="J553" s="301">
        <v>62</v>
      </c>
      <c r="K553" s="301">
        <v>70</v>
      </c>
      <c r="L553" s="300">
        <v>71</v>
      </c>
      <c r="M553" s="301">
        <v>12</v>
      </c>
      <c r="N553" s="301">
        <v>72</v>
      </c>
      <c r="O553" s="302">
        <v>72</v>
      </c>
      <c r="P553" s="303">
        <v>70</v>
      </c>
      <c r="Q553" s="303">
        <v>13</v>
      </c>
      <c r="R553" s="303">
        <v>70</v>
      </c>
      <c r="S553" s="303">
        <v>70</v>
      </c>
      <c r="T553" s="304">
        <f>SUM(B553:S553)</f>
        <v>971</v>
      </c>
      <c r="U553" s="228" t="s">
        <v>56</v>
      </c>
      <c r="V553" s="305">
        <f>T540-T553</f>
        <v>0</v>
      </c>
      <c r="W553" s="306">
        <f>V553/T540</f>
        <v>0</v>
      </c>
    </row>
    <row r="554" spans="1:23" s="588" customFormat="1" x14ac:dyDescent="0.2">
      <c r="A554" s="307" t="s">
        <v>28</v>
      </c>
      <c r="B554" s="246">
        <v>151</v>
      </c>
      <c r="C554" s="244">
        <v>149.5</v>
      </c>
      <c r="D554" s="244">
        <v>151.5</v>
      </c>
      <c r="E554" s="424">
        <v>149</v>
      </c>
      <c r="F554" s="247">
        <v>147.5</v>
      </c>
      <c r="G554" s="248">
        <v>150.5</v>
      </c>
      <c r="H554" s="244">
        <v>149</v>
      </c>
      <c r="I554" s="244">
        <v>151</v>
      </c>
      <c r="J554" s="244">
        <v>148.5</v>
      </c>
      <c r="K554" s="244">
        <v>147.5</v>
      </c>
      <c r="L554" s="246">
        <v>150.5</v>
      </c>
      <c r="M554" s="244">
        <v>150.5</v>
      </c>
      <c r="N554" s="244">
        <v>148.5</v>
      </c>
      <c r="O554" s="247">
        <v>147.5</v>
      </c>
      <c r="P554" s="248">
        <v>150.5</v>
      </c>
      <c r="Q554" s="248">
        <v>151</v>
      </c>
      <c r="R554" s="248">
        <v>148.5</v>
      </c>
      <c r="S554" s="248">
        <v>147.5</v>
      </c>
      <c r="T554" s="237"/>
      <c r="U554" s="228" t="s">
        <v>57</v>
      </c>
      <c r="V554" s="228">
        <v>148.94999999999999</v>
      </c>
      <c r="W554" s="228"/>
    </row>
    <row r="555" spans="1:23" s="588" customFormat="1" ht="13.5" thickBot="1" x14ac:dyDescent="0.25">
      <c r="A555" s="308" t="s">
        <v>26</v>
      </c>
      <c r="B555" s="249">
        <f t="shared" ref="B555:S555" si="153">B554-B541</f>
        <v>0</v>
      </c>
      <c r="C555" s="245">
        <f t="shared" si="153"/>
        <v>0</v>
      </c>
      <c r="D555" s="245">
        <f t="shared" si="153"/>
        <v>0</v>
      </c>
      <c r="E555" s="245">
        <f t="shared" si="153"/>
        <v>0</v>
      </c>
      <c r="F555" s="250">
        <f t="shared" si="153"/>
        <v>0</v>
      </c>
      <c r="G555" s="251">
        <f t="shared" si="153"/>
        <v>0</v>
      </c>
      <c r="H555" s="245">
        <f t="shared" si="153"/>
        <v>0</v>
      </c>
      <c r="I555" s="245">
        <f t="shared" si="153"/>
        <v>0</v>
      </c>
      <c r="J555" s="245">
        <f t="shared" si="153"/>
        <v>0</v>
      </c>
      <c r="K555" s="245">
        <f t="shared" si="153"/>
        <v>0</v>
      </c>
      <c r="L555" s="249">
        <f t="shared" si="153"/>
        <v>0</v>
      </c>
      <c r="M555" s="245">
        <f t="shared" si="153"/>
        <v>0</v>
      </c>
      <c r="N555" s="245">
        <f t="shared" si="153"/>
        <v>0</v>
      </c>
      <c r="O555" s="250">
        <f t="shared" si="153"/>
        <v>0</v>
      </c>
      <c r="P555" s="251">
        <f t="shared" si="153"/>
        <v>0</v>
      </c>
      <c r="Q555" s="245">
        <f t="shared" si="153"/>
        <v>0</v>
      </c>
      <c r="R555" s="245">
        <f t="shared" si="153"/>
        <v>0</v>
      </c>
      <c r="S555" s="245">
        <f t="shared" si="153"/>
        <v>0</v>
      </c>
      <c r="T555" s="238"/>
      <c r="U555" s="228" t="s">
        <v>26</v>
      </c>
      <c r="V555" s="431">
        <f>V554-V541</f>
        <v>1</v>
      </c>
      <c r="W555" s="228"/>
    </row>
    <row r="557" spans="1:23" ht="13.5" thickBot="1" x14ac:dyDescent="0.25"/>
    <row r="558" spans="1:23" s="590" customFormat="1" ht="13.5" thickBot="1" x14ac:dyDescent="0.25">
      <c r="A558" s="254" t="s">
        <v>169</v>
      </c>
      <c r="B558" s="598" t="s">
        <v>53</v>
      </c>
      <c r="C558" s="599"/>
      <c r="D558" s="599"/>
      <c r="E558" s="599"/>
      <c r="F558" s="600"/>
      <c r="G558" s="598" t="s">
        <v>68</v>
      </c>
      <c r="H558" s="599"/>
      <c r="I558" s="599"/>
      <c r="J558" s="599"/>
      <c r="K558" s="600"/>
      <c r="L558" s="598" t="s">
        <v>63</v>
      </c>
      <c r="M558" s="599"/>
      <c r="N558" s="599"/>
      <c r="O558" s="600"/>
      <c r="P558" s="598" t="s">
        <v>64</v>
      </c>
      <c r="Q558" s="599"/>
      <c r="R558" s="599"/>
      <c r="S558" s="600"/>
      <c r="T558" s="316" t="s">
        <v>55</v>
      </c>
    </row>
    <row r="559" spans="1:23" s="590" customFormat="1" x14ac:dyDescent="0.2">
      <c r="A559" s="255" t="s">
        <v>54</v>
      </c>
      <c r="B559" s="349">
        <v>1</v>
      </c>
      <c r="C559" s="260">
        <v>2</v>
      </c>
      <c r="D559" s="403" t="s">
        <v>129</v>
      </c>
      <c r="E559" s="403">
        <v>4</v>
      </c>
      <c r="F559" s="350">
        <v>5</v>
      </c>
      <c r="G559" s="349">
        <v>1</v>
      </c>
      <c r="H559" s="260">
        <v>2</v>
      </c>
      <c r="I559" s="403" t="s">
        <v>129</v>
      </c>
      <c r="J559" s="403">
        <v>4</v>
      </c>
      <c r="K559" s="350">
        <v>5</v>
      </c>
      <c r="L559" s="349">
        <v>1</v>
      </c>
      <c r="M559" s="260" t="s">
        <v>134</v>
      </c>
      <c r="N559" s="260">
        <v>3</v>
      </c>
      <c r="O559" s="350">
        <v>4</v>
      </c>
      <c r="P559" s="259">
        <v>1</v>
      </c>
      <c r="Q559" s="259" t="s">
        <v>134</v>
      </c>
      <c r="R559" s="259">
        <v>3</v>
      </c>
      <c r="S559" s="259">
        <v>4</v>
      </c>
      <c r="T559" s="315"/>
    </row>
    <row r="560" spans="1:23" s="590" customFormat="1" x14ac:dyDescent="0.2">
      <c r="A560" s="265" t="s">
        <v>3</v>
      </c>
      <c r="B560" s="266">
        <v>4355</v>
      </c>
      <c r="C560" s="267">
        <v>4355</v>
      </c>
      <c r="D560" s="389">
        <v>4355</v>
      </c>
      <c r="E560" s="389">
        <v>4355</v>
      </c>
      <c r="F560" s="268">
        <v>4355</v>
      </c>
      <c r="G560" s="269">
        <v>4355</v>
      </c>
      <c r="H560" s="267">
        <v>4355</v>
      </c>
      <c r="I560" s="267">
        <v>4355</v>
      </c>
      <c r="J560" s="267">
        <v>4355</v>
      </c>
      <c r="K560" s="267">
        <v>4355</v>
      </c>
      <c r="L560" s="266">
        <v>4355</v>
      </c>
      <c r="M560" s="267">
        <v>4355</v>
      </c>
      <c r="N560" s="267">
        <v>4355</v>
      </c>
      <c r="O560" s="268">
        <v>4355</v>
      </c>
      <c r="P560" s="269">
        <v>4355</v>
      </c>
      <c r="Q560" s="267">
        <v>4355</v>
      </c>
      <c r="R560" s="267">
        <v>4355</v>
      </c>
      <c r="S560" s="267">
        <v>4355</v>
      </c>
      <c r="T560" s="270">
        <v>4355</v>
      </c>
    </row>
    <row r="561" spans="1:23" s="590" customFormat="1" x14ac:dyDescent="0.2">
      <c r="A561" s="271" t="s">
        <v>6</v>
      </c>
      <c r="B561" s="272">
        <v>4464.6153846153848</v>
      </c>
      <c r="C561" s="273">
        <v>4722.3076923076924</v>
      </c>
      <c r="D561" s="330">
        <v>4412.5</v>
      </c>
      <c r="E561" s="330">
        <v>4691.5384615384619</v>
      </c>
      <c r="F561" s="274">
        <v>4986.9230769230771</v>
      </c>
      <c r="G561" s="275">
        <v>4487.6923076923076</v>
      </c>
      <c r="H561" s="273">
        <v>4467.6923076923076</v>
      </c>
      <c r="I561" s="273">
        <v>4472.5</v>
      </c>
      <c r="J561" s="273">
        <v>4730</v>
      </c>
      <c r="K561" s="273">
        <v>4793.0769230769229</v>
      </c>
      <c r="L561" s="272">
        <v>4626.875</v>
      </c>
      <c r="M561" s="273">
        <v>4528.333333333333</v>
      </c>
      <c r="N561" s="273">
        <v>4498.75</v>
      </c>
      <c r="O561" s="274">
        <v>4744</v>
      </c>
      <c r="P561" s="275">
        <v>4716.4285714285716</v>
      </c>
      <c r="Q561" s="275">
        <v>4631.666666666667</v>
      </c>
      <c r="R561" s="275">
        <v>4709.411764705882</v>
      </c>
      <c r="S561" s="275">
        <v>4769.411764705882</v>
      </c>
      <c r="T561" s="276">
        <v>4658.9497716894975</v>
      </c>
    </row>
    <row r="562" spans="1:23" s="590" customFormat="1" x14ac:dyDescent="0.2">
      <c r="A562" s="255" t="s">
        <v>7</v>
      </c>
      <c r="B562" s="277">
        <v>100</v>
      </c>
      <c r="C562" s="278">
        <v>100</v>
      </c>
      <c r="D562" s="333">
        <v>100</v>
      </c>
      <c r="E562" s="333">
        <v>100</v>
      </c>
      <c r="F562" s="279">
        <v>100</v>
      </c>
      <c r="G562" s="280">
        <v>100</v>
      </c>
      <c r="H562" s="278">
        <v>100</v>
      </c>
      <c r="I562" s="278">
        <v>100</v>
      </c>
      <c r="J562" s="278">
        <v>100</v>
      </c>
      <c r="K562" s="278">
        <v>100</v>
      </c>
      <c r="L562" s="277">
        <v>93.75</v>
      </c>
      <c r="M562" s="278">
        <v>100</v>
      </c>
      <c r="N562" s="278">
        <v>93.75</v>
      </c>
      <c r="O562" s="279">
        <v>93.333333333333329</v>
      </c>
      <c r="P562" s="280">
        <v>100</v>
      </c>
      <c r="Q562" s="280">
        <v>100</v>
      </c>
      <c r="R562" s="280">
        <v>94.117647058823536</v>
      </c>
      <c r="S562" s="280">
        <v>76.470588235294116</v>
      </c>
      <c r="T562" s="281">
        <v>96.803652968036531</v>
      </c>
    </row>
    <row r="563" spans="1:23" s="590" customFormat="1" x14ac:dyDescent="0.2">
      <c r="A563" s="255" t="s">
        <v>8</v>
      </c>
      <c r="B563" s="282">
        <v>4.5882897515221968E-2</v>
      </c>
      <c r="C563" s="283">
        <v>4.0827363233501973E-2</v>
      </c>
      <c r="D563" s="336">
        <v>3.0039016751980879E-2</v>
      </c>
      <c r="E563" s="336">
        <v>4.0561786774398423E-2</v>
      </c>
      <c r="F563" s="284">
        <v>3.8558691785884704E-2</v>
      </c>
      <c r="G563" s="285">
        <v>2.6799069360567418E-2</v>
      </c>
      <c r="H563" s="283">
        <v>5.691774814019783E-2</v>
      </c>
      <c r="I563" s="283">
        <v>4.6616345789979495E-2</v>
      </c>
      <c r="J563" s="283">
        <v>3.0849648922112543E-2</v>
      </c>
      <c r="K563" s="283">
        <v>3.7360944964921157E-2</v>
      </c>
      <c r="L563" s="282">
        <v>4.3593724243640199E-2</v>
      </c>
      <c r="M563" s="283">
        <v>5.4443237721351186E-2</v>
      </c>
      <c r="N563" s="283">
        <v>4.620670336844096E-2</v>
      </c>
      <c r="O563" s="284">
        <v>5.3735159183556029E-2</v>
      </c>
      <c r="P563" s="285">
        <v>4.8730189689512697E-2</v>
      </c>
      <c r="Q563" s="285">
        <v>3.2515433448023809E-2</v>
      </c>
      <c r="R563" s="285">
        <v>4.6157913428856119E-2</v>
      </c>
      <c r="S563" s="285">
        <v>6.1728386310410589E-2</v>
      </c>
      <c r="T563" s="286">
        <v>5.4682190973392879E-2</v>
      </c>
    </row>
    <row r="564" spans="1:23" s="590" customFormat="1" x14ac:dyDescent="0.2">
      <c r="A564" s="271" t="s">
        <v>1</v>
      </c>
      <c r="B564" s="287">
        <f>B561/B560*100-100</f>
        <v>2.5170007948423603</v>
      </c>
      <c r="C564" s="288">
        <f t="shared" ref="C564:G564" si="154">C561/C560*100-100</f>
        <v>8.434160558155952</v>
      </c>
      <c r="D564" s="288">
        <f t="shared" si="154"/>
        <v>1.320321469575191</v>
      </c>
      <c r="E564" s="288">
        <f t="shared" si="154"/>
        <v>7.7276340192528465</v>
      </c>
      <c r="F564" s="289">
        <f t="shared" si="154"/>
        <v>14.510288792722775</v>
      </c>
      <c r="G564" s="290">
        <f t="shared" si="154"/>
        <v>3.0468956990197</v>
      </c>
      <c r="H564" s="288">
        <f>H561/H560*100-100</f>
        <v>2.5876534487326666</v>
      </c>
      <c r="I564" s="288">
        <f t="shared" ref="I564:K564" si="155">I561/I560*100-100</f>
        <v>2.6980482204362914</v>
      </c>
      <c r="J564" s="288">
        <f t="shared" si="155"/>
        <v>8.6107921928817461</v>
      </c>
      <c r="K564" s="288">
        <f t="shared" si="155"/>
        <v>10.059171597633124</v>
      </c>
      <c r="L564" s="287">
        <f>L561/L560*100-100</f>
        <v>6.2428243398392738</v>
      </c>
      <c r="M564" s="288">
        <f t="shared" ref="M564:T564" si="156">M561/M560*100-100</f>
        <v>3.9800995024875618</v>
      </c>
      <c r="N564" s="288">
        <f t="shared" si="156"/>
        <v>3.3008036739380202</v>
      </c>
      <c r="O564" s="289">
        <f t="shared" si="156"/>
        <v>8.9322617680826681</v>
      </c>
      <c r="P564" s="290">
        <f t="shared" si="156"/>
        <v>8.2991635230441148</v>
      </c>
      <c r="Q564" s="288">
        <f t="shared" si="156"/>
        <v>6.352851128970542</v>
      </c>
      <c r="R564" s="288">
        <f t="shared" si="156"/>
        <v>8.1380428175862818</v>
      </c>
      <c r="S564" s="288">
        <f t="shared" si="156"/>
        <v>9.5157695684473538</v>
      </c>
      <c r="T564" s="291">
        <f t="shared" si="156"/>
        <v>6.9793288562456439</v>
      </c>
    </row>
    <row r="565" spans="1:23" s="590" customFormat="1" ht="13.5" thickBot="1" x14ac:dyDescent="0.25">
      <c r="A565" s="292" t="s">
        <v>27</v>
      </c>
      <c r="B565" s="484">
        <f t="shared" ref="B565:T565" si="157">B561-B548</f>
        <v>43.076923076922867</v>
      </c>
      <c r="C565" s="485">
        <f t="shared" si="157"/>
        <v>103.07692307692287</v>
      </c>
      <c r="D565" s="485">
        <f t="shared" si="157"/>
        <v>-117.5</v>
      </c>
      <c r="E565" s="485">
        <f t="shared" si="157"/>
        <v>64.615384615384755</v>
      </c>
      <c r="F565" s="486">
        <f t="shared" si="157"/>
        <v>66.153846153846644</v>
      </c>
      <c r="G565" s="487">
        <f t="shared" si="157"/>
        <v>148.46153846153811</v>
      </c>
      <c r="H565" s="485">
        <f t="shared" si="157"/>
        <v>-1.4743589743593475</v>
      </c>
      <c r="I565" s="485">
        <f t="shared" si="157"/>
        <v>-124.16666666666697</v>
      </c>
      <c r="J565" s="485">
        <f t="shared" si="157"/>
        <v>40</v>
      </c>
      <c r="K565" s="485">
        <f t="shared" si="157"/>
        <v>11.538461538460979</v>
      </c>
      <c r="L565" s="572">
        <f t="shared" si="157"/>
        <v>-67.79166666666697</v>
      </c>
      <c r="M565" s="489">
        <f t="shared" si="157"/>
        <v>-303.33333333333394</v>
      </c>
      <c r="N565" s="489">
        <f t="shared" si="157"/>
        <v>-27.678571428571558</v>
      </c>
      <c r="O565" s="573">
        <f t="shared" si="157"/>
        <v>-88.66666666666697</v>
      </c>
      <c r="P565" s="488">
        <f t="shared" si="157"/>
        <v>-25.879120879120819</v>
      </c>
      <c r="Q565" s="489">
        <f t="shared" si="157"/>
        <v>215</v>
      </c>
      <c r="R565" s="489">
        <f t="shared" si="157"/>
        <v>173.07030129124814</v>
      </c>
      <c r="S565" s="489">
        <f t="shared" si="157"/>
        <v>209.9245852187023</v>
      </c>
      <c r="T565" s="490">
        <f t="shared" si="157"/>
        <v>49.066503207007372</v>
      </c>
    </row>
    <row r="566" spans="1:23" s="590" customFormat="1" x14ac:dyDescent="0.2">
      <c r="A566" s="299" t="s">
        <v>51</v>
      </c>
      <c r="B566" s="300">
        <v>61</v>
      </c>
      <c r="C566" s="301">
        <v>59</v>
      </c>
      <c r="D566" s="301">
        <v>9</v>
      </c>
      <c r="E566" s="390">
        <v>60</v>
      </c>
      <c r="F566" s="302">
        <v>68</v>
      </c>
      <c r="G566" s="303">
        <v>58</v>
      </c>
      <c r="H566" s="301">
        <v>61</v>
      </c>
      <c r="I566" s="301">
        <v>13</v>
      </c>
      <c r="J566" s="301">
        <v>62</v>
      </c>
      <c r="K566" s="301">
        <v>70</v>
      </c>
      <c r="L566" s="300">
        <v>71</v>
      </c>
      <c r="M566" s="301">
        <v>12</v>
      </c>
      <c r="N566" s="301">
        <v>72</v>
      </c>
      <c r="O566" s="302">
        <v>72</v>
      </c>
      <c r="P566" s="303">
        <v>70</v>
      </c>
      <c r="Q566" s="303">
        <v>13</v>
      </c>
      <c r="R566" s="303">
        <v>70</v>
      </c>
      <c r="S566" s="303">
        <v>70</v>
      </c>
      <c r="T566" s="304">
        <f>SUM(B566:S566)</f>
        <v>971</v>
      </c>
      <c r="U566" s="228" t="s">
        <v>56</v>
      </c>
      <c r="V566" s="305">
        <f>T553-T566</f>
        <v>0</v>
      </c>
      <c r="W566" s="306">
        <f>V566/T553</f>
        <v>0</v>
      </c>
    </row>
    <row r="567" spans="1:23" s="590" customFormat="1" x14ac:dyDescent="0.2">
      <c r="A567" s="307" t="s">
        <v>28</v>
      </c>
      <c r="B567" s="246">
        <v>151</v>
      </c>
      <c r="C567" s="244">
        <v>149.5</v>
      </c>
      <c r="D567" s="244">
        <v>151.5</v>
      </c>
      <c r="E567" s="424">
        <v>149</v>
      </c>
      <c r="F567" s="247">
        <v>147.5</v>
      </c>
      <c r="G567" s="248">
        <v>150.5</v>
      </c>
      <c r="H567" s="244">
        <v>149</v>
      </c>
      <c r="I567" s="244">
        <v>151</v>
      </c>
      <c r="J567" s="244">
        <v>148.5</v>
      </c>
      <c r="K567" s="244">
        <v>147.5</v>
      </c>
      <c r="L567" s="246">
        <v>150.5</v>
      </c>
      <c r="M567" s="244">
        <v>150.5</v>
      </c>
      <c r="N567" s="244">
        <v>148.5</v>
      </c>
      <c r="O567" s="247">
        <v>147.5</v>
      </c>
      <c r="P567" s="248">
        <v>150.5</v>
      </c>
      <c r="Q567" s="248">
        <v>151</v>
      </c>
      <c r="R567" s="248">
        <v>148.5</v>
      </c>
      <c r="S567" s="248">
        <v>147.5</v>
      </c>
      <c r="T567" s="237"/>
      <c r="U567" s="228" t="s">
        <v>57</v>
      </c>
      <c r="V567" s="228">
        <v>148.96</v>
      </c>
      <c r="W567" s="228"/>
    </row>
    <row r="568" spans="1:23" s="590" customFormat="1" ht="13.5" thickBot="1" x14ac:dyDescent="0.25">
      <c r="A568" s="308" t="s">
        <v>26</v>
      </c>
      <c r="B568" s="249">
        <f t="shared" ref="B568:S568" si="158">B567-B554</f>
        <v>0</v>
      </c>
      <c r="C568" s="245">
        <f t="shared" si="158"/>
        <v>0</v>
      </c>
      <c r="D568" s="245">
        <f t="shared" si="158"/>
        <v>0</v>
      </c>
      <c r="E568" s="245">
        <f t="shared" si="158"/>
        <v>0</v>
      </c>
      <c r="F568" s="250">
        <f t="shared" si="158"/>
        <v>0</v>
      </c>
      <c r="G568" s="251">
        <f t="shared" si="158"/>
        <v>0</v>
      </c>
      <c r="H568" s="245">
        <f t="shared" si="158"/>
        <v>0</v>
      </c>
      <c r="I568" s="245">
        <f t="shared" si="158"/>
        <v>0</v>
      </c>
      <c r="J568" s="245">
        <f t="shared" si="158"/>
        <v>0</v>
      </c>
      <c r="K568" s="245">
        <f t="shared" si="158"/>
        <v>0</v>
      </c>
      <c r="L568" s="249">
        <f t="shared" si="158"/>
        <v>0</v>
      </c>
      <c r="M568" s="245">
        <f t="shared" si="158"/>
        <v>0</v>
      </c>
      <c r="N568" s="245">
        <f t="shared" si="158"/>
        <v>0</v>
      </c>
      <c r="O568" s="250">
        <f t="shared" si="158"/>
        <v>0</v>
      </c>
      <c r="P568" s="251">
        <f t="shared" si="158"/>
        <v>0</v>
      </c>
      <c r="Q568" s="245">
        <f t="shared" si="158"/>
        <v>0</v>
      </c>
      <c r="R568" s="245">
        <f t="shared" si="158"/>
        <v>0</v>
      </c>
      <c r="S568" s="245">
        <f t="shared" si="158"/>
        <v>0</v>
      </c>
      <c r="T568" s="238"/>
      <c r="U568" s="228" t="s">
        <v>26</v>
      </c>
      <c r="V568" s="431">
        <f>V567-V554</f>
        <v>1.0000000000019327E-2</v>
      </c>
      <c r="W568" s="228"/>
    </row>
    <row r="570" spans="1:23" ht="13.5" thickBot="1" x14ac:dyDescent="0.25"/>
    <row r="571" spans="1:23" ht="13.5" thickBot="1" x14ac:dyDescent="0.25">
      <c r="A571" s="254" t="s">
        <v>170</v>
      </c>
      <c r="B571" s="598" t="s">
        <v>53</v>
      </c>
      <c r="C571" s="599"/>
      <c r="D571" s="599"/>
      <c r="E571" s="599"/>
      <c r="F571" s="600"/>
      <c r="G571" s="598" t="s">
        <v>68</v>
      </c>
      <c r="H571" s="599"/>
      <c r="I571" s="599"/>
      <c r="J571" s="599"/>
      <c r="K571" s="600"/>
      <c r="L571" s="598" t="s">
        <v>63</v>
      </c>
      <c r="M571" s="599"/>
      <c r="N571" s="599"/>
      <c r="O571" s="600"/>
      <c r="P571" s="598" t="s">
        <v>64</v>
      </c>
      <c r="Q571" s="599"/>
      <c r="R571" s="599"/>
      <c r="S571" s="600"/>
      <c r="T571" s="316" t="s">
        <v>55</v>
      </c>
      <c r="U571" s="592"/>
      <c r="V571" s="592"/>
      <c r="W571" s="592"/>
    </row>
    <row r="572" spans="1:23" x14ac:dyDescent="0.2">
      <c r="A572" s="255" t="s">
        <v>54</v>
      </c>
      <c r="B572" s="349">
        <v>1</v>
      </c>
      <c r="C572" s="260">
        <v>2</v>
      </c>
      <c r="D572" s="403" t="s">
        <v>129</v>
      </c>
      <c r="E572" s="403">
        <v>4</v>
      </c>
      <c r="F572" s="350">
        <v>5</v>
      </c>
      <c r="G572" s="349">
        <v>1</v>
      </c>
      <c r="H572" s="260">
        <v>2</v>
      </c>
      <c r="I572" s="403" t="s">
        <v>129</v>
      </c>
      <c r="J572" s="403">
        <v>4</v>
      </c>
      <c r="K572" s="350">
        <v>5</v>
      </c>
      <c r="L572" s="349">
        <v>1</v>
      </c>
      <c r="M572" s="260" t="s">
        <v>134</v>
      </c>
      <c r="N572" s="260">
        <v>3</v>
      </c>
      <c r="O572" s="350">
        <v>4</v>
      </c>
      <c r="P572" s="259">
        <v>1</v>
      </c>
      <c r="Q572" s="259" t="s">
        <v>134</v>
      </c>
      <c r="R572" s="259">
        <v>3</v>
      </c>
      <c r="S572" s="259">
        <v>4</v>
      </c>
      <c r="T572" s="315"/>
      <c r="U572" s="592"/>
      <c r="V572" s="592"/>
      <c r="W572" s="592"/>
    </row>
    <row r="573" spans="1:23" x14ac:dyDescent="0.2">
      <c r="A573" s="265" t="s">
        <v>3</v>
      </c>
      <c r="B573" s="266">
        <v>4370</v>
      </c>
      <c r="C573" s="267">
        <v>4370</v>
      </c>
      <c r="D573" s="389">
        <v>4370</v>
      </c>
      <c r="E573" s="389">
        <v>4370</v>
      </c>
      <c r="F573" s="268">
        <v>4370</v>
      </c>
      <c r="G573" s="269">
        <v>4370</v>
      </c>
      <c r="H573" s="267">
        <v>4370</v>
      </c>
      <c r="I573" s="267">
        <v>4370</v>
      </c>
      <c r="J573" s="267">
        <v>4370</v>
      </c>
      <c r="K573" s="267">
        <v>4370</v>
      </c>
      <c r="L573" s="266">
        <v>4370</v>
      </c>
      <c r="M573" s="267">
        <v>4370</v>
      </c>
      <c r="N573" s="267">
        <v>4370</v>
      </c>
      <c r="O573" s="268">
        <v>4370</v>
      </c>
      <c r="P573" s="269">
        <v>4370</v>
      </c>
      <c r="Q573" s="267">
        <v>4370</v>
      </c>
      <c r="R573" s="267">
        <v>4370</v>
      </c>
      <c r="S573" s="267">
        <v>4370</v>
      </c>
      <c r="T573" s="270">
        <v>4370</v>
      </c>
      <c r="U573" s="592"/>
      <c r="V573" s="592"/>
      <c r="W573" s="592"/>
    </row>
    <row r="574" spans="1:23" x14ac:dyDescent="0.2">
      <c r="A574" s="271" t="s">
        <v>6</v>
      </c>
      <c r="B574" s="272">
        <v>4505.3846153846152</v>
      </c>
      <c r="C574" s="273">
        <v>4774.2857142857147</v>
      </c>
      <c r="D574" s="330">
        <v>4412.5</v>
      </c>
      <c r="E574" s="330">
        <v>4726.9230769230771</v>
      </c>
      <c r="F574" s="274">
        <v>5080</v>
      </c>
      <c r="G574" s="275">
        <v>4445</v>
      </c>
      <c r="H574" s="273">
        <v>4417.8571428571431</v>
      </c>
      <c r="I574" s="273">
        <v>4697.5</v>
      </c>
      <c r="J574" s="273">
        <v>4913.0769230769229</v>
      </c>
      <c r="K574" s="273">
        <v>4845.3846153846152</v>
      </c>
      <c r="L574" s="272">
        <v>4634.7058823529414</v>
      </c>
      <c r="M574" s="273">
        <v>4512</v>
      </c>
      <c r="N574" s="273">
        <v>4443.125</v>
      </c>
      <c r="O574" s="274">
        <v>4892.5</v>
      </c>
      <c r="P574" s="275">
        <v>4673.125</v>
      </c>
      <c r="Q574" s="275">
        <v>4628.333333333333</v>
      </c>
      <c r="R574" s="275">
        <v>4718</v>
      </c>
      <c r="S574" s="275">
        <v>4908.666666666667</v>
      </c>
      <c r="T574" s="276">
        <v>4696.5610859728504</v>
      </c>
      <c r="U574" s="592"/>
      <c r="V574" s="592"/>
      <c r="W574" s="592"/>
    </row>
    <row r="575" spans="1:23" x14ac:dyDescent="0.2">
      <c r="A575" s="255" t="s">
        <v>7</v>
      </c>
      <c r="B575" s="277">
        <v>100</v>
      </c>
      <c r="C575" s="278">
        <v>92.857142857142861</v>
      </c>
      <c r="D575" s="333">
        <v>100</v>
      </c>
      <c r="E575" s="333">
        <v>100</v>
      </c>
      <c r="F575" s="279">
        <v>100</v>
      </c>
      <c r="G575" s="280">
        <v>100</v>
      </c>
      <c r="H575" s="278">
        <v>92.857142857142861</v>
      </c>
      <c r="I575" s="278">
        <v>100</v>
      </c>
      <c r="J575" s="278">
        <v>100</v>
      </c>
      <c r="K575" s="278">
        <v>100</v>
      </c>
      <c r="L575" s="277">
        <v>88.235294117647058</v>
      </c>
      <c r="M575" s="278">
        <v>80</v>
      </c>
      <c r="N575" s="278">
        <v>100</v>
      </c>
      <c r="O575" s="279">
        <v>100</v>
      </c>
      <c r="P575" s="280">
        <v>81.25</v>
      </c>
      <c r="Q575" s="280">
        <v>100</v>
      </c>
      <c r="R575" s="280">
        <v>100</v>
      </c>
      <c r="S575" s="280">
        <v>73.333333333333329</v>
      </c>
      <c r="T575" s="281">
        <v>85.520361990950221</v>
      </c>
      <c r="U575" s="592"/>
      <c r="V575" s="592"/>
      <c r="W575" s="592"/>
    </row>
    <row r="576" spans="1:23" x14ac:dyDescent="0.2">
      <c r="A576" s="255" t="s">
        <v>8</v>
      </c>
      <c r="B576" s="282">
        <v>5.0902202146374469E-2</v>
      </c>
      <c r="C576" s="283">
        <v>4.6524935309579719E-2</v>
      </c>
      <c r="D576" s="336">
        <v>3.0965129568135318E-2</v>
      </c>
      <c r="E576" s="336">
        <v>5.0010442879137987E-2</v>
      </c>
      <c r="F576" s="284">
        <v>3.9978640023414724E-2</v>
      </c>
      <c r="G576" s="285">
        <v>3.467310166097029E-2</v>
      </c>
      <c r="H576" s="283">
        <v>4.335627084864474E-2</v>
      </c>
      <c r="I576" s="283">
        <v>6.1040579231431115E-2</v>
      </c>
      <c r="J576" s="283">
        <v>3.8909596535485563E-2</v>
      </c>
      <c r="K576" s="283">
        <v>4.3971508700112703E-2</v>
      </c>
      <c r="L576" s="282">
        <v>6.8058056670878816E-2</v>
      </c>
      <c r="M576" s="283">
        <v>7.6895488986987795E-2</v>
      </c>
      <c r="N576" s="283">
        <v>4.5109748755014827E-2</v>
      </c>
      <c r="O576" s="284">
        <v>5.4479373461165638E-2</v>
      </c>
      <c r="P576" s="285">
        <v>6.6197348393663716E-2</v>
      </c>
      <c r="Q576" s="285">
        <v>3.1739982354223824E-2</v>
      </c>
      <c r="R576" s="285">
        <v>3.5871438084933642E-2</v>
      </c>
      <c r="S576" s="285">
        <v>7.2538773098437592E-2</v>
      </c>
      <c r="T576" s="286">
        <v>6.6085080033264659E-2</v>
      </c>
      <c r="U576" s="592"/>
      <c r="V576" s="592"/>
      <c r="W576" s="592"/>
    </row>
    <row r="577" spans="1:23" x14ac:dyDescent="0.2">
      <c r="A577" s="271" t="s">
        <v>1</v>
      </c>
      <c r="B577" s="287">
        <f>B574/B573*100-100</f>
        <v>3.0980461186410793</v>
      </c>
      <c r="C577" s="288">
        <f t="shared" ref="C577:G577" si="159">C574/C573*100-100</f>
        <v>9.2513893429225362</v>
      </c>
      <c r="D577" s="288">
        <f t="shared" si="159"/>
        <v>0.9725400457665927</v>
      </c>
      <c r="E577" s="288">
        <f t="shared" si="159"/>
        <v>8.167576130962857</v>
      </c>
      <c r="F577" s="289">
        <f t="shared" si="159"/>
        <v>16.247139588100694</v>
      </c>
      <c r="G577" s="290">
        <f t="shared" si="159"/>
        <v>1.7162471395880914</v>
      </c>
      <c r="H577" s="288">
        <f>H574/H573*100-100</f>
        <v>1.095129127165734</v>
      </c>
      <c r="I577" s="288">
        <f t="shared" ref="I577:K577" si="160">I574/I573*100-100</f>
        <v>7.4942791762013741</v>
      </c>
      <c r="J577" s="288">
        <f t="shared" si="160"/>
        <v>12.427389544094353</v>
      </c>
      <c r="K577" s="288">
        <f t="shared" si="160"/>
        <v>10.878366484773807</v>
      </c>
      <c r="L577" s="287">
        <f>L574/L573*100-100</f>
        <v>6.0573428456050635</v>
      </c>
      <c r="M577" s="288">
        <f t="shared" ref="M577:T577" si="161">M574/M573*100-100</f>
        <v>3.2494279176201246</v>
      </c>
      <c r="N577" s="288">
        <f t="shared" si="161"/>
        <v>1.6733409610983898</v>
      </c>
      <c r="O577" s="289">
        <f t="shared" si="161"/>
        <v>11.956521739130437</v>
      </c>
      <c r="P577" s="290">
        <f t="shared" si="161"/>
        <v>6.9364988558352536</v>
      </c>
      <c r="Q577" s="288">
        <f t="shared" si="161"/>
        <v>5.9115179252478924</v>
      </c>
      <c r="R577" s="288">
        <f t="shared" si="161"/>
        <v>7.9633867276887997</v>
      </c>
      <c r="S577" s="288">
        <f t="shared" si="161"/>
        <v>12.32646834477498</v>
      </c>
      <c r="T577" s="291">
        <f t="shared" si="161"/>
        <v>7.4727937293558568</v>
      </c>
      <c r="U577" s="592"/>
      <c r="V577" s="592"/>
      <c r="W577" s="592"/>
    </row>
    <row r="578" spans="1:23" ht="13.5" thickBot="1" x14ac:dyDescent="0.25">
      <c r="A578" s="292" t="s">
        <v>27</v>
      </c>
      <c r="B578" s="484">
        <f t="shared" ref="B578:T578" si="162">B574-B561</f>
        <v>40.769230769230489</v>
      </c>
      <c r="C578" s="485">
        <f t="shared" si="162"/>
        <v>51.978021978022298</v>
      </c>
      <c r="D578" s="485">
        <f t="shared" si="162"/>
        <v>0</v>
      </c>
      <c r="E578" s="485">
        <f t="shared" si="162"/>
        <v>35.384615384615245</v>
      </c>
      <c r="F578" s="486">
        <f t="shared" si="162"/>
        <v>93.076923076922867</v>
      </c>
      <c r="G578" s="487">
        <f t="shared" si="162"/>
        <v>-42.692307692307622</v>
      </c>
      <c r="H578" s="485">
        <f t="shared" si="162"/>
        <v>-49.835164835164505</v>
      </c>
      <c r="I578" s="485">
        <f t="shared" si="162"/>
        <v>225</v>
      </c>
      <c r="J578" s="485">
        <f t="shared" si="162"/>
        <v>183.07692307692287</v>
      </c>
      <c r="K578" s="485">
        <f t="shared" si="162"/>
        <v>52.307692307692378</v>
      </c>
      <c r="L578" s="572">
        <f t="shared" si="162"/>
        <v>7.830882352941444</v>
      </c>
      <c r="M578" s="489">
        <f t="shared" si="162"/>
        <v>-16.33333333333303</v>
      </c>
      <c r="N578" s="489">
        <f t="shared" si="162"/>
        <v>-55.625</v>
      </c>
      <c r="O578" s="573">
        <f t="shared" si="162"/>
        <v>148.5</v>
      </c>
      <c r="P578" s="488">
        <f t="shared" si="162"/>
        <v>-43.303571428571558</v>
      </c>
      <c r="Q578" s="489">
        <f t="shared" si="162"/>
        <v>-3.3333333333339397</v>
      </c>
      <c r="R578" s="489">
        <f t="shared" si="162"/>
        <v>8.5882352941180216</v>
      </c>
      <c r="S578" s="489">
        <f t="shared" si="162"/>
        <v>139.25490196078499</v>
      </c>
      <c r="T578" s="490">
        <f t="shared" si="162"/>
        <v>37.61131428335284</v>
      </c>
      <c r="U578" s="592"/>
      <c r="V578" s="592"/>
      <c r="W578" s="592"/>
    </row>
    <row r="579" spans="1:23" x14ac:dyDescent="0.2">
      <c r="A579" s="299" t="s">
        <v>51</v>
      </c>
      <c r="B579" s="300">
        <v>61</v>
      </c>
      <c r="C579" s="301">
        <v>59</v>
      </c>
      <c r="D579" s="301">
        <v>8</v>
      </c>
      <c r="E579" s="390">
        <v>60</v>
      </c>
      <c r="F579" s="302">
        <v>68</v>
      </c>
      <c r="G579" s="303">
        <v>58</v>
      </c>
      <c r="H579" s="301">
        <v>61</v>
      </c>
      <c r="I579" s="301">
        <v>13</v>
      </c>
      <c r="J579" s="301">
        <v>62</v>
      </c>
      <c r="K579" s="301">
        <v>70</v>
      </c>
      <c r="L579" s="300">
        <v>71</v>
      </c>
      <c r="M579" s="301">
        <v>12</v>
      </c>
      <c r="N579" s="301">
        <v>72</v>
      </c>
      <c r="O579" s="302">
        <v>72</v>
      </c>
      <c r="P579" s="303">
        <v>70</v>
      </c>
      <c r="Q579" s="303">
        <v>13</v>
      </c>
      <c r="R579" s="303">
        <v>70</v>
      </c>
      <c r="S579" s="303">
        <v>70</v>
      </c>
      <c r="T579" s="304">
        <f>SUM(B579:S579)</f>
        <v>970</v>
      </c>
      <c r="U579" s="228" t="s">
        <v>56</v>
      </c>
      <c r="V579" s="305">
        <f>T566-T579</f>
        <v>1</v>
      </c>
      <c r="W579" s="306">
        <f>V579/T566</f>
        <v>1.0298661174047373E-3</v>
      </c>
    </row>
    <row r="580" spans="1:23" x14ac:dyDescent="0.2">
      <c r="A580" s="307" t="s">
        <v>28</v>
      </c>
      <c r="B580" s="246">
        <v>152</v>
      </c>
      <c r="C580" s="244">
        <v>150.5</v>
      </c>
      <c r="D580" s="244">
        <v>152.5</v>
      </c>
      <c r="E580" s="424">
        <v>150</v>
      </c>
      <c r="F580" s="247">
        <v>148.5</v>
      </c>
      <c r="G580" s="248">
        <v>151.5</v>
      </c>
      <c r="H580" s="244">
        <v>150</v>
      </c>
      <c r="I580" s="244">
        <v>152</v>
      </c>
      <c r="J580" s="244">
        <v>149.5</v>
      </c>
      <c r="K580" s="244">
        <v>148.5</v>
      </c>
      <c r="L580" s="246">
        <v>151.5</v>
      </c>
      <c r="M580" s="244">
        <v>151.5</v>
      </c>
      <c r="N580" s="244">
        <v>149.5</v>
      </c>
      <c r="O580" s="247">
        <v>148.5</v>
      </c>
      <c r="P580" s="248">
        <v>151.5</v>
      </c>
      <c r="Q580" s="248">
        <v>152</v>
      </c>
      <c r="R580" s="248">
        <v>149.5</v>
      </c>
      <c r="S580" s="248">
        <v>148.5</v>
      </c>
      <c r="T580" s="237"/>
      <c r="U580" s="228" t="s">
        <v>57</v>
      </c>
      <c r="V580" s="228">
        <v>148.96</v>
      </c>
      <c r="W580" s="228"/>
    </row>
    <row r="581" spans="1:23" ht="13.5" thickBot="1" x14ac:dyDescent="0.25">
      <c r="A581" s="308" t="s">
        <v>26</v>
      </c>
      <c r="B581" s="249">
        <f t="shared" ref="B581:S581" si="163">B580-B567</f>
        <v>1</v>
      </c>
      <c r="C581" s="245">
        <f t="shared" si="163"/>
        <v>1</v>
      </c>
      <c r="D581" s="245">
        <f t="shared" si="163"/>
        <v>1</v>
      </c>
      <c r="E581" s="245">
        <f t="shared" si="163"/>
        <v>1</v>
      </c>
      <c r="F581" s="250">
        <f t="shared" si="163"/>
        <v>1</v>
      </c>
      <c r="G581" s="251">
        <f t="shared" si="163"/>
        <v>1</v>
      </c>
      <c r="H581" s="245">
        <f t="shared" si="163"/>
        <v>1</v>
      </c>
      <c r="I581" s="245">
        <f t="shared" si="163"/>
        <v>1</v>
      </c>
      <c r="J581" s="245">
        <f t="shared" si="163"/>
        <v>1</v>
      </c>
      <c r="K581" s="245">
        <f t="shared" si="163"/>
        <v>1</v>
      </c>
      <c r="L581" s="249">
        <f t="shared" si="163"/>
        <v>1</v>
      </c>
      <c r="M581" s="245">
        <f t="shared" si="163"/>
        <v>1</v>
      </c>
      <c r="N581" s="245">
        <f t="shared" si="163"/>
        <v>1</v>
      </c>
      <c r="O581" s="250">
        <f t="shared" si="163"/>
        <v>1</v>
      </c>
      <c r="P581" s="251">
        <f t="shared" si="163"/>
        <v>1</v>
      </c>
      <c r="Q581" s="245">
        <f t="shared" si="163"/>
        <v>1</v>
      </c>
      <c r="R581" s="245">
        <f t="shared" si="163"/>
        <v>1</v>
      </c>
      <c r="S581" s="245">
        <f t="shared" si="163"/>
        <v>1</v>
      </c>
      <c r="T581" s="238"/>
      <c r="U581" s="228" t="s">
        <v>26</v>
      </c>
      <c r="V581" s="431">
        <f>V580-V567</f>
        <v>0</v>
      </c>
      <c r="W581" s="228"/>
    </row>
    <row r="582" spans="1:23" x14ac:dyDescent="0.2">
      <c r="C582" s="592"/>
      <c r="D582" s="592"/>
      <c r="E582" s="592"/>
      <c r="F582" s="592"/>
      <c r="G582" s="592"/>
      <c r="H582" s="592"/>
      <c r="I582" s="592"/>
      <c r="J582" s="592"/>
      <c r="K582" s="592"/>
      <c r="L582" s="592"/>
      <c r="M582" s="592"/>
      <c r="N582" s="592"/>
      <c r="O582" s="592"/>
      <c r="P582" s="592"/>
      <c r="Q582" s="592"/>
      <c r="R582" s="592"/>
      <c r="S582" s="592"/>
    </row>
  </sheetData>
  <mergeCells count="111">
    <mergeCell ref="B571:F571"/>
    <mergeCell ref="G571:K571"/>
    <mergeCell ref="L571:O571"/>
    <mergeCell ref="P571:S571"/>
    <mergeCell ref="G324:K324"/>
    <mergeCell ref="B363:F363"/>
    <mergeCell ref="G363:K363"/>
    <mergeCell ref="B493:F493"/>
    <mergeCell ref="G493:K493"/>
    <mergeCell ref="L493:O493"/>
    <mergeCell ref="P493:S493"/>
    <mergeCell ref="B454:F454"/>
    <mergeCell ref="G454:K454"/>
    <mergeCell ref="L454:O454"/>
    <mergeCell ref="P454:S454"/>
    <mergeCell ref="B480:F480"/>
    <mergeCell ref="G480:K480"/>
    <mergeCell ref="L480:O480"/>
    <mergeCell ref="P480:S480"/>
    <mergeCell ref="B467:F467"/>
    <mergeCell ref="G467:K467"/>
    <mergeCell ref="L467:O467"/>
    <mergeCell ref="P467:S467"/>
    <mergeCell ref="B415:F415"/>
    <mergeCell ref="L441:O441"/>
    <mergeCell ref="B9:F9"/>
    <mergeCell ref="B22:F22"/>
    <mergeCell ref="B35:F35"/>
    <mergeCell ref="B48:F48"/>
    <mergeCell ref="B61:F61"/>
    <mergeCell ref="B100:F100"/>
    <mergeCell ref="B231:F231"/>
    <mergeCell ref="B192:F192"/>
    <mergeCell ref="B179:F179"/>
    <mergeCell ref="B166:F166"/>
    <mergeCell ref="G297:K297"/>
    <mergeCell ref="G311:K311"/>
    <mergeCell ref="L311:O311"/>
    <mergeCell ref="L324:O324"/>
    <mergeCell ref="B74:F74"/>
    <mergeCell ref="B153:F153"/>
    <mergeCell ref="B140:F140"/>
    <mergeCell ref="B127:F127"/>
    <mergeCell ref="B324:F324"/>
    <mergeCell ref="B297:F297"/>
    <mergeCell ref="B311:F311"/>
    <mergeCell ref="K283:P284"/>
    <mergeCell ref="B283:F283"/>
    <mergeCell ref="B87:F87"/>
    <mergeCell ref="B218:F218"/>
    <mergeCell ref="B205:F205"/>
    <mergeCell ref="B114:F114"/>
    <mergeCell ref="L297:O297"/>
    <mergeCell ref="B270:F270"/>
    <mergeCell ref="B257:F257"/>
    <mergeCell ref="B244:F244"/>
    <mergeCell ref="P297:S297"/>
    <mergeCell ref="P311:S311"/>
    <mergeCell ref="P324:S324"/>
    <mergeCell ref="G428:K428"/>
    <mergeCell ref="L428:O428"/>
    <mergeCell ref="P428:S428"/>
    <mergeCell ref="L363:O363"/>
    <mergeCell ref="P363:S363"/>
    <mergeCell ref="B337:F337"/>
    <mergeCell ref="G337:K337"/>
    <mergeCell ref="L337:O337"/>
    <mergeCell ref="P337:S337"/>
    <mergeCell ref="B350:F350"/>
    <mergeCell ref="G350:K350"/>
    <mergeCell ref="L350:O350"/>
    <mergeCell ref="P350:S350"/>
    <mergeCell ref="G415:K415"/>
    <mergeCell ref="L415:O415"/>
    <mergeCell ref="P415:S415"/>
    <mergeCell ref="B519:F519"/>
    <mergeCell ref="G519:K519"/>
    <mergeCell ref="L519:O519"/>
    <mergeCell ref="P519:S519"/>
    <mergeCell ref="B506:F506"/>
    <mergeCell ref="G506:K506"/>
    <mergeCell ref="L506:O506"/>
    <mergeCell ref="P506:S506"/>
    <mergeCell ref="B376:F376"/>
    <mergeCell ref="G376:K376"/>
    <mergeCell ref="L376:O376"/>
    <mergeCell ref="P376:S376"/>
    <mergeCell ref="B389:F389"/>
    <mergeCell ref="G389:K389"/>
    <mergeCell ref="L389:O389"/>
    <mergeCell ref="P389:S389"/>
    <mergeCell ref="L402:O402"/>
    <mergeCell ref="P402:S402"/>
    <mergeCell ref="B441:F441"/>
    <mergeCell ref="G441:K441"/>
    <mergeCell ref="B402:F402"/>
    <mergeCell ref="G402:K402"/>
    <mergeCell ref="P441:S441"/>
    <mergeCell ref="B428:F428"/>
    <mergeCell ref="B558:F558"/>
    <mergeCell ref="G558:K558"/>
    <mergeCell ref="L558:O558"/>
    <mergeCell ref="P558:S558"/>
    <mergeCell ref="B545:F545"/>
    <mergeCell ref="G545:K545"/>
    <mergeCell ref="L545:O545"/>
    <mergeCell ref="P545:S545"/>
    <mergeCell ref="B532:F532"/>
    <mergeCell ref="G532:K532"/>
    <mergeCell ref="L532:O532"/>
    <mergeCell ref="P532:S53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582"/>
  <sheetViews>
    <sheetView showGridLines="0" topLeftCell="A548" zoomScale="73" zoomScaleNormal="73" workbookViewId="0">
      <selection activeCell="I582" sqref="I582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622" t="s">
        <v>72</v>
      </c>
      <c r="M8" s="622"/>
    </row>
    <row r="9" spans="1:14" ht="13.5" thickBot="1" x14ac:dyDescent="0.25">
      <c r="A9" s="319" t="s">
        <v>49</v>
      </c>
      <c r="B9" s="598" t="s">
        <v>50</v>
      </c>
      <c r="C9" s="599"/>
      <c r="D9" s="599"/>
      <c r="E9" s="599"/>
      <c r="F9" s="599"/>
      <c r="G9" s="600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598" t="s">
        <v>50</v>
      </c>
      <c r="C23" s="599"/>
      <c r="D23" s="599"/>
      <c r="E23" s="599"/>
      <c r="F23" s="599"/>
      <c r="G23" s="600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598" t="s">
        <v>50</v>
      </c>
      <c r="C37" s="599"/>
      <c r="D37" s="599"/>
      <c r="E37" s="599"/>
      <c r="F37" s="599"/>
      <c r="G37" s="600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598" t="s">
        <v>50</v>
      </c>
      <c r="C52" s="599"/>
      <c r="D52" s="599"/>
      <c r="E52" s="599"/>
      <c r="F52" s="599"/>
      <c r="G52" s="599"/>
      <c r="H52" s="600"/>
      <c r="I52" s="347" t="s">
        <v>0</v>
      </c>
      <c r="J52" s="228"/>
      <c r="N52" s="622" t="s">
        <v>72</v>
      </c>
      <c r="O52" s="622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598" t="s">
        <v>50</v>
      </c>
      <c r="C66" s="599"/>
      <c r="D66" s="599"/>
      <c r="E66" s="599"/>
      <c r="F66" s="599"/>
      <c r="G66" s="599"/>
      <c r="H66" s="600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598" t="s">
        <v>50</v>
      </c>
      <c r="C80" s="599"/>
      <c r="D80" s="599"/>
      <c r="E80" s="599"/>
      <c r="F80" s="599"/>
      <c r="G80" s="599"/>
      <c r="H80" s="600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598" t="s">
        <v>50</v>
      </c>
      <c r="C94" s="599"/>
      <c r="D94" s="599"/>
      <c r="E94" s="599"/>
      <c r="F94" s="599"/>
      <c r="G94" s="599"/>
      <c r="H94" s="600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598" t="s">
        <v>50</v>
      </c>
      <c r="C108" s="599"/>
      <c r="D108" s="599"/>
      <c r="E108" s="599"/>
      <c r="F108" s="599"/>
      <c r="G108" s="599"/>
      <c r="H108" s="600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598" t="s">
        <v>50</v>
      </c>
      <c r="C123" s="599"/>
      <c r="D123" s="599"/>
      <c r="E123" s="599"/>
      <c r="F123" s="599"/>
      <c r="G123" s="600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598" t="s">
        <v>50</v>
      </c>
      <c r="C137" s="599"/>
      <c r="D137" s="599"/>
      <c r="E137" s="599"/>
      <c r="F137" s="599"/>
      <c r="G137" s="600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598" t="s">
        <v>50</v>
      </c>
      <c r="C151" s="599"/>
      <c r="D151" s="599"/>
      <c r="E151" s="599"/>
      <c r="F151" s="599"/>
      <c r="G151" s="600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598" t="s">
        <v>50</v>
      </c>
      <c r="C165" s="599"/>
      <c r="D165" s="599"/>
      <c r="E165" s="599"/>
      <c r="F165" s="599"/>
      <c r="G165" s="600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598" t="s">
        <v>50</v>
      </c>
      <c r="C179" s="599"/>
      <c r="D179" s="599"/>
      <c r="E179" s="599"/>
      <c r="F179" s="599"/>
      <c r="G179" s="600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598" t="s">
        <v>50</v>
      </c>
      <c r="C195" s="599"/>
      <c r="D195" s="599"/>
      <c r="E195" s="599"/>
      <c r="F195" s="599"/>
      <c r="G195" s="600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598" t="s">
        <v>50</v>
      </c>
      <c r="C209" s="599"/>
      <c r="D209" s="599"/>
      <c r="E209" s="599"/>
      <c r="F209" s="599"/>
      <c r="G209" s="600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598" t="s">
        <v>50</v>
      </c>
      <c r="C223" s="599"/>
      <c r="D223" s="599"/>
      <c r="E223" s="599"/>
      <c r="F223" s="599"/>
      <c r="G223" s="600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598" t="s">
        <v>50</v>
      </c>
      <c r="C237" s="599"/>
      <c r="D237" s="599"/>
      <c r="E237" s="599"/>
      <c r="F237" s="599"/>
      <c r="G237" s="600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598" t="s">
        <v>50</v>
      </c>
      <c r="C251" s="599"/>
      <c r="D251" s="599"/>
      <c r="E251" s="599"/>
      <c r="F251" s="599"/>
      <c r="G251" s="600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598" t="s">
        <v>50</v>
      </c>
      <c r="C265" s="599"/>
      <c r="D265" s="599"/>
      <c r="E265" s="599"/>
      <c r="F265" s="599"/>
      <c r="G265" s="600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598" t="s">
        <v>50</v>
      </c>
      <c r="C279" s="599"/>
      <c r="D279" s="599"/>
      <c r="E279" s="599"/>
      <c r="F279" s="599"/>
      <c r="G279" s="600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598" t="s">
        <v>50</v>
      </c>
      <c r="C293" s="599"/>
      <c r="D293" s="599"/>
      <c r="E293" s="599"/>
      <c r="F293" s="599"/>
      <c r="G293" s="600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598" t="s">
        <v>50</v>
      </c>
      <c r="C307" s="599"/>
      <c r="D307" s="599"/>
      <c r="E307" s="599"/>
      <c r="F307" s="599"/>
      <c r="G307" s="600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598" t="s">
        <v>50</v>
      </c>
      <c r="C321" s="599"/>
      <c r="D321" s="599"/>
      <c r="E321" s="599"/>
      <c r="F321" s="599"/>
      <c r="G321" s="600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598" t="s">
        <v>50</v>
      </c>
      <c r="C337" s="599"/>
      <c r="D337" s="599"/>
      <c r="E337" s="599"/>
      <c r="F337" s="600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598" t="s">
        <v>50</v>
      </c>
      <c r="C350" s="599"/>
      <c r="D350" s="599"/>
      <c r="E350" s="599"/>
      <c r="F350" s="600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598" t="s">
        <v>50</v>
      </c>
      <c r="C364" s="599"/>
      <c r="D364" s="599"/>
      <c r="E364" s="599"/>
      <c r="F364" s="600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598" t="s">
        <v>50</v>
      </c>
      <c r="C377" s="599"/>
      <c r="D377" s="599"/>
      <c r="E377" s="599"/>
      <c r="F377" s="600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598" t="s">
        <v>50</v>
      </c>
      <c r="C390" s="599"/>
      <c r="D390" s="599"/>
      <c r="E390" s="599"/>
      <c r="F390" s="600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  <row r="402" spans="1:10" ht="13.5" thickBot="1" x14ac:dyDescent="0.25"/>
    <row r="403" spans="1:10" s="554" customFormat="1" ht="13.5" thickBot="1" x14ac:dyDescent="0.25">
      <c r="A403" s="319" t="s">
        <v>148</v>
      </c>
      <c r="B403" s="598" t="s">
        <v>50</v>
      </c>
      <c r="C403" s="599"/>
      <c r="D403" s="599"/>
      <c r="E403" s="599"/>
      <c r="F403" s="600"/>
      <c r="G403" s="347" t="s">
        <v>0</v>
      </c>
      <c r="H403" s="228"/>
    </row>
    <row r="404" spans="1:10" s="554" customFormat="1" x14ac:dyDescent="0.2">
      <c r="A404" s="227" t="s">
        <v>54</v>
      </c>
      <c r="B404" s="392">
        <v>1</v>
      </c>
      <c r="C404" s="393">
        <v>2</v>
      </c>
      <c r="D404" s="394" t="s">
        <v>129</v>
      </c>
      <c r="E404" s="393">
        <v>4</v>
      </c>
      <c r="F404" s="394">
        <v>5</v>
      </c>
      <c r="G404" s="323"/>
      <c r="H404" s="324"/>
    </row>
    <row r="405" spans="1:10" s="554" customFormat="1" x14ac:dyDescent="0.2">
      <c r="A405" s="326" t="s">
        <v>3</v>
      </c>
      <c r="B405" s="266">
        <v>3810</v>
      </c>
      <c r="C405" s="267">
        <v>3810</v>
      </c>
      <c r="D405" s="267">
        <v>3810</v>
      </c>
      <c r="E405" s="267">
        <v>3810</v>
      </c>
      <c r="F405" s="267">
        <v>3810</v>
      </c>
      <c r="G405" s="327">
        <v>3810</v>
      </c>
      <c r="H405" s="328"/>
      <c r="I405" s="325"/>
    </row>
    <row r="406" spans="1:10" s="554" customFormat="1" x14ac:dyDescent="0.2">
      <c r="A406" s="329" t="s">
        <v>6</v>
      </c>
      <c r="B406" s="272">
        <v>4058.6567164179105</v>
      </c>
      <c r="C406" s="273">
        <v>4102.5714285714284</v>
      </c>
      <c r="D406" s="273">
        <v>3998.4615384615386</v>
      </c>
      <c r="E406" s="273">
        <v>4101.6417910447763</v>
      </c>
      <c r="F406" s="330">
        <v>4231.1940298507461</v>
      </c>
      <c r="G406" s="331">
        <v>4117.570422535211</v>
      </c>
      <c r="H406" s="332"/>
      <c r="I406" s="325"/>
    </row>
    <row r="407" spans="1:10" s="554" customFormat="1" x14ac:dyDescent="0.2">
      <c r="A407" s="227" t="s">
        <v>7</v>
      </c>
      <c r="B407" s="277">
        <v>97.014925373134332</v>
      </c>
      <c r="C407" s="278">
        <v>100</v>
      </c>
      <c r="D407" s="278">
        <v>100</v>
      </c>
      <c r="E407" s="278">
        <v>100</v>
      </c>
      <c r="F407" s="333">
        <v>95.522388059701498</v>
      </c>
      <c r="G407" s="334">
        <v>96.478873239436624</v>
      </c>
      <c r="H407" s="335"/>
      <c r="I407" s="325"/>
    </row>
    <row r="408" spans="1:10" s="554" customFormat="1" x14ac:dyDescent="0.2">
      <c r="A408" s="227" t="s">
        <v>8</v>
      </c>
      <c r="B408" s="282">
        <v>5.0983404535605993E-2</v>
      </c>
      <c r="C408" s="283">
        <v>4.1965973427997447E-2</v>
      </c>
      <c r="D408" s="283">
        <v>4.804537604063204E-2</v>
      </c>
      <c r="E408" s="283">
        <v>4.211588775949477E-2</v>
      </c>
      <c r="F408" s="336">
        <v>4.548751257983244E-2</v>
      </c>
      <c r="G408" s="337">
        <v>4.8270863404307862E-2</v>
      </c>
      <c r="H408" s="338"/>
      <c r="I408" s="339"/>
      <c r="J408" s="340"/>
    </row>
    <row r="409" spans="1:10" s="554" customFormat="1" x14ac:dyDescent="0.2">
      <c r="A409" s="329" t="s">
        <v>1</v>
      </c>
      <c r="B409" s="287">
        <f t="shared" ref="B409:G409" si="83">B406/B405*100-100</f>
        <v>6.526423003094763</v>
      </c>
      <c r="C409" s="288">
        <f t="shared" si="83"/>
        <v>7.6790401199849896</v>
      </c>
      <c r="D409" s="288">
        <f t="shared" si="83"/>
        <v>4.9464970724813355</v>
      </c>
      <c r="E409" s="288">
        <f t="shared" si="83"/>
        <v>7.6546401849022772</v>
      </c>
      <c r="F409" s="288">
        <f t="shared" si="83"/>
        <v>11.054961413405408</v>
      </c>
      <c r="G409" s="291">
        <f t="shared" si="83"/>
        <v>8.0727145022364937</v>
      </c>
      <c r="H409" s="338"/>
      <c r="I409" s="339"/>
      <c r="J409" s="228"/>
    </row>
    <row r="410" spans="1:10" s="554" customFormat="1" ht="13.5" thickBot="1" x14ac:dyDescent="0.25">
      <c r="A410" s="227" t="s">
        <v>27</v>
      </c>
      <c r="B410" s="293">
        <f>B406-B393</f>
        <v>186.45083406496951</v>
      </c>
      <c r="C410" s="294">
        <f t="shared" ref="C410:G410" si="84">C406-C393</f>
        <v>122.26373626373606</v>
      </c>
      <c r="D410" s="294">
        <f t="shared" si="84"/>
        <v>407.62820512820508</v>
      </c>
      <c r="E410" s="294">
        <f t="shared" si="84"/>
        <v>38.888167856370274</v>
      </c>
      <c r="F410" s="294">
        <f t="shared" si="84"/>
        <v>76.951605608322097</v>
      </c>
      <c r="G410" s="341">
        <f t="shared" si="84"/>
        <v>118.89185110663948</v>
      </c>
      <c r="H410" s="342"/>
      <c r="I410" s="339"/>
      <c r="J410" s="228"/>
    </row>
    <row r="411" spans="1:10" s="554" customFormat="1" x14ac:dyDescent="0.2">
      <c r="A411" s="343" t="s">
        <v>51</v>
      </c>
      <c r="B411" s="300">
        <v>863</v>
      </c>
      <c r="C411" s="301">
        <v>867</v>
      </c>
      <c r="D411" s="301">
        <v>167</v>
      </c>
      <c r="E411" s="301">
        <v>864</v>
      </c>
      <c r="F411" s="301">
        <v>846</v>
      </c>
      <c r="G411" s="304">
        <f>SUM(B411:F411)</f>
        <v>3607</v>
      </c>
      <c r="H411" s="344" t="s">
        <v>56</v>
      </c>
      <c r="I411" s="345">
        <f>G398-G411</f>
        <v>33</v>
      </c>
      <c r="J411" s="306">
        <f>I411/G398</f>
        <v>9.0659340659340667E-3</v>
      </c>
    </row>
    <row r="412" spans="1:10" s="554" customFormat="1" x14ac:dyDescent="0.2">
      <c r="A412" s="343" t="s">
        <v>28</v>
      </c>
      <c r="B412" s="233"/>
      <c r="C412" s="555"/>
      <c r="D412" s="555"/>
      <c r="E412" s="555"/>
      <c r="F412" s="555"/>
      <c r="G412" s="237"/>
      <c r="H412" s="228" t="s">
        <v>57</v>
      </c>
      <c r="I412" s="554">
        <v>141.71</v>
      </c>
    </row>
    <row r="413" spans="1:10" s="554" customFormat="1" ht="13.5" thickBot="1" x14ac:dyDescent="0.25">
      <c r="A413" s="346" t="s">
        <v>26</v>
      </c>
      <c r="B413" s="235">
        <f>B412-B399</f>
        <v>0</v>
      </c>
      <c r="C413" s="236">
        <f t="shared" ref="C413:F413" si="85">C412-C399</f>
        <v>0</v>
      </c>
      <c r="D413" s="236">
        <f t="shared" si="85"/>
        <v>0</v>
      </c>
      <c r="E413" s="236">
        <f t="shared" si="85"/>
        <v>0</v>
      </c>
      <c r="F413" s="236">
        <f t="shared" si="85"/>
        <v>0</v>
      </c>
      <c r="G413" s="238"/>
      <c r="H413" s="554" t="s">
        <v>26</v>
      </c>
      <c r="I413" s="554">
        <f>I412-I399</f>
        <v>8.1800000000000068</v>
      </c>
    </row>
    <row r="415" spans="1:10" ht="13.5" thickBot="1" x14ac:dyDescent="0.25"/>
    <row r="416" spans="1:10" s="557" customFormat="1" ht="13.5" thickBot="1" x14ac:dyDescent="0.25">
      <c r="A416" s="319" t="s">
        <v>149</v>
      </c>
      <c r="B416" s="598" t="s">
        <v>50</v>
      </c>
      <c r="C416" s="599"/>
      <c r="D416" s="599"/>
      <c r="E416" s="599"/>
      <c r="F416" s="600"/>
      <c r="G416" s="347" t="s">
        <v>0</v>
      </c>
      <c r="H416" s="228"/>
    </row>
    <row r="417" spans="1:10" s="557" customFormat="1" x14ac:dyDescent="0.2">
      <c r="A417" s="227" t="s">
        <v>54</v>
      </c>
      <c r="B417" s="392">
        <v>1</v>
      </c>
      <c r="C417" s="393">
        <v>2</v>
      </c>
      <c r="D417" s="394" t="s">
        <v>129</v>
      </c>
      <c r="E417" s="393">
        <v>4</v>
      </c>
      <c r="F417" s="394">
        <v>5</v>
      </c>
      <c r="G417" s="323"/>
      <c r="H417" s="324"/>
    </row>
    <row r="418" spans="1:10" s="557" customFormat="1" x14ac:dyDescent="0.2">
      <c r="A418" s="326" t="s">
        <v>3</v>
      </c>
      <c r="B418" s="266">
        <v>3865</v>
      </c>
      <c r="C418" s="267">
        <v>3865</v>
      </c>
      <c r="D418" s="267">
        <v>3865</v>
      </c>
      <c r="E418" s="267">
        <v>3865</v>
      </c>
      <c r="F418" s="267">
        <v>3865</v>
      </c>
      <c r="G418" s="327">
        <v>3865</v>
      </c>
      <c r="H418" s="328"/>
      <c r="I418" s="325"/>
    </row>
    <row r="419" spans="1:10" s="557" customFormat="1" x14ac:dyDescent="0.2">
      <c r="A419" s="329" t="s">
        <v>6</v>
      </c>
      <c r="B419" s="272">
        <v>4104.6031746031749</v>
      </c>
      <c r="C419" s="273">
        <v>4159.0625</v>
      </c>
      <c r="D419" s="273">
        <v>3922.8571428571427</v>
      </c>
      <c r="E419" s="273">
        <v>4180.30303030303</v>
      </c>
      <c r="F419" s="330">
        <v>4195.6451612903229</v>
      </c>
      <c r="G419" s="331">
        <v>4147.6579925650558</v>
      </c>
      <c r="H419" s="332"/>
      <c r="I419" s="325"/>
    </row>
    <row r="420" spans="1:10" s="557" customFormat="1" x14ac:dyDescent="0.2">
      <c r="A420" s="227" t="s">
        <v>7</v>
      </c>
      <c r="B420" s="277">
        <v>96.825396825396822</v>
      </c>
      <c r="C420" s="278">
        <v>95.3125</v>
      </c>
      <c r="D420" s="278">
        <v>57.142857142857146</v>
      </c>
      <c r="E420" s="278">
        <v>100</v>
      </c>
      <c r="F420" s="333">
        <v>93.548387096774192</v>
      </c>
      <c r="G420" s="334">
        <v>94.423791821561338</v>
      </c>
      <c r="H420" s="335"/>
      <c r="I420" s="325"/>
    </row>
    <row r="421" spans="1:10" s="557" customFormat="1" x14ac:dyDescent="0.2">
      <c r="A421" s="227" t="s">
        <v>8</v>
      </c>
      <c r="B421" s="282">
        <v>5.1396004650721826E-2</v>
      </c>
      <c r="C421" s="283">
        <v>5.1960513848595305E-2</v>
      </c>
      <c r="D421" s="283">
        <v>8.4855380619355256E-2</v>
      </c>
      <c r="E421" s="283">
        <v>4.1583950019323676E-2</v>
      </c>
      <c r="F421" s="336">
        <v>5.3368196869777E-2</v>
      </c>
      <c r="G421" s="337">
        <v>5.399693880147545E-2</v>
      </c>
      <c r="H421" s="338"/>
      <c r="I421" s="339"/>
      <c r="J421" s="340"/>
    </row>
    <row r="422" spans="1:10" s="557" customFormat="1" x14ac:dyDescent="0.2">
      <c r="A422" s="329" t="s">
        <v>1</v>
      </c>
      <c r="B422" s="287">
        <f t="shared" ref="B422:G422" si="86">B419/B418*100-100</f>
        <v>6.199305940573737</v>
      </c>
      <c r="C422" s="288">
        <f t="shared" si="86"/>
        <v>7.6083441138421648</v>
      </c>
      <c r="D422" s="288">
        <f t="shared" si="86"/>
        <v>1.4969506560709647</v>
      </c>
      <c r="E422" s="288">
        <f t="shared" si="86"/>
        <v>8.1579050531185118</v>
      </c>
      <c r="F422" s="288">
        <f t="shared" si="86"/>
        <v>8.5548554020782035</v>
      </c>
      <c r="G422" s="291">
        <f t="shared" si="86"/>
        <v>7.3132727701178624</v>
      </c>
      <c r="H422" s="338"/>
      <c r="I422" s="339"/>
      <c r="J422" s="228"/>
    </row>
    <row r="423" spans="1:10" s="557" customFormat="1" ht="13.5" thickBot="1" x14ac:dyDescent="0.25">
      <c r="A423" s="227" t="s">
        <v>27</v>
      </c>
      <c r="B423" s="293">
        <f>B419-B406</f>
        <v>45.946458185264419</v>
      </c>
      <c r="C423" s="294">
        <f t="shared" ref="C423:G423" si="87">C419-C406</f>
        <v>56.491071428571558</v>
      </c>
      <c r="D423" s="294">
        <f t="shared" si="87"/>
        <v>-75.604395604395904</v>
      </c>
      <c r="E423" s="294">
        <f t="shared" si="87"/>
        <v>78.661239258253772</v>
      </c>
      <c r="F423" s="294">
        <f t="shared" si="87"/>
        <v>-35.548868560423216</v>
      </c>
      <c r="G423" s="341">
        <f t="shared" si="87"/>
        <v>30.087570029844755</v>
      </c>
      <c r="H423" s="342"/>
      <c r="I423" s="339"/>
      <c r="J423" s="228"/>
    </row>
    <row r="424" spans="1:10" s="557" customFormat="1" x14ac:dyDescent="0.2">
      <c r="A424" s="343" t="s">
        <v>51</v>
      </c>
      <c r="B424" s="300">
        <v>855</v>
      </c>
      <c r="C424" s="301">
        <v>857</v>
      </c>
      <c r="D424" s="301">
        <v>153</v>
      </c>
      <c r="E424" s="301">
        <v>857</v>
      </c>
      <c r="F424" s="301">
        <v>838</v>
      </c>
      <c r="G424" s="304">
        <f>SUM(B424:F424)</f>
        <v>3560</v>
      </c>
      <c r="H424" s="344" t="s">
        <v>56</v>
      </c>
      <c r="I424" s="345">
        <f>G411-G424</f>
        <v>47</v>
      </c>
      <c r="J424" s="306">
        <f>I424/G411</f>
        <v>1.3030219018574993E-2</v>
      </c>
    </row>
    <row r="425" spans="1:10" s="557" customFormat="1" x14ac:dyDescent="0.2">
      <c r="A425" s="343" t="s">
        <v>28</v>
      </c>
      <c r="B425" s="233"/>
      <c r="C425" s="558"/>
      <c r="D425" s="558"/>
      <c r="E425" s="558"/>
      <c r="F425" s="558"/>
      <c r="G425" s="237"/>
      <c r="H425" s="228" t="s">
        <v>57</v>
      </c>
      <c r="I425" s="557">
        <v>152.80000000000001</v>
      </c>
    </row>
    <row r="426" spans="1:10" s="557" customFormat="1" ht="13.5" thickBot="1" x14ac:dyDescent="0.25">
      <c r="A426" s="346" t="s">
        <v>26</v>
      </c>
      <c r="B426" s="235">
        <f>B425-B412</f>
        <v>0</v>
      </c>
      <c r="C426" s="236">
        <f t="shared" ref="C426:F426" si="88">C425-C412</f>
        <v>0</v>
      </c>
      <c r="D426" s="236">
        <f t="shared" si="88"/>
        <v>0</v>
      </c>
      <c r="E426" s="236">
        <f t="shared" si="88"/>
        <v>0</v>
      </c>
      <c r="F426" s="236">
        <f t="shared" si="88"/>
        <v>0</v>
      </c>
      <c r="G426" s="238"/>
      <c r="H426" s="557" t="s">
        <v>26</v>
      </c>
      <c r="I426" s="557">
        <f>I425-I412</f>
        <v>11.090000000000003</v>
      </c>
    </row>
    <row r="428" spans="1:10" ht="13.5" thickBot="1" x14ac:dyDescent="0.25"/>
    <row r="429" spans="1:10" s="560" customFormat="1" ht="13.5" thickBot="1" x14ac:dyDescent="0.25">
      <c r="A429" s="319" t="s">
        <v>150</v>
      </c>
      <c r="B429" s="598" t="s">
        <v>50</v>
      </c>
      <c r="C429" s="599"/>
      <c r="D429" s="599"/>
      <c r="E429" s="599"/>
      <c r="F429" s="600"/>
      <c r="G429" s="347" t="s">
        <v>0</v>
      </c>
      <c r="H429" s="228"/>
    </row>
    <row r="430" spans="1:10" s="560" customFormat="1" x14ac:dyDescent="0.2">
      <c r="A430" s="227" t="s">
        <v>54</v>
      </c>
      <c r="B430" s="392">
        <v>1</v>
      </c>
      <c r="C430" s="393">
        <v>2</v>
      </c>
      <c r="D430" s="394" t="s">
        <v>129</v>
      </c>
      <c r="E430" s="393">
        <v>4</v>
      </c>
      <c r="F430" s="394">
        <v>5</v>
      </c>
      <c r="G430" s="323"/>
      <c r="H430" s="324"/>
    </row>
    <row r="431" spans="1:10" s="560" customFormat="1" x14ac:dyDescent="0.2">
      <c r="A431" s="326" t="s">
        <v>3</v>
      </c>
      <c r="B431" s="266">
        <v>3885</v>
      </c>
      <c r="C431" s="267">
        <v>3885</v>
      </c>
      <c r="D431" s="267">
        <v>3885</v>
      </c>
      <c r="E431" s="267">
        <v>3885</v>
      </c>
      <c r="F431" s="267">
        <v>3885</v>
      </c>
      <c r="G431" s="327">
        <v>3885</v>
      </c>
      <c r="H431" s="328"/>
      <c r="I431" s="325"/>
    </row>
    <row r="432" spans="1:10" s="560" customFormat="1" x14ac:dyDescent="0.2">
      <c r="A432" s="329" t="s">
        <v>6</v>
      </c>
      <c r="B432" s="272">
        <v>4185.36231884058</v>
      </c>
      <c r="C432" s="273">
        <v>4257.936507936508</v>
      </c>
      <c r="D432" s="273">
        <v>4058.4615384615386</v>
      </c>
      <c r="E432" s="273">
        <v>4266.9841269841272</v>
      </c>
      <c r="F432" s="330">
        <v>4290.78125</v>
      </c>
      <c r="G432" s="331">
        <v>4239.8161764705883</v>
      </c>
      <c r="H432" s="332"/>
      <c r="I432" s="325"/>
    </row>
    <row r="433" spans="1:10" s="560" customFormat="1" x14ac:dyDescent="0.2">
      <c r="A433" s="227" t="s">
        <v>7</v>
      </c>
      <c r="B433" s="277">
        <v>95.652173913043484</v>
      </c>
      <c r="C433" s="278">
        <v>96.825396825396822</v>
      </c>
      <c r="D433" s="278">
        <v>84.615384615384613</v>
      </c>
      <c r="E433" s="278">
        <v>96.825396825396822</v>
      </c>
      <c r="F433" s="333">
        <v>93.75</v>
      </c>
      <c r="G433" s="334">
        <v>93.382352941176464</v>
      </c>
      <c r="H433" s="335"/>
      <c r="I433" s="325"/>
    </row>
    <row r="434" spans="1:10" s="560" customFormat="1" x14ac:dyDescent="0.2">
      <c r="A434" s="227" t="s">
        <v>8</v>
      </c>
      <c r="B434" s="282">
        <v>5.0709695192782366E-2</v>
      </c>
      <c r="C434" s="283">
        <v>4.6958355640775773E-2</v>
      </c>
      <c r="D434" s="283">
        <v>6.9105601202713682E-2</v>
      </c>
      <c r="E434" s="283">
        <v>4.8791912208152544E-2</v>
      </c>
      <c r="F434" s="336">
        <v>5.4319380449223513E-2</v>
      </c>
      <c r="G434" s="337">
        <v>5.2976325262927094E-2</v>
      </c>
      <c r="H434" s="338"/>
      <c r="I434" s="339"/>
      <c r="J434" s="340"/>
    </row>
    <row r="435" spans="1:10" s="560" customFormat="1" x14ac:dyDescent="0.2">
      <c r="A435" s="329" t="s">
        <v>1</v>
      </c>
      <c r="B435" s="287">
        <f t="shared" ref="B435:G435" si="89">B432/B431*100-100</f>
        <v>7.7313338182903379</v>
      </c>
      <c r="C435" s="288">
        <f t="shared" si="89"/>
        <v>9.5993953136810433</v>
      </c>
      <c r="D435" s="288">
        <f t="shared" si="89"/>
        <v>4.464904464904464</v>
      </c>
      <c r="E435" s="288">
        <f t="shared" si="89"/>
        <v>9.8322812608526959</v>
      </c>
      <c r="F435" s="288">
        <f t="shared" si="89"/>
        <v>10.444819819819813</v>
      </c>
      <c r="G435" s="291">
        <f t="shared" si="89"/>
        <v>9.1329775153304666</v>
      </c>
      <c r="H435" s="338"/>
      <c r="I435" s="339"/>
      <c r="J435" s="228"/>
    </row>
    <row r="436" spans="1:10" s="560" customFormat="1" ht="13.5" thickBot="1" x14ac:dyDescent="0.25">
      <c r="A436" s="227" t="s">
        <v>27</v>
      </c>
      <c r="B436" s="293">
        <f>B432-B419</f>
        <v>80.759144237405053</v>
      </c>
      <c r="C436" s="294">
        <f t="shared" ref="C436:G436" si="90">C432-C419</f>
        <v>98.874007936507951</v>
      </c>
      <c r="D436" s="294">
        <f t="shared" si="90"/>
        <v>135.6043956043959</v>
      </c>
      <c r="E436" s="294">
        <f t="shared" si="90"/>
        <v>86.681096681097188</v>
      </c>
      <c r="F436" s="294">
        <f t="shared" si="90"/>
        <v>95.136088709677097</v>
      </c>
      <c r="G436" s="341">
        <f t="shared" si="90"/>
        <v>92.158183905532496</v>
      </c>
      <c r="H436" s="342"/>
      <c r="I436" s="339"/>
      <c r="J436" s="228"/>
    </row>
    <row r="437" spans="1:10" s="560" customFormat="1" x14ac:dyDescent="0.2">
      <c r="A437" s="343" t="s">
        <v>51</v>
      </c>
      <c r="B437" s="300">
        <v>841</v>
      </c>
      <c r="C437" s="301">
        <v>848</v>
      </c>
      <c r="D437" s="301">
        <v>147</v>
      </c>
      <c r="E437" s="301">
        <v>847</v>
      </c>
      <c r="F437" s="301">
        <v>817</v>
      </c>
      <c r="G437" s="304">
        <f>SUM(B437:F437)</f>
        <v>3500</v>
      </c>
      <c r="H437" s="344" t="s">
        <v>56</v>
      </c>
      <c r="I437" s="345">
        <f>G424-G437</f>
        <v>60</v>
      </c>
      <c r="J437" s="306">
        <f>I437/G424</f>
        <v>1.6853932584269662E-2</v>
      </c>
    </row>
    <row r="438" spans="1:10" s="560" customFormat="1" x14ac:dyDescent="0.2">
      <c r="A438" s="343" t="s">
        <v>28</v>
      </c>
      <c r="B438" s="233"/>
      <c r="C438" s="559"/>
      <c r="D438" s="559"/>
      <c r="E438" s="559"/>
      <c r="F438" s="559"/>
      <c r="G438" s="237"/>
      <c r="H438" s="228" t="s">
        <v>57</v>
      </c>
      <c r="I438" s="560">
        <v>160.29</v>
      </c>
    </row>
    <row r="439" spans="1:10" s="560" customFormat="1" ht="13.5" thickBot="1" x14ac:dyDescent="0.25">
      <c r="A439" s="346" t="s">
        <v>26</v>
      </c>
      <c r="B439" s="235">
        <f>B438-B425</f>
        <v>0</v>
      </c>
      <c r="C439" s="236">
        <f t="shared" ref="C439:F439" si="91">C438-C425</f>
        <v>0</v>
      </c>
      <c r="D439" s="236">
        <f t="shared" si="91"/>
        <v>0</v>
      </c>
      <c r="E439" s="236">
        <f t="shared" si="91"/>
        <v>0</v>
      </c>
      <c r="F439" s="236">
        <f t="shared" si="91"/>
        <v>0</v>
      </c>
      <c r="G439" s="238"/>
      <c r="H439" s="560" t="s">
        <v>26</v>
      </c>
      <c r="I439" s="560">
        <f>I438-I425</f>
        <v>7.4899999999999807</v>
      </c>
    </row>
    <row r="441" spans="1:10" ht="13.5" thickBot="1" x14ac:dyDescent="0.25"/>
    <row r="442" spans="1:10" s="563" customFormat="1" ht="13.5" thickBot="1" x14ac:dyDescent="0.25">
      <c r="A442" s="319" t="s">
        <v>151</v>
      </c>
      <c r="B442" s="598" t="s">
        <v>50</v>
      </c>
      <c r="C442" s="599"/>
      <c r="D442" s="599"/>
      <c r="E442" s="599"/>
      <c r="F442" s="600"/>
      <c r="G442" s="347" t="s">
        <v>0</v>
      </c>
      <c r="H442" s="228"/>
    </row>
    <row r="443" spans="1:10" s="563" customFormat="1" x14ac:dyDescent="0.2">
      <c r="A443" s="227" t="s">
        <v>54</v>
      </c>
      <c r="B443" s="392">
        <v>1</v>
      </c>
      <c r="C443" s="393">
        <v>2</v>
      </c>
      <c r="D443" s="394" t="s">
        <v>129</v>
      </c>
      <c r="E443" s="393">
        <v>4</v>
      </c>
      <c r="F443" s="394">
        <v>5</v>
      </c>
      <c r="G443" s="323"/>
      <c r="H443" s="324"/>
    </row>
    <row r="444" spans="1:10" s="563" customFormat="1" x14ac:dyDescent="0.2">
      <c r="A444" s="326" t="s">
        <v>3</v>
      </c>
      <c r="B444" s="266">
        <v>3905</v>
      </c>
      <c r="C444" s="267">
        <v>3905</v>
      </c>
      <c r="D444" s="267">
        <v>3905</v>
      </c>
      <c r="E444" s="267">
        <v>3905</v>
      </c>
      <c r="F444" s="267">
        <v>3905</v>
      </c>
      <c r="G444" s="327">
        <v>3905</v>
      </c>
      <c r="H444" s="328"/>
      <c r="I444" s="325"/>
    </row>
    <row r="445" spans="1:10" s="563" customFormat="1" x14ac:dyDescent="0.2">
      <c r="A445" s="329" t="s">
        <v>6</v>
      </c>
      <c r="B445" s="272">
        <v>4250.46875</v>
      </c>
      <c r="C445" s="273">
        <v>4294.848484848485</v>
      </c>
      <c r="D445" s="273">
        <v>4285.833333333333</v>
      </c>
      <c r="E445" s="273">
        <v>4351.2307692307695</v>
      </c>
      <c r="F445" s="330">
        <v>4477.878787878788</v>
      </c>
      <c r="G445" s="331">
        <v>4341.7216117216121</v>
      </c>
      <c r="H445" s="332"/>
      <c r="I445" s="325"/>
    </row>
    <row r="446" spans="1:10" s="563" customFormat="1" x14ac:dyDescent="0.2">
      <c r="A446" s="227" t="s">
        <v>7</v>
      </c>
      <c r="B446" s="277">
        <v>95.3125</v>
      </c>
      <c r="C446" s="278">
        <v>93.939393939393938</v>
      </c>
      <c r="D446" s="278">
        <v>83.333333333333329</v>
      </c>
      <c r="E446" s="278">
        <v>89.230769230769226</v>
      </c>
      <c r="F446" s="333">
        <v>87.878787878787875</v>
      </c>
      <c r="G446" s="334">
        <v>89.377289377289372</v>
      </c>
      <c r="H446" s="335"/>
      <c r="I446" s="325"/>
    </row>
    <row r="447" spans="1:10" s="563" customFormat="1" x14ac:dyDescent="0.2">
      <c r="A447" s="227" t="s">
        <v>8</v>
      </c>
      <c r="B447" s="282">
        <v>5.4165082814403326E-2</v>
      </c>
      <c r="C447" s="283">
        <v>5.1100924905851539E-2</v>
      </c>
      <c r="D447" s="283">
        <v>6.8850917418956187E-2</v>
      </c>
      <c r="E447" s="283">
        <v>5.3396992371210344E-2</v>
      </c>
      <c r="F447" s="336">
        <v>6.045724708932549E-2</v>
      </c>
      <c r="G447" s="337">
        <v>5.8988753827065414E-2</v>
      </c>
      <c r="H447" s="338"/>
      <c r="I447" s="339"/>
      <c r="J447" s="340"/>
    </row>
    <row r="448" spans="1:10" s="563" customFormat="1" x14ac:dyDescent="0.2">
      <c r="A448" s="329" t="s">
        <v>1</v>
      </c>
      <c r="B448" s="287">
        <f t="shared" ref="B448:G448" si="92">B445/B444*100-100</f>
        <v>8.8468309859155028</v>
      </c>
      <c r="C448" s="288">
        <f t="shared" si="92"/>
        <v>9.9833158732006524</v>
      </c>
      <c r="D448" s="288">
        <f t="shared" si="92"/>
        <v>9.7524541186512863</v>
      </c>
      <c r="E448" s="288">
        <f t="shared" si="92"/>
        <v>11.427164384910867</v>
      </c>
      <c r="F448" s="288">
        <f t="shared" si="92"/>
        <v>14.670391494975348</v>
      </c>
      <c r="G448" s="291">
        <f t="shared" si="92"/>
        <v>11.183652028722463</v>
      </c>
      <c r="H448" s="338"/>
      <c r="I448" s="339"/>
      <c r="J448" s="228"/>
    </row>
    <row r="449" spans="1:10" s="563" customFormat="1" ht="13.5" thickBot="1" x14ac:dyDescent="0.25">
      <c r="A449" s="227" t="s">
        <v>27</v>
      </c>
      <c r="B449" s="293">
        <f>B445-B432</f>
        <v>65.106431159420026</v>
      </c>
      <c r="C449" s="294">
        <f t="shared" ref="C449:G449" si="93">C445-C432</f>
        <v>36.911976911977035</v>
      </c>
      <c r="D449" s="294">
        <f t="shared" si="93"/>
        <v>227.37179487179446</v>
      </c>
      <c r="E449" s="294">
        <f t="shared" si="93"/>
        <v>84.246642246642296</v>
      </c>
      <c r="F449" s="294">
        <f t="shared" si="93"/>
        <v>187.09753787878799</v>
      </c>
      <c r="G449" s="341">
        <f t="shared" si="93"/>
        <v>101.90543525102385</v>
      </c>
      <c r="H449" s="342"/>
      <c r="I449" s="339"/>
      <c r="J449" s="228"/>
    </row>
    <row r="450" spans="1:10" s="563" customFormat="1" x14ac:dyDescent="0.2">
      <c r="A450" s="343" t="s">
        <v>51</v>
      </c>
      <c r="B450" s="300">
        <v>839</v>
      </c>
      <c r="C450" s="301">
        <v>842</v>
      </c>
      <c r="D450" s="301">
        <v>137</v>
      </c>
      <c r="E450" s="301">
        <v>836</v>
      </c>
      <c r="F450" s="301">
        <v>804</v>
      </c>
      <c r="G450" s="304">
        <f>SUM(B450:F450)</f>
        <v>3458</v>
      </c>
      <c r="H450" s="344" t="s">
        <v>56</v>
      </c>
      <c r="I450" s="345">
        <f>G437-G450</f>
        <v>42</v>
      </c>
      <c r="J450" s="306">
        <f>I450/G437</f>
        <v>1.2E-2</v>
      </c>
    </row>
    <row r="451" spans="1:10" s="563" customFormat="1" x14ac:dyDescent="0.2">
      <c r="A451" s="343" t="s">
        <v>28</v>
      </c>
      <c r="B451" s="233"/>
      <c r="C451" s="562"/>
      <c r="D451" s="562"/>
      <c r="E451" s="562"/>
      <c r="F451" s="562"/>
      <c r="G451" s="237"/>
      <c r="H451" s="228" t="s">
        <v>57</v>
      </c>
      <c r="I451" s="563">
        <v>159.58000000000001</v>
      </c>
    </row>
    <row r="452" spans="1:10" s="563" customFormat="1" ht="13.5" thickBot="1" x14ac:dyDescent="0.25">
      <c r="A452" s="346" t="s">
        <v>26</v>
      </c>
      <c r="B452" s="235">
        <f>B451-B438</f>
        <v>0</v>
      </c>
      <c r="C452" s="236">
        <f t="shared" ref="C452:F452" si="94">C451-C438</f>
        <v>0</v>
      </c>
      <c r="D452" s="236">
        <f t="shared" si="94"/>
        <v>0</v>
      </c>
      <c r="E452" s="236">
        <f t="shared" si="94"/>
        <v>0</v>
      </c>
      <c r="F452" s="236">
        <f t="shared" si="94"/>
        <v>0</v>
      </c>
      <c r="G452" s="238"/>
      <c r="H452" s="563" t="s">
        <v>26</v>
      </c>
      <c r="I452" s="563">
        <f>I451-I438</f>
        <v>-0.70999999999997954</v>
      </c>
    </row>
    <row r="454" spans="1:10" ht="13.5" thickBot="1" x14ac:dyDescent="0.25"/>
    <row r="455" spans="1:10" s="566" customFormat="1" ht="13.5" thickBot="1" x14ac:dyDescent="0.25">
      <c r="A455" s="319" t="s">
        <v>153</v>
      </c>
      <c r="B455" s="598" t="s">
        <v>50</v>
      </c>
      <c r="C455" s="599"/>
      <c r="D455" s="599"/>
      <c r="E455" s="599"/>
      <c r="F455" s="600"/>
      <c r="G455" s="347" t="s">
        <v>0</v>
      </c>
      <c r="H455" s="228"/>
    </row>
    <row r="456" spans="1:10" s="566" customFormat="1" x14ac:dyDescent="0.2">
      <c r="A456" s="227" t="s">
        <v>54</v>
      </c>
      <c r="B456" s="392">
        <v>1</v>
      </c>
      <c r="C456" s="393">
        <v>2</v>
      </c>
      <c r="D456" s="394" t="s">
        <v>129</v>
      </c>
      <c r="E456" s="393">
        <v>4</v>
      </c>
      <c r="F456" s="394">
        <v>5</v>
      </c>
      <c r="G456" s="323"/>
      <c r="H456" s="324"/>
    </row>
    <row r="457" spans="1:10" s="566" customFormat="1" x14ac:dyDescent="0.2">
      <c r="A457" s="326" t="s">
        <v>3</v>
      </c>
      <c r="B457" s="266">
        <v>3925</v>
      </c>
      <c r="C457" s="267">
        <v>3925</v>
      </c>
      <c r="D457" s="267">
        <v>3925</v>
      </c>
      <c r="E457" s="267">
        <v>3925</v>
      </c>
      <c r="F457" s="267">
        <v>3925</v>
      </c>
      <c r="G457" s="327">
        <v>3925</v>
      </c>
      <c r="H457" s="328"/>
      <c r="I457" s="325"/>
    </row>
    <row r="458" spans="1:10" s="566" customFormat="1" x14ac:dyDescent="0.2">
      <c r="A458" s="329" t="s">
        <v>6</v>
      </c>
      <c r="B458" s="272">
        <v>4303.3870967741932</v>
      </c>
      <c r="C458" s="273">
        <v>4364.375</v>
      </c>
      <c r="D458" s="273">
        <v>4290.833333333333</v>
      </c>
      <c r="E458" s="273">
        <v>4389.6875</v>
      </c>
      <c r="F458" s="330">
        <v>4437.666666666667</v>
      </c>
      <c r="G458" s="331">
        <v>4369.5419847328249</v>
      </c>
      <c r="H458" s="332"/>
      <c r="I458" s="325"/>
    </row>
    <row r="459" spans="1:10" s="566" customFormat="1" x14ac:dyDescent="0.2">
      <c r="A459" s="227" t="s">
        <v>7</v>
      </c>
      <c r="B459" s="277">
        <v>91.935483870967744</v>
      </c>
      <c r="C459" s="278">
        <v>90.625</v>
      </c>
      <c r="D459" s="278">
        <v>83.333333333333329</v>
      </c>
      <c r="E459" s="278">
        <v>87.5</v>
      </c>
      <c r="F459" s="333">
        <v>81.666666666666671</v>
      </c>
      <c r="G459" s="334">
        <v>88.167938931297712</v>
      </c>
      <c r="H459" s="335"/>
      <c r="I459" s="325"/>
    </row>
    <row r="460" spans="1:10" s="566" customFormat="1" x14ac:dyDescent="0.2">
      <c r="A460" s="227" t="s">
        <v>8</v>
      </c>
      <c r="B460" s="282">
        <v>5.8458349377485501E-2</v>
      </c>
      <c r="C460" s="283">
        <v>5.6134687131615395E-2</v>
      </c>
      <c r="D460" s="283">
        <v>6.7676009211714613E-2</v>
      </c>
      <c r="E460" s="283">
        <v>5.9820894968088616E-2</v>
      </c>
      <c r="F460" s="336">
        <v>6.8193131875616597E-2</v>
      </c>
      <c r="G460" s="337">
        <v>6.2173472359350827E-2</v>
      </c>
      <c r="H460" s="338"/>
      <c r="I460" s="339"/>
      <c r="J460" s="340"/>
    </row>
    <row r="461" spans="1:10" s="566" customFormat="1" x14ac:dyDescent="0.2">
      <c r="A461" s="329" t="s">
        <v>1</v>
      </c>
      <c r="B461" s="287">
        <f t="shared" ref="B461:G461" si="95">B458/B457*100-100</f>
        <v>9.6404355866036582</v>
      </c>
      <c r="C461" s="288">
        <f t="shared" si="95"/>
        <v>11.194267515923556</v>
      </c>
      <c r="D461" s="288">
        <f t="shared" si="95"/>
        <v>9.3205944798301346</v>
      </c>
      <c r="E461" s="288">
        <f t="shared" si="95"/>
        <v>11.839171974522287</v>
      </c>
      <c r="F461" s="288">
        <f t="shared" si="95"/>
        <v>13.061571125265402</v>
      </c>
      <c r="G461" s="291">
        <f t="shared" si="95"/>
        <v>11.325910439052862</v>
      </c>
      <c r="H461" s="338"/>
      <c r="I461" s="339"/>
      <c r="J461" s="228"/>
    </row>
    <row r="462" spans="1:10" s="566" customFormat="1" ht="13.5" thickBot="1" x14ac:dyDescent="0.25">
      <c r="A462" s="227" t="s">
        <v>27</v>
      </c>
      <c r="B462" s="293">
        <f>B458-B445</f>
        <v>52.918346774193196</v>
      </c>
      <c r="C462" s="294">
        <f t="shared" ref="C462:G462" si="96">C458-C445</f>
        <v>69.526515151515014</v>
      </c>
      <c r="D462" s="294">
        <f t="shared" si="96"/>
        <v>5</v>
      </c>
      <c r="E462" s="294">
        <f t="shared" si="96"/>
        <v>38.456730769230489</v>
      </c>
      <c r="F462" s="294">
        <f t="shared" si="96"/>
        <v>-40.212121212121019</v>
      </c>
      <c r="G462" s="341">
        <f t="shared" si="96"/>
        <v>27.820373011212723</v>
      </c>
      <c r="H462" s="342"/>
      <c r="I462" s="339"/>
      <c r="J462" s="228"/>
    </row>
    <row r="463" spans="1:10" s="566" customFormat="1" x14ac:dyDescent="0.2">
      <c r="A463" s="343" t="s">
        <v>51</v>
      </c>
      <c r="B463" s="300">
        <v>835</v>
      </c>
      <c r="C463" s="301">
        <v>842</v>
      </c>
      <c r="D463" s="301">
        <v>130</v>
      </c>
      <c r="E463" s="301">
        <v>832</v>
      </c>
      <c r="F463" s="301">
        <v>801</v>
      </c>
      <c r="G463" s="304">
        <f>SUM(B463:F463)</f>
        <v>3440</v>
      </c>
      <c r="H463" s="344" t="s">
        <v>56</v>
      </c>
      <c r="I463" s="345">
        <f>G450-G463</f>
        <v>18</v>
      </c>
      <c r="J463" s="306">
        <f>I463/G450</f>
        <v>5.2053209947946792E-3</v>
      </c>
    </row>
    <row r="464" spans="1:10" s="566" customFormat="1" x14ac:dyDescent="0.2">
      <c r="A464" s="343" t="s">
        <v>28</v>
      </c>
      <c r="B464" s="233"/>
      <c r="C464" s="567"/>
      <c r="D464" s="567"/>
      <c r="E464" s="567"/>
      <c r="F464" s="567"/>
      <c r="G464" s="237"/>
      <c r="H464" s="228" t="s">
        <v>57</v>
      </c>
      <c r="I464" s="566">
        <v>159.1</v>
      </c>
    </row>
    <row r="465" spans="1:10" s="566" customFormat="1" ht="13.5" thickBot="1" x14ac:dyDescent="0.25">
      <c r="A465" s="346" t="s">
        <v>26</v>
      </c>
      <c r="B465" s="235">
        <f>B464-B451</f>
        <v>0</v>
      </c>
      <c r="C465" s="236">
        <f t="shared" ref="C465:F465" si="97">C464-C451</f>
        <v>0</v>
      </c>
      <c r="D465" s="236">
        <f t="shared" si="97"/>
        <v>0</v>
      </c>
      <c r="E465" s="236">
        <f t="shared" si="97"/>
        <v>0</v>
      </c>
      <c r="F465" s="236">
        <f t="shared" si="97"/>
        <v>0</v>
      </c>
      <c r="G465" s="238"/>
      <c r="H465" s="566" t="s">
        <v>26</v>
      </c>
      <c r="I465" s="566">
        <f>I464-I451</f>
        <v>-0.48000000000001819</v>
      </c>
    </row>
    <row r="467" spans="1:10" ht="13.5" thickBot="1" x14ac:dyDescent="0.25"/>
    <row r="468" spans="1:10" s="568" customFormat="1" ht="13.5" thickBot="1" x14ac:dyDescent="0.25">
      <c r="A468" s="319" t="s">
        <v>154</v>
      </c>
      <c r="B468" s="598" t="s">
        <v>50</v>
      </c>
      <c r="C468" s="599"/>
      <c r="D468" s="599"/>
      <c r="E468" s="599"/>
      <c r="F468" s="600"/>
      <c r="G468" s="347" t="s">
        <v>0</v>
      </c>
      <c r="H468" s="228"/>
    </row>
    <row r="469" spans="1:10" s="568" customFormat="1" x14ac:dyDescent="0.2">
      <c r="A469" s="227" t="s">
        <v>54</v>
      </c>
      <c r="B469" s="392">
        <v>1</v>
      </c>
      <c r="C469" s="393">
        <v>2</v>
      </c>
      <c r="D469" s="394" t="s">
        <v>129</v>
      </c>
      <c r="E469" s="393">
        <v>4</v>
      </c>
      <c r="F469" s="394">
        <v>5</v>
      </c>
      <c r="G469" s="323"/>
      <c r="H469" s="324"/>
    </row>
    <row r="470" spans="1:10" s="568" customFormat="1" x14ac:dyDescent="0.2">
      <c r="A470" s="326" t="s">
        <v>3</v>
      </c>
      <c r="B470" s="266">
        <v>3945</v>
      </c>
      <c r="C470" s="267">
        <v>3945</v>
      </c>
      <c r="D470" s="267">
        <v>3945</v>
      </c>
      <c r="E470" s="267">
        <v>3945</v>
      </c>
      <c r="F470" s="267">
        <v>3945</v>
      </c>
      <c r="G470" s="327">
        <v>3945</v>
      </c>
      <c r="H470" s="328"/>
      <c r="I470" s="325"/>
    </row>
    <row r="471" spans="1:10" s="568" customFormat="1" x14ac:dyDescent="0.2">
      <c r="A471" s="329" t="s">
        <v>6</v>
      </c>
      <c r="B471" s="272">
        <v>4399.6825396825398</v>
      </c>
      <c r="C471" s="273">
        <v>4431.71875</v>
      </c>
      <c r="D471" s="273">
        <v>4331.666666666667</v>
      </c>
      <c r="E471" s="273">
        <v>4430.724637681159</v>
      </c>
      <c r="F471" s="330">
        <v>4590</v>
      </c>
      <c r="G471" s="331">
        <v>4456.3837638376381</v>
      </c>
      <c r="H471" s="332"/>
      <c r="I471" s="325"/>
    </row>
    <row r="472" spans="1:10" s="568" customFormat="1" x14ac:dyDescent="0.2">
      <c r="A472" s="227" t="s">
        <v>7</v>
      </c>
      <c r="B472" s="277">
        <v>84.126984126984127</v>
      </c>
      <c r="C472" s="278">
        <v>93.75</v>
      </c>
      <c r="D472" s="278">
        <v>66.666666666666671</v>
      </c>
      <c r="E472" s="278">
        <v>89.85507246376811</v>
      </c>
      <c r="F472" s="333">
        <v>92.063492063492063</v>
      </c>
      <c r="G472" s="334">
        <v>87.822878228782287</v>
      </c>
      <c r="H472" s="335"/>
      <c r="I472" s="325"/>
    </row>
    <row r="473" spans="1:10" s="568" customFormat="1" x14ac:dyDescent="0.2">
      <c r="A473" s="227" t="s">
        <v>8</v>
      </c>
      <c r="B473" s="282">
        <v>6.3572587892221324E-2</v>
      </c>
      <c r="C473" s="283">
        <v>6.1878778865351813E-2</v>
      </c>
      <c r="D473" s="283">
        <v>9.6688975673059063E-2</v>
      </c>
      <c r="E473" s="283">
        <v>6.0950007368688663E-2</v>
      </c>
      <c r="F473" s="336">
        <v>6.0053687666419553E-2</v>
      </c>
      <c r="G473" s="337">
        <v>6.5746366410269763E-2</v>
      </c>
      <c r="H473" s="338"/>
      <c r="I473" s="339"/>
      <c r="J473" s="340"/>
    </row>
    <row r="474" spans="1:10" s="568" customFormat="1" x14ac:dyDescent="0.2">
      <c r="A474" s="329" t="s">
        <v>1</v>
      </c>
      <c r="B474" s="287">
        <f t="shared" ref="B474:G474" si="98">B471/B470*100-100</f>
        <v>11.525539662421806</v>
      </c>
      <c r="C474" s="288">
        <f t="shared" si="98"/>
        <v>12.337610899873269</v>
      </c>
      <c r="D474" s="288">
        <f t="shared" si="98"/>
        <v>9.8014364174060091</v>
      </c>
      <c r="E474" s="288">
        <f t="shared" si="98"/>
        <v>12.312411601550295</v>
      </c>
      <c r="F474" s="288">
        <f t="shared" si="98"/>
        <v>16.349809885931549</v>
      </c>
      <c r="G474" s="291">
        <f t="shared" si="98"/>
        <v>12.962833050383722</v>
      </c>
      <c r="H474" s="338"/>
      <c r="I474" s="339"/>
      <c r="J474" s="228"/>
    </row>
    <row r="475" spans="1:10" s="568" customFormat="1" ht="13.5" thickBot="1" x14ac:dyDescent="0.25">
      <c r="A475" s="227" t="s">
        <v>27</v>
      </c>
      <c r="B475" s="293">
        <f>B471-B458</f>
        <v>96.295442908346558</v>
      </c>
      <c r="C475" s="294">
        <f t="shared" ref="C475:G475" si="99">C471-C458</f>
        <v>67.34375</v>
      </c>
      <c r="D475" s="294">
        <f t="shared" si="99"/>
        <v>40.83333333333394</v>
      </c>
      <c r="E475" s="294">
        <f t="shared" si="99"/>
        <v>41.037137681159038</v>
      </c>
      <c r="F475" s="294">
        <f t="shared" si="99"/>
        <v>152.33333333333303</v>
      </c>
      <c r="G475" s="341">
        <f t="shared" si="99"/>
        <v>86.841779104813213</v>
      </c>
      <c r="H475" s="342"/>
      <c r="I475" s="339"/>
      <c r="J475" s="228"/>
    </row>
    <row r="476" spans="1:10" s="568" customFormat="1" x14ac:dyDescent="0.2">
      <c r="A476" s="343" t="s">
        <v>51</v>
      </c>
      <c r="B476" s="300">
        <v>826</v>
      </c>
      <c r="C476" s="301">
        <v>838</v>
      </c>
      <c r="D476" s="301">
        <v>124</v>
      </c>
      <c r="E476" s="301">
        <v>829</v>
      </c>
      <c r="F476" s="301">
        <v>800</v>
      </c>
      <c r="G476" s="304">
        <f>SUM(B476:F476)</f>
        <v>3417</v>
      </c>
      <c r="H476" s="344" t="s">
        <v>56</v>
      </c>
      <c r="I476" s="345">
        <f>G463-G476</f>
        <v>23</v>
      </c>
      <c r="J476" s="306">
        <f>I476/G463</f>
        <v>6.6860465116279069E-3</v>
      </c>
    </row>
    <row r="477" spans="1:10" s="568" customFormat="1" x14ac:dyDescent="0.2">
      <c r="A477" s="343" t="s">
        <v>28</v>
      </c>
      <c r="B477" s="233"/>
      <c r="C477" s="569"/>
      <c r="D477" s="569"/>
      <c r="E477" s="569"/>
      <c r="F477" s="569"/>
      <c r="G477" s="237"/>
      <c r="H477" s="228" t="s">
        <v>57</v>
      </c>
      <c r="I477" s="568">
        <v>159.09</v>
      </c>
    </row>
    <row r="478" spans="1:10" s="568" customFormat="1" ht="13.5" thickBot="1" x14ac:dyDescent="0.25">
      <c r="A478" s="346" t="s">
        <v>26</v>
      </c>
      <c r="B478" s="235">
        <f>B477-B464</f>
        <v>0</v>
      </c>
      <c r="C478" s="236">
        <f t="shared" ref="C478:F478" si="100">C477-C464</f>
        <v>0</v>
      </c>
      <c r="D478" s="236">
        <f t="shared" si="100"/>
        <v>0</v>
      </c>
      <c r="E478" s="236">
        <f t="shared" si="100"/>
        <v>0</v>
      </c>
      <c r="F478" s="236">
        <f t="shared" si="100"/>
        <v>0</v>
      </c>
      <c r="G478" s="238"/>
      <c r="H478" s="568" t="s">
        <v>26</v>
      </c>
      <c r="I478" s="568">
        <f>I477-I464</f>
        <v>-9.9999999999909051E-3</v>
      </c>
    </row>
    <row r="480" spans="1:10" ht="13.5" thickBot="1" x14ac:dyDescent="0.25"/>
    <row r="481" spans="1:10" s="570" customFormat="1" ht="13.5" thickBot="1" x14ac:dyDescent="0.25">
      <c r="A481" s="319" t="s">
        <v>155</v>
      </c>
      <c r="B481" s="598" t="s">
        <v>50</v>
      </c>
      <c r="C481" s="599"/>
      <c r="D481" s="599"/>
      <c r="E481" s="599"/>
      <c r="F481" s="600"/>
      <c r="G481" s="347" t="s">
        <v>0</v>
      </c>
      <c r="H481" s="228"/>
    </row>
    <row r="482" spans="1:10" s="570" customFormat="1" x14ac:dyDescent="0.2">
      <c r="A482" s="227" t="s">
        <v>54</v>
      </c>
      <c r="B482" s="392">
        <v>1</v>
      </c>
      <c r="C482" s="393">
        <v>2</v>
      </c>
      <c r="D482" s="394" t="s">
        <v>129</v>
      </c>
      <c r="E482" s="393">
        <v>4</v>
      </c>
      <c r="F482" s="394">
        <v>5</v>
      </c>
      <c r="G482" s="323"/>
      <c r="H482" s="324"/>
    </row>
    <row r="483" spans="1:10" s="570" customFormat="1" x14ac:dyDescent="0.2">
      <c r="A483" s="326" t="s">
        <v>3</v>
      </c>
      <c r="B483" s="266">
        <v>3965</v>
      </c>
      <c r="C483" s="267">
        <v>3965</v>
      </c>
      <c r="D483" s="267">
        <v>3965</v>
      </c>
      <c r="E483" s="267">
        <v>3965</v>
      </c>
      <c r="F483" s="267">
        <v>3965</v>
      </c>
      <c r="G483" s="327">
        <v>3965</v>
      </c>
      <c r="H483" s="328"/>
      <c r="I483" s="325"/>
    </row>
    <row r="484" spans="1:10" s="570" customFormat="1" x14ac:dyDescent="0.2">
      <c r="A484" s="329" t="s">
        <v>6</v>
      </c>
      <c r="B484" s="272">
        <v>4431.2676056338032</v>
      </c>
      <c r="C484" s="273">
        <v>4483.4920634920636</v>
      </c>
      <c r="D484" s="273">
        <v>4831.666666666667</v>
      </c>
      <c r="E484" s="273">
        <v>4612.6984126984125</v>
      </c>
      <c r="F484" s="330">
        <v>4654.1269841269841</v>
      </c>
      <c r="G484" s="331">
        <v>4554.6691176470586</v>
      </c>
      <c r="H484" s="332"/>
      <c r="I484" s="325"/>
    </row>
    <row r="485" spans="1:10" s="570" customFormat="1" x14ac:dyDescent="0.2">
      <c r="A485" s="227" t="s">
        <v>7</v>
      </c>
      <c r="B485" s="277">
        <v>94.366197183098592</v>
      </c>
      <c r="C485" s="278">
        <v>87.301587301587304</v>
      </c>
      <c r="D485" s="278">
        <v>91.666666666666671</v>
      </c>
      <c r="E485" s="278">
        <v>92.063492063492063</v>
      </c>
      <c r="F485" s="333">
        <v>90.476190476190482</v>
      </c>
      <c r="G485" s="334">
        <v>87.132352941176464</v>
      </c>
      <c r="H485" s="335"/>
      <c r="I485" s="325"/>
    </row>
    <row r="486" spans="1:10" s="570" customFormat="1" x14ac:dyDescent="0.2">
      <c r="A486" s="227" t="s">
        <v>8</v>
      </c>
      <c r="B486" s="282">
        <v>5.3969437880570709E-2</v>
      </c>
      <c r="C486" s="283">
        <v>6.7468197021415696E-2</v>
      </c>
      <c r="D486" s="283">
        <v>6.6417213376411294E-2</v>
      </c>
      <c r="E486" s="283">
        <v>5.3563672072542236E-2</v>
      </c>
      <c r="F486" s="336">
        <v>5.5225381562358497E-2</v>
      </c>
      <c r="G486" s="337">
        <v>6.2760040857966062E-2</v>
      </c>
      <c r="H486" s="338"/>
      <c r="I486" s="339"/>
      <c r="J486" s="340"/>
    </row>
    <row r="487" spans="1:10" s="570" customFormat="1" x14ac:dyDescent="0.2">
      <c r="A487" s="329" t="s">
        <v>1</v>
      </c>
      <c r="B487" s="287">
        <f t="shared" ref="B487:G487" si="101">B484/B483*100-100</f>
        <v>11.759586522920642</v>
      </c>
      <c r="C487" s="288">
        <f t="shared" si="101"/>
        <v>13.076722912788497</v>
      </c>
      <c r="D487" s="288">
        <f t="shared" si="101"/>
        <v>21.857923497267763</v>
      </c>
      <c r="E487" s="288">
        <f t="shared" si="101"/>
        <v>16.335395023919602</v>
      </c>
      <c r="F487" s="288">
        <f t="shared" si="101"/>
        <v>17.380251806481311</v>
      </c>
      <c r="G487" s="291">
        <f t="shared" si="101"/>
        <v>14.871856687189378</v>
      </c>
      <c r="H487" s="338"/>
      <c r="I487" s="339"/>
      <c r="J487" s="228"/>
    </row>
    <row r="488" spans="1:10" s="570" customFormat="1" ht="13.5" thickBot="1" x14ac:dyDescent="0.25">
      <c r="A488" s="227" t="s">
        <v>27</v>
      </c>
      <c r="B488" s="293">
        <f>B484-B471</f>
        <v>31.585065951263459</v>
      </c>
      <c r="C488" s="294">
        <f t="shared" ref="C488:G488" si="102">C484-C471</f>
        <v>51.773313492063608</v>
      </c>
      <c r="D488" s="294">
        <f t="shared" si="102"/>
        <v>500</v>
      </c>
      <c r="E488" s="294">
        <f t="shared" si="102"/>
        <v>181.9737750172535</v>
      </c>
      <c r="F488" s="294">
        <f t="shared" si="102"/>
        <v>64.126984126984098</v>
      </c>
      <c r="G488" s="341">
        <f t="shared" si="102"/>
        <v>98.285353809420485</v>
      </c>
      <c r="H488" s="342"/>
      <c r="I488" s="339"/>
      <c r="J488" s="228"/>
    </row>
    <row r="489" spans="1:10" s="570" customFormat="1" x14ac:dyDescent="0.2">
      <c r="A489" s="343" t="s">
        <v>51</v>
      </c>
      <c r="B489" s="300">
        <v>820</v>
      </c>
      <c r="C489" s="301">
        <v>836</v>
      </c>
      <c r="D489" s="301">
        <v>115</v>
      </c>
      <c r="E489" s="301">
        <v>827</v>
      </c>
      <c r="F489" s="301">
        <v>800</v>
      </c>
      <c r="G489" s="304">
        <f>SUM(B489:F489)</f>
        <v>3398</v>
      </c>
      <c r="H489" s="344" t="s">
        <v>56</v>
      </c>
      <c r="I489" s="345">
        <f>G476-G489</f>
        <v>19</v>
      </c>
      <c r="J489" s="306">
        <f>I489/G476</f>
        <v>5.5604331284752704E-3</v>
      </c>
    </row>
    <row r="490" spans="1:10" s="570" customFormat="1" x14ac:dyDescent="0.2">
      <c r="A490" s="343" t="s">
        <v>28</v>
      </c>
      <c r="B490" s="233"/>
      <c r="C490" s="571"/>
      <c r="D490" s="571"/>
      <c r="E490" s="571"/>
      <c r="F490" s="571"/>
      <c r="G490" s="237"/>
      <c r="H490" s="228" t="s">
        <v>57</v>
      </c>
      <c r="I490" s="570">
        <v>158.88999999999999</v>
      </c>
    </row>
    <row r="491" spans="1:10" s="570" customFormat="1" ht="13.5" thickBot="1" x14ac:dyDescent="0.25">
      <c r="A491" s="346" t="s">
        <v>26</v>
      </c>
      <c r="B491" s="235">
        <f>B490-B477</f>
        <v>0</v>
      </c>
      <c r="C491" s="236">
        <f t="shared" ref="C491:F491" si="103">C490-C477</f>
        <v>0</v>
      </c>
      <c r="D491" s="236">
        <f t="shared" si="103"/>
        <v>0</v>
      </c>
      <c r="E491" s="236">
        <f t="shared" si="103"/>
        <v>0</v>
      </c>
      <c r="F491" s="236">
        <f t="shared" si="103"/>
        <v>0</v>
      </c>
      <c r="G491" s="238"/>
      <c r="H491" s="570" t="s">
        <v>26</v>
      </c>
      <c r="I491" s="570">
        <f>I490-I477</f>
        <v>-0.20000000000001705</v>
      </c>
    </row>
    <row r="493" spans="1:10" ht="13.5" thickBot="1" x14ac:dyDescent="0.25"/>
    <row r="494" spans="1:10" ht="13.5" thickBot="1" x14ac:dyDescent="0.25">
      <c r="A494" s="319" t="s">
        <v>158</v>
      </c>
      <c r="B494" s="598" t="s">
        <v>50</v>
      </c>
      <c r="C494" s="599"/>
      <c r="D494" s="599"/>
      <c r="E494" s="599"/>
      <c r="F494" s="600"/>
      <c r="G494" s="347" t="s">
        <v>0</v>
      </c>
      <c r="H494" s="228"/>
      <c r="I494" s="575"/>
      <c r="J494" s="575"/>
    </row>
    <row r="495" spans="1:10" x14ac:dyDescent="0.2">
      <c r="A495" s="227" t="s">
        <v>54</v>
      </c>
      <c r="B495" s="392">
        <v>1</v>
      </c>
      <c r="C495" s="393">
        <v>2</v>
      </c>
      <c r="D495" s="394" t="s">
        <v>129</v>
      </c>
      <c r="E495" s="393">
        <v>4</v>
      </c>
      <c r="F495" s="394">
        <v>5</v>
      </c>
      <c r="G495" s="323"/>
      <c r="H495" s="324"/>
      <c r="I495" s="575"/>
      <c r="J495" s="575"/>
    </row>
    <row r="496" spans="1:10" x14ac:dyDescent="0.2">
      <c r="A496" s="326" t="s">
        <v>3</v>
      </c>
      <c r="B496" s="266">
        <v>3985</v>
      </c>
      <c r="C496" s="267">
        <v>3985</v>
      </c>
      <c r="D496" s="267">
        <v>3985</v>
      </c>
      <c r="E496" s="267">
        <v>3985</v>
      </c>
      <c r="F496" s="267">
        <v>3985</v>
      </c>
      <c r="G496" s="327">
        <v>3985</v>
      </c>
      <c r="H496" s="328"/>
      <c r="I496" s="325"/>
      <c r="J496" s="575"/>
    </row>
    <row r="497" spans="1:10" x14ac:dyDescent="0.2">
      <c r="A497" s="329" t="s">
        <v>6</v>
      </c>
      <c r="B497" s="272">
        <v>4487.101449275362</v>
      </c>
      <c r="C497" s="273">
        <v>4420.151515151515</v>
      </c>
      <c r="D497" s="273">
        <v>4635</v>
      </c>
      <c r="E497" s="273">
        <v>4515.166666666667</v>
      </c>
      <c r="F497" s="330">
        <v>4702.4590163934427</v>
      </c>
      <c r="G497" s="331">
        <v>4532.5373134328356</v>
      </c>
      <c r="H497" s="332"/>
      <c r="I497" s="325"/>
      <c r="J497" s="575"/>
    </row>
    <row r="498" spans="1:10" x14ac:dyDescent="0.2">
      <c r="A498" s="227" t="s">
        <v>7</v>
      </c>
      <c r="B498" s="277">
        <v>84.05797101449275</v>
      </c>
      <c r="C498" s="278">
        <v>86.36363636363636</v>
      </c>
      <c r="D498" s="278">
        <v>75</v>
      </c>
      <c r="E498" s="278">
        <v>90</v>
      </c>
      <c r="F498" s="333">
        <v>95.081967213114751</v>
      </c>
      <c r="G498" s="334">
        <v>83.582089552238813</v>
      </c>
      <c r="H498" s="335"/>
      <c r="I498" s="325"/>
      <c r="J498" s="575"/>
    </row>
    <row r="499" spans="1:10" x14ac:dyDescent="0.2">
      <c r="A499" s="227" t="s">
        <v>8</v>
      </c>
      <c r="B499" s="282">
        <v>6.2057660331960134E-2</v>
      </c>
      <c r="C499" s="283">
        <v>7.0176997662269439E-2</v>
      </c>
      <c r="D499" s="283">
        <v>7.1417723270918804E-2</v>
      </c>
      <c r="E499" s="283">
        <v>6.2566403256584718E-2</v>
      </c>
      <c r="F499" s="336">
        <v>5.5795622195515045E-2</v>
      </c>
      <c r="G499" s="337">
        <v>6.7229084655819699E-2</v>
      </c>
      <c r="H499" s="338"/>
      <c r="I499" s="339"/>
      <c r="J499" s="340"/>
    </row>
    <row r="500" spans="1:10" x14ac:dyDescent="0.2">
      <c r="A500" s="329" t="s">
        <v>1</v>
      </c>
      <c r="B500" s="287">
        <f t="shared" ref="B500:G500" si="104">B497/B496*100-100</f>
        <v>12.599785427236185</v>
      </c>
      <c r="C500" s="288">
        <f t="shared" si="104"/>
        <v>10.919736892133372</v>
      </c>
      <c r="D500" s="288">
        <f t="shared" si="104"/>
        <v>16.311166875784195</v>
      </c>
      <c r="E500" s="288">
        <f t="shared" si="104"/>
        <v>13.304056879966538</v>
      </c>
      <c r="F500" s="288">
        <f t="shared" si="104"/>
        <v>18.003990373737594</v>
      </c>
      <c r="G500" s="291">
        <f t="shared" si="104"/>
        <v>13.739957677110056</v>
      </c>
      <c r="H500" s="338"/>
      <c r="I500" s="339"/>
      <c r="J500" s="228"/>
    </row>
    <row r="501" spans="1:10" ht="13.5" thickBot="1" x14ac:dyDescent="0.25">
      <c r="A501" s="227" t="s">
        <v>27</v>
      </c>
      <c r="B501" s="293">
        <f>B497-B484</f>
        <v>55.833843641558815</v>
      </c>
      <c r="C501" s="294">
        <f t="shared" ref="C501:G501" si="105">C497-C484</f>
        <v>-63.340548340548594</v>
      </c>
      <c r="D501" s="294">
        <f t="shared" si="105"/>
        <v>-196.66666666666697</v>
      </c>
      <c r="E501" s="294">
        <f t="shared" si="105"/>
        <v>-97.53174603174557</v>
      </c>
      <c r="F501" s="294">
        <f t="shared" si="105"/>
        <v>48.332032266458555</v>
      </c>
      <c r="G501" s="341">
        <f t="shared" si="105"/>
        <v>-22.131804214222939</v>
      </c>
      <c r="H501" s="342"/>
      <c r="I501" s="339"/>
      <c r="J501" s="228"/>
    </row>
    <row r="502" spans="1:10" x14ac:dyDescent="0.2">
      <c r="A502" s="343" t="s">
        <v>51</v>
      </c>
      <c r="B502" s="300">
        <v>817</v>
      </c>
      <c r="C502" s="301">
        <v>831</v>
      </c>
      <c r="D502" s="301">
        <v>107</v>
      </c>
      <c r="E502" s="301">
        <v>826</v>
      </c>
      <c r="F502" s="301">
        <v>798</v>
      </c>
      <c r="G502" s="304">
        <f>SUM(B502:F502)</f>
        <v>3379</v>
      </c>
      <c r="H502" s="344" t="s">
        <v>56</v>
      </c>
      <c r="I502" s="345">
        <f>G489-G502</f>
        <v>19</v>
      </c>
      <c r="J502" s="306">
        <f>I502/G489</f>
        <v>5.5915244261330191E-3</v>
      </c>
    </row>
    <row r="503" spans="1:10" x14ac:dyDescent="0.2">
      <c r="A503" s="343" t="s">
        <v>28</v>
      </c>
      <c r="B503" s="233"/>
      <c r="C503" s="574"/>
      <c r="D503" s="574"/>
      <c r="E503" s="574"/>
      <c r="F503" s="574"/>
      <c r="G503" s="237"/>
      <c r="H503" s="228" t="s">
        <v>57</v>
      </c>
      <c r="I503" s="575">
        <v>158.13</v>
      </c>
      <c r="J503" s="575"/>
    </row>
    <row r="504" spans="1:10" ht="13.5" thickBot="1" x14ac:dyDescent="0.25">
      <c r="A504" s="346" t="s">
        <v>26</v>
      </c>
      <c r="B504" s="235">
        <f>B503-B490</f>
        <v>0</v>
      </c>
      <c r="C504" s="236">
        <f t="shared" ref="C504:F504" si="106">C503-C490</f>
        <v>0</v>
      </c>
      <c r="D504" s="236">
        <f t="shared" si="106"/>
        <v>0</v>
      </c>
      <c r="E504" s="236">
        <f t="shared" si="106"/>
        <v>0</v>
      </c>
      <c r="F504" s="236">
        <f t="shared" si="106"/>
        <v>0</v>
      </c>
      <c r="G504" s="238"/>
      <c r="H504" s="575" t="s">
        <v>26</v>
      </c>
      <c r="I504" s="575">
        <f>I503-I490</f>
        <v>-0.75999999999999091</v>
      </c>
      <c r="J504" s="575"/>
    </row>
    <row r="506" spans="1:10" ht="13.5" thickBot="1" x14ac:dyDescent="0.25"/>
    <row r="507" spans="1:10" ht="13.5" thickBot="1" x14ac:dyDescent="0.25">
      <c r="A507" s="319" t="s">
        <v>160</v>
      </c>
      <c r="B507" s="598" t="s">
        <v>50</v>
      </c>
      <c r="C507" s="599"/>
      <c r="D507" s="599"/>
      <c r="E507" s="599"/>
      <c r="F507" s="600"/>
      <c r="G507" s="347" t="s">
        <v>0</v>
      </c>
      <c r="H507" s="228"/>
      <c r="I507" s="577"/>
      <c r="J507" s="577"/>
    </row>
    <row r="508" spans="1:10" x14ac:dyDescent="0.2">
      <c r="A508" s="227" t="s">
        <v>54</v>
      </c>
      <c r="B508" s="392">
        <v>1</v>
      </c>
      <c r="C508" s="393">
        <v>2</v>
      </c>
      <c r="D508" s="394" t="s">
        <v>129</v>
      </c>
      <c r="E508" s="393">
        <v>4</v>
      </c>
      <c r="F508" s="394">
        <v>5</v>
      </c>
      <c r="G508" s="323"/>
      <c r="H508" s="324"/>
      <c r="I508" s="577"/>
      <c r="J508" s="577"/>
    </row>
    <row r="509" spans="1:10" x14ac:dyDescent="0.2">
      <c r="A509" s="326" t="s">
        <v>3</v>
      </c>
      <c r="B509" s="266">
        <v>4005</v>
      </c>
      <c r="C509" s="267">
        <v>4005</v>
      </c>
      <c r="D509" s="267">
        <v>4005</v>
      </c>
      <c r="E509" s="267">
        <v>4005</v>
      </c>
      <c r="F509" s="267">
        <v>4005</v>
      </c>
      <c r="G509" s="327">
        <v>4005</v>
      </c>
      <c r="H509" s="328"/>
      <c r="I509" s="325"/>
      <c r="J509" s="577"/>
    </row>
    <row r="510" spans="1:10" x14ac:dyDescent="0.2">
      <c r="A510" s="329" t="s">
        <v>6</v>
      </c>
      <c r="B510" s="272">
        <v>4483.7288135593217</v>
      </c>
      <c r="C510" s="273">
        <v>4601</v>
      </c>
      <c r="D510" s="273">
        <v>4823.636363636364</v>
      </c>
      <c r="E510" s="273">
        <v>4608.5714285714284</v>
      </c>
      <c r="F510" s="330">
        <v>4645.2830188679245</v>
      </c>
      <c r="G510" s="331">
        <v>4593.8912133891217</v>
      </c>
      <c r="H510" s="332"/>
      <c r="I510" s="325"/>
      <c r="J510" s="577"/>
    </row>
    <row r="511" spans="1:10" x14ac:dyDescent="0.2">
      <c r="A511" s="227" t="s">
        <v>7</v>
      </c>
      <c r="B511" s="277">
        <v>89.830508474576277</v>
      </c>
      <c r="C511" s="278">
        <v>81.666666666666671</v>
      </c>
      <c r="D511" s="278">
        <v>81.818181818181813</v>
      </c>
      <c r="E511" s="278">
        <v>78.571428571428569</v>
      </c>
      <c r="F511" s="333">
        <v>92.452830188679243</v>
      </c>
      <c r="G511" s="334">
        <v>84.10041841004184</v>
      </c>
      <c r="H511" s="335"/>
      <c r="I511" s="325"/>
      <c r="J511" s="577"/>
    </row>
    <row r="512" spans="1:10" x14ac:dyDescent="0.2">
      <c r="A512" s="227" t="s">
        <v>8</v>
      </c>
      <c r="B512" s="282">
        <v>6.1902784371601099E-2</v>
      </c>
      <c r="C512" s="283">
        <v>6.8154720180623518E-2</v>
      </c>
      <c r="D512" s="283">
        <v>7.7595779870512804E-2</v>
      </c>
      <c r="E512" s="283">
        <v>7.2909411340317781E-2</v>
      </c>
      <c r="F512" s="336">
        <v>5.94900629392432E-2</v>
      </c>
      <c r="G512" s="337">
        <v>6.8703793286860618E-2</v>
      </c>
      <c r="H512" s="338"/>
      <c r="I512" s="339"/>
      <c r="J512" s="340"/>
    </row>
    <row r="513" spans="1:10" x14ac:dyDescent="0.2">
      <c r="A513" s="329" t="s">
        <v>1</v>
      </c>
      <c r="B513" s="287">
        <f t="shared" ref="B513:G513" si="107">B510/B509*100-100</f>
        <v>11.953278740557337</v>
      </c>
      <c r="C513" s="288">
        <f t="shared" si="107"/>
        <v>14.881398252184781</v>
      </c>
      <c r="D513" s="288">
        <f t="shared" si="107"/>
        <v>20.440358642605844</v>
      </c>
      <c r="E513" s="288">
        <f t="shared" si="107"/>
        <v>15.070447654717327</v>
      </c>
      <c r="F513" s="288">
        <f t="shared" si="107"/>
        <v>15.987091607189114</v>
      </c>
      <c r="G513" s="291">
        <f t="shared" si="107"/>
        <v>14.703900459154113</v>
      </c>
      <c r="H513" s="338"/>
      <c r="I513" s="339"/>
      <c r="J513" s="228"/>
    </row>
    <row r="514" spans="1:10" ht="13.5" thickBot="1" x14ac:dyDescent="0.25">
      <c r="A514" s="227" t="s">
        <v>27</v>
      </c>
      <c r="B514" s="293">
        <f>B510-B497</f>
        <v>-3.3726357160403495</v>
      </c>
      <c r="C514" s="294">
        <f t="shared" ref="C514:G514" si="108">C510-C497</f>
        <v>180.84848484848499</v>
      </c>
      <c r="D514" s="294">
        <f t="shared" si="108"/>
        <v>188.63636363636397</v>
      </c>
      <c r="E514" s="294">
        <f t="shared" si="108"/>
        <v>93.404761904761472</v>
      </c>
      <c r="F514" s="294">
        <f t="shared" si="108"/>
        <v>-57.175997525518142</v>
      </c>
      <c r="G514" s="341">
        <f t="shared" si="108"/>
        <v>61.353899956286114</v>
      </c>
      <c r="H514" s="342"/>
      <c r="I514" s="339"/>
      <c r="J514" s="228"/>
    </row>
    <row r="515" spans="1:10" x14ac:dyDescent="0.2">
      <c r="A515" s="343" t="s">
        <v>51</v>
      </c>
      <c r="B515" s="300">
        <v>812</v>
      </c>
      <c r="C515" s="301">
        <v>816</v>
      </c>
      <c r="D515" s="301">
        <v>95</v>
      </c>
      <c r="E515" s="301">
        <v>818</v>
      </c>
      <c r="F515" s="301">
        <v>796</v>
      </c>
      <c r="G515" s="304">
        <f>SUM(B515:F515)</f>
        <v>3337</v>
      </c>
      <c r="H515" s="344" t="s">
        <v>56</v>
      </c>
      <c r="I515" s="345">
        <f>G502-G515</f>
        <v>42</v>
      </c>
      <c r="J515" s="306">
        <f>I515/G502</f>
        <v>1.2429712932820362E-2</v>
      </c>
    </row>
    <row r="516" spans="1:10" x14ac:dyDescent="0.2">
      <c r="A516" s="343" t="s">
        <v>28</v>
      </c>
      <c r="B516" s="233"/>
      <c r="C516" s="576"/>
      <c r="D516" s="576"/>
      <c r="E516" s="576"/>
      <c r="F516" s="576"/>
      <c r="G516" s="237"/>
      <c r="H516" s="228" t="s">
        <v>57</v>
      </c>
      <c r="I516" s="577">
        <v>159.07</v>
      </c>
      <c r="J516" s="577"/>
    </row>
    <row r="517" spans="1:10" ht="13.5" thickBot="1" x14ac:dyDescent="0.25">
      <c r="A517" s="346" t="s">
        <v>26</v>
      </c>
      <c r="B517" s="235">
        <f>B516-B503</f>
        <v>0</v>
      </c>
      <c r="C517" s="236">
        <f t="shared" ref="C517:F517" si="109">C516-C503</f>
        <v>0</v>
      </c>
      <c r="D517" s="236">
        <f t="shared" si="109"/>
        <v>0</v>
      </c>
      <c r="E517" s="236">
        <f t="shared" si="109"/>
        <v>0</v>
      </c>
      <c r="F517" s="236">
        <f t="shared" si="109"/>
        <v>0</v>
      </c>
      <c r="G517" s="238"/>
      <c r="H517" s="577" t="s">
        <v>26</v>
      </c>
      <c r="I517" s="577">
        <f>I516-I503</f>
        <v>0.93999999999999773</v>
      </c>
      <c r="J517" s="577"/>
    </row>
    <row r="519" spans="1:10" ht="13.5" thickBot="1" x14ac:dyDescent="0.25"/>
    <row r="520" spans="1:10" s="578" customFormat="1" ht="13.5" thickBot="1" x14ac:dyDescent="0.25">
      <c r="A520" s="319" t="s">
        <v>161</v>
      </c>
      <c r="B520" s="598" t="s">
        <v>50</v>
      </c>
      <c r="C520" s="599"/>
      <c r="D520" s="599"/>
      <c r="E520" s="599"/>
      <c r="F520" s="600"/>
      <c r="G520" s="347" t="s">
        <v>0</v>
      </c>
      <c r="H520" s="228"/>
    </row>
    <row r="521" spans="1:10" s="578" customFormat="1" x14ac:dyDescent="0.2">
      <c r="A521" s="227" t="s">
        <v>54</v>
      </c>
      <c r="B521" s="392">
        <v>1</v>
      </c>
      <c r="C521" s="393">
        <v>2</v>
      </c>
      <c r="D521" s="394" t="s">
        <v>129</v>
      </c>
      <c r="E521" s="393">
        <v>4</v>
      </c>
      <c r="F521" s="394">
        <v>5</v>
      </c>
      <c r="G521" s="323"/>
      <c r="H521" s="324"/>
    </row>
    <row r="522" spans="1:10" s="578" customFormat="1" x14ac:dyDescent="0.2">
      <c r="A522" s="326" t="s">
        <v>3</v>
      </c>
      <c r="B522" s="266">
        <v>4025</v>
      </c>
      <c r="C522" s="267">
        <v>4025</v>
      </c>
      <c r="D522" s="267">
        <v>4025</v>
      </c>
      <c r="E522" s="267">
        <v>4025</v>
      </c>
      <c r="F522" s="267">
        <v>4025</v>
      </c>
      <c r="G522" s="327">
        <v>4025</v>
      </c>
      <c r="H522" s="328"/>
      <c r="I522" s="325"/>
    </row>
    <row r="523" spans="1:10" s="578" customFormat="1" x14ac:dyDescent="0.2">
      <c r="A523" s="329" t="s">
        <v>6</v>
      </c>
      <c r="B523" s="272">
        <v>4482.5</v>
      </c>
      <c r="C523" s="273">
        <v>4514.318181818182</v>
      </c>
      <c r="D523" s="273">
        <v>4381.818181818182</v>
      </c>
      <c r="E523" s="273">
        <v>4550.454545454545</v>
      </c>
      <c r="F523" s="330">
        <v>4566.5116279069771</v>
      </c>
      <c r="G523" s="331">
        <v>4519.5698924731187</v>
      </c>
      <c r="H523" s="332"/>
      <c r="I523" s="325"/>
    </row>
    <row r="524" spans="1:10" s="578" customFormat="1" x14ac:dyDescent="0.2">
      <c r="A524" s="227" t="s">
        <v>7</v>
      </c>
      <c r="B524" s="277">
        <v>81.818181818181813</v>
      </c>
      <c r="C524" s="278">
        <v>90.909090909090907</v>
      </c>
      <c r="D524" s="278">
        <v>63.636363636363633</v>
      </c>
      <c r="E524" s="278">
        <v>93.181818181818187</v>
      </c>
      <c r="F524" s="333">
        <v>74.418604651162795</v>
      </c>
      <c r="G524" s="334">
        <v>84.946236559139791</v>
      </c>
      <c r="H524" s="335"/>
      <c r="I524" s="325"/>
    </row>
    <row r="525" spans="1:10" s="578" customFormat="1" x14ac:dyDescent="0.2">
      <c r="A525" s="227" t="s">
        <v>8</v>
      </c>
      <c r="B525" s="282">
        <v>7.2258250055549381E-2</v>
      </c>
      <c r="C525" s="283">
        <v>6.0651059697836344E-2</v>
      </c>
      <c r="D525" s="283">
        <v>0.10525319742207064</v>
      </c>
      <c r="E525" s="283">
        <v>6.0427083583603478E-2</v>
      </c>
      <c r="F525" s="336">
        <v>7.5578802324402325E-2</v>
      </c>
      <c r="G525" s="337">
        <v>7.0921619819089288E-2</v>
      </c>
      <c r="H525" s="338"/>
      <c r="I525" s="339"/>
      <c r="J525" s="340"/>
    </row>
    <row r="526" spans="1:10" s="578" customFormat="1" x14ac:dyDescent="0.2">
      <c r="A526" s="329" t="s">
        <v>1</v>
      </c>
      <c r="B526" s="287">
        <f t="shared" ref="B526:G526" si="110">B523/B522*100-100</f>
        <v>11.366459627329178</v>
      </c>
      <c r="C526" s="288">
        <f t="shared" si="110"/>
        <v>12.1569734613213</v>
      </c>
      <c r="D526" s="288">
        <f t="shared" si="110"/>
        <v>8.865047995482783</v>
      </c>
      <c r="E526" s="288">
        <f t="shared" si="110"/>
        <v>13.054771315640878</v>
      </c>
      <c r="F526" s="288">
        <f t="shared" si="110"/>
        <v>13.45370504116714</v>
      </c>
      <c r="G526" s="291">
        <f t="shared" si="110"/>
        <v>12.287450744673762</v>
      </c>
      <c r="H526" s="338"/>
      <c r="I526" s="339"/>
      <c r="J526" s="228"/>
    </row>
    <row r="527" spans="1:10" s="578" customFormat="1" ht="13.5" thickBot="1" x14ac:dyDescent="0.25">
      <c r="A527" s="227" t="s">
        <v>27</v>
      </c>
      <c r="B527" s="293">
        <f>B523-B510</f>
        <v>-1.2288135593216793</v>
      </c>
      <c r="C527" s="294">
        <f t="shared" ref="C527:G527" si="111">C523-C510</f>
        <v>-86.681818181818016</v>
      </c>
      <c r="D527" s="294">
        <f t="shared" si="111"/>
        <v>-441.81818181818198</v>
      </c>
      <c r="E527" s="294">
        <f t="shared" si="111"/>
        <v>-58.1168831168834</v>
      </c>
      <c r="F527" s="294">
        <f t="shared" si="111"/>
        <v>-78.771390960947429</v>
      </c>
      <c r="G527" s="341">
        <f t="shared" si="111"/>
        <v>-74.32132091600306</v>
      </c>
      <c r="H527" s="342"/>
      <c r="I527" s="339"/>
      <c r="J527" s="228"/>
    </row>
    <row r="528" spans="1:10" s="578" customFormat="1" x14ac:dyDescent="0.2">
      <c r="A528" s="343" t="s">
        <v>51</v>
      </c>
      <c r="B528" s="300">
        <v>805</v>
      </c>
      <c r="C528" s="301">
        <v>813</v>
      </c>
      <c r="D528" s="301">
        <v>82</v>
      </c>
      <c r="E528" s="301">
        <v>811</v>
      </c>
      <c r="F528" s="301">
        <v>791</v>
      </c>
      <c r="G528" s="304">
        <f>SUM(B528:F528)</f>
        <v>3302</v>
      </c>
      <c r="H528" s="344" t="s">
        <v>56</v>
      </c>
      <c r="I528" s="345">
        <f>G515-G528</f>
        <v>35</v>
      </c>
      <c r="J528" s="306">
        <f>I528/G515</f>
        <v>1.0488462691039856E-2</v>
      </c>
    </row>
    <row r="529" spans="1:10" s="578" customFormat="1" x14ac:dyDescent="0.2">
      <c r="A529" s="343" t="s">
        <v>28</v>
      </c>
      <c r="B529" s="233"/>
      <c r="C529" s="579"/>
      <c r="D529" s="579"/>
      <c r="E529" s="579"/>
      <c r="F529" s="579"/>
      <c r="G529" s="237"/>
      <c r="H529" s="228" t="s">
        <v>57</v>
      </c>
      <c r="I529" s="578">
        <v>158.68</v>
      </c>
    </row>
    <row r="530" spans="1:10" s="578" customFormat="1" ht="13.5" thickBot="1" x14ac:dyDescent="0.25">
      <c r="A530" s="346" t="s">
        <v>26</v>
      </c>
      <c r="B530" s="235">
        <f>B529-B516</f>
        <v>0</v>
      </c>
      <c r="C530" s="236">
        <f t="shared" ref="C530:F530" si="112">C529-C516</f>
        <v>0</v>
      </c>
      <c r="D530" s="236">
        <f t="shared" si="112"/>
        <v>0</v>
      </c>
      <c r="E530" s="236">
        <f t="shared" si="112"/>
        <v>0</v>
      </c>
      <c r="F530" s="236">
        <f t="shared" si="112"/>
        <v>0</v>
      </c>
      <c r="G530" s="238"/>
      <c r="H530" s="578" t="s">
        <v>26</v>
      </c>
      <c r="I530" s="578">
        <f>I529-I516</f>
        <v>-0.38999999999998636</v>
      </c>
    </row>
    <row r="532" spans="1:10" ht="13.5" thickBot="1" x14ac:dyDescent="0.25"/>
    <row r="533" spans="1:10" s="581" customFormat="1" ht="13.5" thickBot="1" x14ac:dyDescent="0.25">
      <c r="A533" s="319" t="s">
        <v>162</v>
      </c>
      <c r="B533" s="598" t="s">
        <v>50</v>
      </c>
      <c r="C533" s="599"/>
      <c r="D533" s="599"/>
      <c r="E533" s="599"/>
      <c r="F533" s="600"/>
      <c r="G533" s="347" t="s">
        <v>0</v>
      </c>
      <c r="H533" s="228"/>
    </row>
    <row r="534" spans="1:10" s="581" customFormat="1" x14ac:dyDescent="0.2">
      <c r="A534" s="227" t="s">
        <v>54</v>
      </c>
      <c r="B534" s="392">
        <v>1</v>
      </c>
      <c r="C534" s="393">
        <v>2</v>
      </c>
      <c r="D534" s="394" t="s">
        <v>129</v>
      </c>
      <c r="E534" s="393">
        <v>4</v>
      </c>
      <c r="F534" s="394">
        <v>5</v>
      </c>
      <c r="G534" s="323"/>
      <c r="H534" s="324"/>
    </row>
    <row r="535" spans="1:10" s="581" customFormat="1" x14ac:dyDescent="0.2">
      <c r="A535" s="326" t="s">
        <v>3</v>
      </c>
      <c r="B535" s="266">
        <v>4045</v>
      </c>
      <c r="C535" s="267">
        <v>4045</v>
      </c>
      <c r="D535" s="267">
        <v>4045</v>
      </c>
      <c r="E535" s="267">
        <v>4045</v>
      </c>
      <c r="F535" s="267">
        <v>4045</v>
      </c>
      <c r="G535" s="327">
        <v>4045</v>
      </c>
      <c r="H535" s="328"/>
      <c r="I535" s="325"/>
    </row>
    <row r="536" spans="1:10" s="581" customFormat="1" x14ac:dyDescent="0.2">
      <c r="A536" s="329" t="s">
        <v>6</v>
      </c>
      <c r="B536" s="272">
        <v>4539</v>
      </c>
      <c r="C536" s="273">
        <v>4584.666666666667</v>
      </c>
      <c r="D536" s="273">
        <v>4393.333333333333</v>
      </c>
      <c r="E536" s="273">
        <v>4522.4390243902435</v>
      </c>
      <c r="F536" s="330">
        <v>4626.09375</v>
      </c>
      <c r="G536" s="331">
        <v>4570</v>
      </c>
      <c r="H536" s="332"/>
      <c r="I536" s="325"/>
    </row>
    <row r="537" spans="1:10" s="581" customFormat="1" x14ac:dyDescent="0.2">
      <c r="A537" s="227" t="s">
        <v>7</v>
      </c>
      <c r="B537" s="277">
        <v>87.5</v>
      </c>
      <c r="C537" s="278">
        <v>88.888888888888886</v>
      </c>
      <c r="D537" s="278">
        <v>83.333333333333329</v>
      </c>
      <c r="E537" s="278">
        <v>90.243902439024396</v>
      </c>
      <c r="F537" s="333">
        <v>90.625</v>
      </c>
      <c r="G537" s="334">
        <v>89.285714285714292</v>
      </c>
      <c r="H537" s="335"/>
      <c r="I537" s="325"/>
    </row>
    <row r="538" spans="1:10" s="581" customFormat="1" x14ac:dyDescent="0.2">
      <c r="A538" s="227" t="s">
        <v>8</v>
      </c>
      <c r="B538" s="282">
        <v>5.6440091700949616E-2</v>
      </c>
      <c r="C538" s="283">
        <v>6.0472265151283171E-2</v>
      </c>
      <c r="D538" s="283">
        <v>6.1240933176697925E-2</v>
      </c>
      <c r="E538" s="283">
        <v>6.0261526896906857E-2</v>
      </c>
      <c r="F538" s="336">
        <v>4.9623335041943509E-2</v>
      </c>
      <c r="G538" s="337">
        <v>5.7355073966416592E-2</v>
      </c>
      <c r="H538" s="338"/>
      <c r="I538" s="339"/>
      <c r="J538" s="340"/>
    </row>
    <row r="539" spans="1:10" s="581" customFormat="1" x14ac:dyDescent="0.2">
      <c r="A539" s="329" t="s">
        <v>1</v>
      </c>
      <c r="B539" s="287">
        <f t="shared" ref="B539:G539" si="113">B536/B535*100-100</f>
        <v>12.212608158220036</v>
      </c>
      <c r="C539" s="288">
        <f t="shared" si="113"/>
        <v>13.341573959620945</v>
      </c>
      <c r="D539" s="288">
        <f t="shared" si="113"/>
        <v>8.6114544705397407</v>
      </c>
      <c r="E539" s="288">
        <f t="shared" si="113"/>
        <v>11.803189725345959</v>
      </c>
      <c r="F539" s="288">
        <f t="shared" si="113"/>
        <v>14.365729295426462</v>
      </c>
      <c r="G539" s="291">
        <f t="shared" si="113"/>
        <v>12.978986402966626</v>
      </c>
      <c r="H539" s="338"/>
      <c r="I539" s="339"/>
      <c r="J539" s="228"/>
    </row>
    <row r="540" spans="1:10" s="581" customFormat="1" ht="13.5" thickBot="1" x14ac:dyDescent="0.25">
      <c r="A540" s="227" t="s">
        <v>27</v>
      </c>
      <c r="B540" s="293">
        <f>B536-B523</f>
        <v>56.5</v>
      </c>
      <c r="C540" s="294">
        <f t="shared" ref="C540:G540" si="114">C536-C523</f>
        <v>70.348484848484986</v>
      </c>
      <c r="D540" s="294">
        <f t="shared" si="114"/>
        <v>11.515151515151047</v>
      </c>
      <c r="E540" s="294">
        <f t="shared" si="114"/>
        <v>-28.015521064301538</v>
      </c>
      <c r="F540" s="294">
        <f t="shared" si="114"/>
        <v>59.582122093022917</v>
      </c>
      <c r="G540" s="341">
        <f t="shared" si="114"/>
        <v>50.430107526881329</v>
      </c>
      <c r="H540" s="342"/>
      <c r="I540" s="339"/>
      <c r="J540" s="228"/>
    </row>
    <row r="541" spans="1:10" s="581" customFormat="1" x14ac:dyDescent="0.2">
      <c r="A541" s="343" t="s">
        <v>51</v>
      </c>
      <c r="B541" s="300">
        <v>798</v>
      </c>
      <c r="C541" s="301">
        <v>809</v>
      </c>
      <c r="D541" s="301">
        <v>73</v>
      </c>
      <c r="E541" s="301">
        <v>804</v>
      </c>
      <c r="F541" s="301">
        <v>790</v>
      </c>
      <c r="G541" s="304">
        <f>SUM(B541:F541)</f>
        <v>3274</v>
      </c>
      <c r="H541" s="344" t="s">
        <v>56</v>
      </c>
      <c r="I541" s="345">
        <f>G528-G541</f>
        <v>28</v>
      </c>
      <c r="J541" s="306">
        <f>I541/G528</f>
        <v>8.4797092671108423E-3</v>
      </c>
    </row>
    <row r="542" spans="1:10" s="581" customFormat="1" x14ac:dyDescent="0.2">
      <c r="A542" s="343" t="s">
        <v>28</v>
      </c>
      <c r="B542" s="233"/>
      <c r="C542" s="580"/>
      <c r="D542" s="580"/>
      <c r="E542" s="580"/>
      <c r="F542" s="580"/>
      <c r="G542" s="237"/>
      <c r="H542" s="228" t="s">
        <v>57</v>
      </c>
      <c r="I542" s="581">
        <v>158.25</v>
      </c>
    </row>
    <row r="543" spans="1:10" s="581" customFormat="1" ht="13.5" thickBot="1" x14ac:dyDescent="0.25">
      <c r="A543" s="346" t="s">
        <v>26</v>
      </c>
      <c r="B543" s="235">
        <f>B542-B529</f>
        <v>0</v>
      </c>
      <c r="C543" s="236">
        <f t="shared" ref="C543:F543" si="115">C542-C529</f>
        <v>0</v>
      </c>
      <c r="D543" s="236">
        <f t="shared" si="115"/>
        <v>0</v>
      </c>
      <c r="E543" s="236">
        <f t="shared" si="115"/>
        <v>0</v>
      </c>
      <c r="F543" s="236">
        <f t="shared" si="115"/>
        <v>0</v>
      </c>
      <c r="G543" s="238"/>
      <c r="H543" s="581" t="s">
        <v>26</v>
      </c>
      <c r="I543" s="581">
        <f>I542-I529</f>
        <v>-0.43000000000000682</v>
      </c>
    </row>
    <row r="545" spans="1:10" ht="13.5" thickBot="1" x14ac:dyDescent="0.25"/>
    <row r="546" spans="1:10" s="583" customFormat="1" ht="13.5" thickBot="1" x14ac:dyDescent="0.25">
      <c r="A546" s="319" t="s">
        <v>163</v>
      </c>
      <c r="B546" s="598" t="s">
        <v>50</v>
      </c>
      <c r="C546" s="599"/>
      <c r="D546" s="599"/>
      <c r="E546" s="599"/>
      <c r="F546" s="600"/>
      <c r="G546" s="347" t="s">
        <v>0</v>
      </c>
      <c r="H546" s="228"/>
    </row>
    <row r="547" spans="1:10" s="583" customFormat="1" x14ac:dyDescent="0.2">
      <c r="A547" s="227" t="s">
        <v>54</v>
      </c>
      <c r="B547" s="392">
        <v>1</v>
      </c>
      <c r="C547" s="393">
        <v>2</v>
      </c>
      <c r="D547" s="394" t="s">
        <v>129</v>
      </c>
      <c r="E547" s="393">
        <v>4</v>
      </c>
      <c r="F547" s="394">
        <v>5</v>
      </c>
      <c r="G547" s="323"/>
      <c r="H547" s="324"/>
    </row>
    <row r="548" spans="1:10" s="583" customFormat="1" x14ac:dyDescent="0.2">
      <c r="A548" s="326" t="s">
        <v>3</v>
      </c>
      <c r="B548" s="266">
        <v>4065</v>
      </c>
      <c r="C548" s="267">
        <v>4065</v>
      </c>
      <c r="D548" s="267">
        <v>4065</v>
      </c>
      <c r="E548" s="267">
        <v>4065</v>
      </c>
      <c r="F548" s="267">
        <v>4065</v>
      </c>
      <c r="G548" s="327">
        <v>4065</v>
      </c>
      <c r="H548" s="328"/>
      <c r="I548" s="325"/>
    </row>
    <row r="549" spans="1:10" s="583" customFormat="1" x14ac:dyDescent="0.2">
      <c r="A549" s="329" t="s">
        <v>6</v>
      </c>
      <c r="B549" s="272">
        <v>4515.2380952380954</v>
      </c>
      <c r="C549" s="273">
        <v>4612.5581395348836</v>
      </c>
      <c r="D549" s="273">
        <v>4425</v>
      </c>
      <c r="E549" s="273">
        <v>4677.5</v>
      </c>
      <c r="F549" s="330">
        <v>4874.318181818182</v>
      </c>
      <c r="G549" s="331">
        <v>4660.7344632768363</v>
      </c>
      <c r="H549" s="332"/>
      <c r="I549" s="325"/>
    </row>
    <row r="550" spans="1:10" s="583" customFormat="1" x14ac:dyDescent="0.2">
      <c r="A550" s="227" t="s">
        <v>7</v>
      </c>
      <c r="B550" s="277">
        <v>78.571428571428569</v>
      </c>
      <c r="C550" s="278">
        <v>86.04651162790698</v>
      </c>
      <c r="D550" s="278">
        <v>75</v>
      </c>
      <c r="E550" s="278">
        <v>77.5</v>
      </c>
      <c r="F550" s="333">
        <v>97.727272727272734</v>
      </c>
      <c r="G550" s="334">
        <v>80.225988700564969</v>
      </c>
      <c r="H550" s="335"/>
      <c r="I550" s="325"/>
    </row>
    <row r="551" spans="1:10" s="583" customFormat="1" x14ac:dyDescent="0.2">
      <c r="A551" s="227" t="s">
        <v>8</v>
      </c>
      <c r="B551" s="282">
        <v>6.8247344214058286E-2</v>
      </c>
      <c r="C551" s="283">
        <v>6.6156414908884478E-2</v>
      </c>
      <c r="D551" s="283">
        <v>8.8741938603714626E-2</v>
      </c>
      <c r="E551" s="283">
        <v>7.4413997337361926E-2</v>
      </c>
      <c r="F551" s="336">
        <v>5.3479413095283028E-2</v>
      </c>
      <c r="G551" s="337">
        <v>7.3043590435783123E-2</v>
      </c>
      <c r="H551" s="338"/>
      <c r="I551" s="339"/>
      <c r="J551" s="340"/>
    </row>
    <row r="552" spans="1:10" s="583" customFormat="1" x14ac:dyDescent="0.2">
      <c r="A552" s="329" t="s">
        <v>1</v>
      </c>
      <c r="B552" s="287">
        <f t="shared" ref="B552:G552" si="116">B549/B548*100-100</f>
        <v>11.075967902536178</v>
      </c>
      <c r="C552" s="288">
        <f t="shared" si="116"/>
        <v>13.470064933207453</v>
      </c>
      <c r="D552" s="288">
        <f t="shared" si="116"/>
        <v>8.8560885608855955</v>
      </c>
      <c r="E552" s="288">
        <f t="shared" si="116"/>
        <v>15.067650676506773</v>
      </c>
      <c r="F552" s="288">
        <f t="shared" si="116"/>
        <v>19.909426366990957</v>
      </c>
      <c r="G552" s="291">
        <f t="shared" si="116"/>
        <v>14.65521434875366</v>
      </c>
      <c r="H552" s="338"/>
      <c r="I552" s="339"/>
      <c r="J552" s="228"/>
    </row>
    <row r="553" spans="1:10" s="583" customFormat="1" ht="13.5" thickBot="1" x14ac:dyDescent="0.25">
      <c r="A553" s="227" t="s">
        <v>27</v>
      </c>
      <c r="B553" s="293">
        <f>B549-B536</f>
        <v>-23.761904761904589</v>
      </c>
      <c r="C553" s="294">
        <f t="shared" ref="C553:G553" si="117">C549-C536</f>
        <v>27.891472868216624</v>
      </c>
      <c r="D553" s="294">
        <f t="shared" si="117"/>
        <v>31.66666666666697</v>
      </c>
      <c r="E553" s="294">
        <f t="shared" si="117"/>
        <v>155.0609756097565</v>
      </c>
      <c r="F553" s="294">
        <f t="shared" si="117"/>
        <v>248.22443181818198</v>
      </c>
      <c r="G553" s="341">
        <f t="shared" si="117"/>
        <v>90.734463276836323</v>
      </c>
      <c r="H553" s="342"/>
      <c r="I553" s="339"/>
      <c r="J553" s="228"/>
    </row>
    <row r="554" spans="1:10" s="583" customFormat="1" x14ac:dyDescent="0.2">
      <c r="A554" s="343" t="s">
        <v>51</v>
      </c>
      <c r="B554" s="300">
        <v>796</v>
      </c>
      <c r="C554" s="301">
        <v>808</v>
      </c>
      <c r="D554" s="301">
        <v>61</v>
      </c>
      <c r="E554" s="301">
        <v>801</v>
      </c>
      <c r="F554" s="301">
        <v>788</v>
      </c>
      <c r="G554" s="304">
        <f>SUM(B554:F554)</f>
        <v>3254</v>
      </c>
      <c r="H554" s="344" t="s">
        <v>56</v>
      </c>
      <c r="I554" s="345">
        <f>G541-G554</f>
        <v>20</v>
      </c>
      <c r="J554" s="306">
        <f>I554/G541</f>
        <v>6.1087354917532073E-3</v>
      </c>
    </row>
    <row r="555" spans="1:10" s="583" customFormat="1" x14ac:dyDescent="0.2">
      <c r="A555" s="343" t="s">
        <v>28</v>
      </c>
      <c r="B555" s="233"/>
      <c r="C555" s="582"/>
      <c r="D555" s="582"/>
      <c r="E555" s="582"/>
      <c r="F555" s="582"/>
      <c r="G555" s="237"/>
      <c r="H555" s="228" t="s">
        <v>57</v>
      </c>
      <c r="I555" s="583">
        <v>157.91999999999999</v>
      </c>
    </row>
    <row r="556" spans="1:10" s="583" customFormat="1" ht="13.5" thickBot="1" x14ac:dyDescent="0.25">
      <c r="A556" s="346" t="s">
        <v>26</v>
      </c>
      <c r="B556" s="235">
        <f>B555-B542</f>
        <v>0</v>
      </c>
      <c r="C556" s="236">
        <f t="shared" ref="C556:F556" si="118">C555-C542</f>
        <v>0</v>
      </c>
      <c r="D556" s="236">
        <f t="shared" si="118"/>
        <v>0</v>
      </c>
      <c r="E556" s="236">
        <f t="shared" si="118"/>
        <v>0</v>
      </c>
      <c r="F556" s="236">
        <f t="shared" si="118"/>
        <v>0</v>
      </c>
      <c r="G556" s="238"/>
      <c r="H556" s="583" t="s">
        <v>26</v>
      </c>
      <c r="I556" s="583">
        <f>I555-I542</f>
        <v>-0.33000000000001251</v>
      </c>
    </row>
    <row r="558" spans="1:10" ht="13.5" thickBot="1" x14ac:dyDescent="0.25"/>
    <row r="559" spans="1:10" s="588" customFormat="1" ht="13.5" thickBot="1" x14ac:dyDescent="0.25">
      <c r="A559" s="319" t="s">
        <v>165</v>
      </c>
      <c r="B559" s="598" t="s">
        <v>50</v>
      </c>
      <c r="C559" s="599"/>
      <c r="D559" s="599"/>
      <c r="E559" s="599"/>
      <c r="F559" s="600"/>
      <c r="G559" s="347" t="s">
        <v>0</v>
      </c>
      <c r="H559" s="228"/>
    </row>
    <row r="560" spans="1:10" s="588" customFormat="1" x14ac:dyDescent="0.2">
      <c r="A560" s="227" t="s">
        <v>54</v>
      </c>
      <c r="B560" s="392">
        <v>1</v>
      </c>
      <c r="C560" s="393">
        <v>2</v>
      </c>
      <c r="D560" s="394" t="s">
        <v>129</v>
      </c>
      <c r="E560" s="393">
        <v>4</v>
      </c>
      <c r="F560" s="394">
        <v>5</v>
      </c>
      <c r="G560" s="323"/>
      <c r="H560" s="324"/>
    </row>
    <row r="561" spans="1:11" s="588" customFormat="1" x14ac:dyDescent="0.2">
      <c r="A561" s="326" t="s">
        <v>3</v>
      </c>
      <c r="B561" s="266">
        <v>4105</v>
      </c>
      <c r="C561" s="267">
        <v>4105</v>
      </c>
      <c r="D561" s="267">
        <v>4105</v>
      </c>
      <c r="E561" s="267">
        <v>4105</v>
      </c>
      <c r="F561" s="267">
        <v>4105</v>
      </c>
      <c r="G561" s="327">
        <v>4105</v>
      </c>
      <c r="H561" s="328"/>
      <c r="I561" s="325"/>
    </row>
    <row r="562" spans="1:11" s="588" customFormat="1" x14ac:dyDescent="0.2">
      <c r="A562" s="329" t="s">
        <v>6</v>
      </c>
      <c r="B562" s="272">
        <v>4763.2558139534885</v>
      </c>
      <c r="C562" s="273">
        <v>4760.2380952380954</v>
      </c>
      <c r="D562" s="273">
        <v>4512.2222222222226</v>
      </c>
      <c r="E562" s="273">
        <v>4791.9512195121952</v>
      </c>
      <c r="F562" s="330">
        <v>5102.0930232558139</v>
      </c>
      <c r="G562" s="331">
        <v>4838.3146067415728</v>
      </c>
      <c r="H562" s="332"/>
      <c r="I562" s="325"/>
    </row>
    <row r="563" spans="1:11" s="588" customFormat="1" x14ac:dyDescent="0.2">
      <c r="A563" s="227" t="s">
        <v>7</v>
      </c>
      <c r="B563" s="277">
        <v>86.04651162790698</v>
      </c>
      <c r="C563" s="278">
        <v>90.476190476190482</v>
      </c>
      <c r="D563" s="278">
        <v>66.666666666666671</v>
      </c>
      <c r="E563" s="278">
        <v>90.243902439024396</v>
      </c>
      <c r="F563" s="333">
        <v>90.697674418604649</v>
      </c>
      <c r="G563" s="334">
        <v>82.584269662921344</v>
      </c>
      <c r="H563" s="335"/>
      <c r="I563" s="325"/>
    </row>
    <row r="564" spans="1:11" s="588" customFormat="1" x14ac:dyDescent="0.2">
      <c r="A564" s="227" t="s">
        <v>8</v>
      </c>
      <c r="B564" s="282">
        <v>6.6114721869170098E-2</v>
      </c>
      <c r="C564" s="283">
        <v>6.7313324858713858E-2</v>
      </c>
      <c r="D564" s="283">
        <v>8.2947578191663693E-2</v>
      </c>
      <c r="E564" s="283">
        <v>6.1780457200071796E-2</v>
      </c>
      <c r="F564" s="336">
        <v>6.196928033245945E-2</v>
      </c>
      <c r="G564" s="337">
        <v>7.3098121082595946E-2</v>
      </c>
      <c r="H564" s="338"/>
      <c r="I564" s="339"/>
      <c r="J564" s="340"/>
    </row>
    <row r="565" spans="1:11" s="588" customFormat="1" x14ac:dyDescent="0.2">
      <c r="A565" s="329" t="s">
        <v>1</v>
      </c>
      <c r="B565" s="287">
        <f t="shared" ref="B565:G565" si="119">B562/B561*100-100</f>
        <v>16.035464408123957</v>
      </c>
      <c r="C565" s="288">
        <f t="shared" si="119"/>
        <v>15.961951162925587</v>
      </c>
      <c r="D565" s="288">
        <f t="shared" si="119"/>
        <v>9.920151576668033</v>
      </c>
      <c r="E565" s="288">
        <f t="shared" si="119"/>
        <v>16.734499866314124</v>
      </c>
      <c r="F565" s="288">
        <f t="shared" si="119"/>
        <v>24.289720420360879</v>
      </c>
      <c r="G565" s="291">
        <f t="shared" si="119"/>
        <v>17.863936826834916</v>
      </c>
      <c r="H565" s="338"/>
      <c r="I565" s="339"/>
      <c r="J565" s="228"/>
    </row>
    <row r="566" spans="1:11" s="588" customFormat="1" ht="13.5" thickBot="1" x14ac:dyDescent="0.25">
      <c r="A566" s="227" t="s">
        <v>27</v>
      </c>
      <c r="B566" s="293">
        <f>B562-B549</f>
        <v>248.01771871539313</v>
      </c>
      <c r="C566" s="294">
        <f t="shared" ref="C566:G566" si="120">C562-C549</f>
        <v>147.67995570321182</v>
      </c>
      <c r="D566" s="294">
        <f t="shared" si="120"/>
        <v>87.222222222222626</v>
      </c>
      <c r="E566" s="294">
        <f t="shared" si="120"/>
        <v>114.45121951219517</v>
      </c>
      <c r="F566" s="294">
        <f t="shared" si="120"/>
        <v>227.77484143763195</v>
      </c>
      <c r="G566" s="341">
        <f t="shared" si="120"/>
        <v>177.58014346473647</v>
      </c>
      <c r="H566" s="342"/>
      <c r="I566" s="339"/>
      <c r="J566" s="228"/>
    </row>
    <row r="567" spans="1:11" s="588" customFormat="1" x14ac:dyDescent="0.2">
      <c r="A567" s="343" t="s">
        <v>51</v>
      </c>
      <c r="B567" s="300">
        <v>769</v>
      </c>
      <c r="C567" s="301">
        <v>785</v>
      </c>
      <c r="D567" s="301">
        <v>130</v>
      </c>
      <c r="E567" s="301">
        <v>773</v>
      </c>
      <c r="F567" s="301">
        <v>763</v>
      </c>
      <c r="G567" s="304">
        <f>SUM(B567:F567)</f>
        <v>3220</v>
      </c>
      <c r="H567" s="344" t="s">
        <v>56</v>
      </c>
      <c r="I567" s="345"/>
      <c r="J567" s="306">
        <f>I567/G554</f>
        <v>0</v>
      </c>
      <c r="K567" s="379" t="s">
        <v>167</v>
      </c>
    </row>
    <row r="568" spans="1:11" s="588" customFormat="1" x14ac:dyDescent="0.2">
      <c r="A568" s="343" t="s">
        <v>28</v>
      </c>
      <c r="B568" s="233"/>
      <c r="C568" s="587"/>
      <c r="D568" s="587"/>
      <c r="E568" s="587"/>
      <c r="F568" s="587"/>
      <c r="G568" s="237"/>
      <c r="H568" s="228" t="s">
        <v>57</v>
      </c>
      <c r="I568" s="588">
        <v>157.26</v>
      </c>
    </row>
    <row r="569" spans="1:11" s="588" customFormat="1" ht="13.5" thickBot="1" x14ac:dyDescent="0.25">
      <c r="A569" s="346" t="s">
        <v>26</v>
      </c>
      <c r="B569" s="235">
        <f>B568-B555</f>
        <v>0</v>
      </c>
      <c r="C569" s="236">
        <f t="shared" ref="C569:F569" si="121">C568-C555</f>
        <v>0</v>
      </c>
      <c r="D569" s="236">
        <f t="shared" si="121"/>
        <v>0</v>
      </c>
      <c r="E569" s="236">
        <f t="shared" si="121"/>
        <v>0</v>
      </c>
      <c r="F569" s="236">
        <f t="shared" si="121"/>
        <v>0</v>
      </c>
      <c r="G569" s="238"/>
      <c r="H569" s="588" t="s">
        <v>26</v>
      </c>
      <c r="I569" s="588">
        <f>I568-I555</f>
        <v>-0.65999999999999659</v>
      </c>
    </row>
    <row r="571" spans="1:11" ht="13.5" thickBot="1" x14ac:dyDescent="0.25"/>
    <row r="572" spans="1:11" ht="13.5" thickBot="1" x14ac:dyDescent="0.25">
      <c r="A572" s="319" t="s">
        <v>170</v>
      </c>
      <c r="B572" s="598" t="s">
        <v>50</v>
      </c>
      <c r="C572" s="599"/>
      <c r="D572" s="599"/>
      <c r="E572" s="599"/>
      <c r="F572" s="600"/>
      <c r="G572" s="347" t="s">
        <v>0</v>
      </c>
      <c r="H572" s="228"/>
      <c r="I572" s="592"/>
      <c r="J572" s="592"/>
    </row>
    <row r="573" spans="1:11" x14ac:dyDescent="0.2">
      <c r="A573" s="227" t="s">
        <v>54</v>
      </c>
      <c r="B573" s="392">
        <v>1</v>
      </c>
      <c r="C573" s="393">
        <v>2</v>
      </c>
      <c r="D573" s="394" t="s">
        <v>129</v>
      </c>
      <c r="E573" s="393">
        <v>4</v>
      </c>
      <c r="F573" s="394">
        <v>5</v>
      </c>
      <c r="G573" s="323"/>
      <c r="H573" s="324"/>
      <c r="I573" s="592"/>
      <c r="J573" s="592"/>
    </row>
    <row r="574" spans="1:11" x14ac:dyDescent="0.2">
      <c r="A574" s="326" t="s">
        <v>3</v>
      </c>
      <c r="B574" s="266">
        <v>4145</v>
      </c>
      <c r="C574" s="267">
        <v>4145</v>
      </c>
      <c r="D574" s="267">
        <v>4145</v>
      </c>
      <c r="E574" s="267">
        <v>4145</v>
      </c>
      <c r="F574" s="267">
        <v>4145</v>
      </c>
      <c r="G574" s="327">
        <v>4145</v>
      </c>
      <c r="H574" s="328"/>
      <c r="I574" s="325"/>
      <c r="J574" s="592"/>
    </row>
    <row r="575" spans="1:11" x14ac:dyDescent="0.2">
      <c r="A575" s="329" t="s">
        <v>6</v>
      </c>
      <c r="B575" s="272">
        <v>4851.8604651162786</v>
      </c>
      <c r="C575" s="273">
        <v>4829.0243902439024</v>
      </c>
      <c r="D575" s="273">
        <v>4671.25</v>
      </c>
      <c r="E575" s="273">
        <v>4887.8571428571431</v>
      </c>
      <c r="F575" s="330">
        <v>5022.3255813953492</v>
      </c>
      <c r="G575" s="331">
        <v>4888.3615819209035</v>
      </c>
      <c r="H575" s="332"/>
      <c r="I575" s="325"/>
      <c r="J575" s="592"/>
    </row>
    <row r="576" spans="1:11" x14ac:dyDescent="0.2">
      <c r="A576" s="227" t="s">
        <v>7</v>
      </c>
      <c r="B576" s="277">
        <v>88.372093023255815</v>
      </c>
      <c r="C576" s="278">
        <v>92.682926829268297</v>
      </c>
      <c r="D576" s="278">
        <v>75</v>
      </c>
      <c r="E576" s="278">
        <v>97.61904761904762</v>
      </c>
      <c r="F576" s="333">
        <v>90.697674418604649</v>
      </c>
      <c r="G576" s="334">
        <v>90.395480225988706</v>
      </c>
      <c r="H576" s="335"/>
      <c r="I576" s="325"/>
      <c r="J576" s="592"/>
    </row>
    <row r="577" spans="1:10" x14ac:dyDescent="0.2">
      <c r="A577" s="227" t="s">
        <v>8</v>
      </c>
      <c r="B577" s="282">
        <v>6.2087468042407563E-2</v>
      </c>
      <c r="C577" s="283">
        <v>6.123717059002165E-2</v>
      </c>
      <c r="D577" s="283">
        <v>6.5165125213147476E-2</v>
      </c>
      <c r="E577" s="283">
        <v>5.7128963638895164E-2</v>
      </c>
      <c r="F577" s="336">
        <v>6.2353528260387169E-2</v>
      </c>
      <c r="G577" s="337">
        <v>6.3530144320827514E-2</v>
      </c>
      <c r="H577" s="338"/>
      <c r="I577" s="339"/>
      <c r="J577" s="340"/>
    </row>
    <row r="578" spans="1:10" x14ac:dyDescent="0.2">
      <c r="A578" s="329" t="s">
        <v>1</v>
      </c>
      <c r="B578" s="287">
        <f t="shared" ref="B578:G578" si="122">B575/B574*100-100</f>
        <v>17.053328470839048</v>
      </c>
      <c r="C578" s="288">
        <f t="shared" si="122"/>
        <v>16.502397834593552</v>
      </c>
      <c r="D578" s="288">
        <f t="shared" si="122"/>
        <v>12.696019300361883</v>
      </c>
      <c r="E578" s="288">
        <f t="shared" si="122"/>
        <v>17.921764604514905</v>
      </c>
      <c r="F578" s="288">
        <f t="shared" si="122"/>
        <v>21.165876511347378</v>
      </c>
      <c r="G578" s="291">
        <f t="shared" si="122"/>
        <v>17.93393442511227</v>
      </c>
      <c r="H578" s="338"/>
      <c r="I578" s="339"/>
      <c r="J578" s="228"/>
    </row>
    <row r="579" spans="1:10" ht="13.5" thickBot="1" x14ac:dyDescent="0.25">
      <c r="A579" s="227" t="s">
        <v>27</v>
      </c>
      <c r="B579" s="293">
        <f>B575-B562</f>
        <v>88.604651162790105</v>
      </c>
      <c r="C579" s="294">
        <f t="shared" ref="C579:G579" si="123">C575-C562</f>
        <v>68.786295005807006</v>
      </c>
      <c r="D579" s="294">
        <f t="shared" si="123"/>
        <v>159.02777777777737</v>
      </c>
      <c r="E579" s="294">
        <f t="shared" si="123"/>
        <v>95.905923344947951</v>
      </c>
      <c r="F579" s="294">
        <f t="shared" si="123"/>
        <v>-79.767441860464714</v>
      </c>
      <c r="G579" s="341">
        <f t="shared" si="123"/>
        <v>50.04697517933073</v>
      </c>
      <c r="H579" s="342"/>
      <c r="I579" s="339"/>
      <c r="J579" s="228"/>
    </row>
    <row r="580" spans="1:10" x14ac:dyDescent="0.2">
      <c r="A580" s="343" t="s">
        <v>51</v>
      </c>
      <c r="B580" s="300">
        <v>763</v>
      </c>
      <c r="C580" s="301">
        <v>781</v>
      </c>
      <c r="D580" s="301">
        <v>114</v>
      </c>
      <c r="E580" s="301">
        <v>768</v>
      </c>
      <c r="F580" s="301">
        <v>759</v>
      </c>
      <c r="G580" s="304">
        <f>SUM(B580:F580)</f>
        <v>3185</v>
      </c>
      <c r="H580" s="344" t="s">
        <v>56</v>
      </c>
      <c r="I580" s="345"/>
      <c r="J580" s="306">
        <f>I580/G567</f>
        <v>0</v>
      </c>
    </row>
    <row r="581" spans="1:10" x14ac:dyDescent="0.2">
      <c r="A581" s="343" t="s">
        <v>28</v>
      </c>
      <c r="B581" s="233"/>
      <c r="C581" s="591"/>
      <c r="D581" s="591"/>
      <c r="E581" s="591"/>
      <c r="F581" s="591"/>
      <c r="G581" s="237"/>
      <c r="H581" s="228" t="s">
        <v>57</v>
      </c>
      <c r="I581" s="592">
        <v>156.59</v>
      </c>
      <c r="J581" s="592"/>
    </row>
    <row r="582" spans="1:10" ht="13.5" thickBot="1" x14ac:dyDescent="0.25">
      <c r="A582" s="346" t="s">
        <v>26</v>
      </c>
      <c r="B582" s="235">
        <f>B581-B568</f>
        <v>0</v>
      </c>
      <c r="C582" s="236">
        <f t="shared" ref="C582:F582" si="124">C581-C568</f>
        <v>0</v>
      </c>
      <c r="D582" s="236">
        <f t="shared" si="124"/>
        <v>0</v>
      </c>
      <c r="E582" s="236">
        <f t="shared" si="124"/>
        <v>0</v>
      </c>
      <c r="F582" s="236">
        <f t="shared" si="124"/>
        <v>0</v>
      </c>
      <c r="G582" s="238"/>
      <c r="H582" s="592" t="s">
        <v>26</v>
      </c>
      <c r="I582" s="592">
        <f>I581-I568</f>
        <v>-0.66999999999998749</v>
      </c>
      <c r="J582" s="592"/>
    </row>
  </sheetData>
  <mergeCells count="44">
    <mergeCell ref="B572:F572"/>
    <mergeCell ref="B520:F520"/>
    <mergeCell ref="B481:F481"/>
    <mergeCell ref="B468:F468"/>
    <mergeCell ref="B455:F455"/>
    <mergeCell ref="B559:F559"/>
    <mergeCell ref="B546:F546"/>
    <mergeCell ref="B533:F533"/>
    <mergeCell ref="L8:M8"/>
    <mergeCell ref="B23:G23"/>
    <mergeCell ref="B37:G37"/>
    <mergeCell ref="B80:H80"/>
    <mergeCell ref="B66:H66"/>
    <mergeCell ref="B9:G9"/>
    <mergeCell ref="B403:F403"/>
    <mergeCell ref="B390:F390"/>
    <mergeCell ref="B377:F377"/>
    <mergeCell ref="B416:F416"/>
    <mergeCell ref="B507:F507"/>
    <mergeCell ref="B494:F494"/>
    <mergeCell ref="B195:G195"/>
    <mergeCell ref="B442:F442"/>
    <mergeCell ref="B429:F429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179:G179"/>
    <mergeCell ref="B223:G223"/>
    <mergeCell ref="B307:G307"/>
    <mergeCell ref="B293:G293"/>
    <mergeCell ref="B321:G321"/>
    <mergeCell ref="B209:G209"/>
    <mergeCell ref="B350:F350"/>
    <mergeCell ref="B337:F337"/>
    <mergeCell ref="B364:F364"/>
    <mergeCell ref="B237:G237"/>
    <mergeCell ref="B279:G279"/>
    <mergeCell ref="B265:G265"/>
    <mergeCell ref="B251:G25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582"/>
  <sheetViews>
    <sheetView showGridLines="0" tabSelected="1" topLeftCell="A550" zoomScale="73" zoomScaleNormal="73" workbookViewId="0">
      <selection activeCell="I582" sqref="I582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98" t="s">
        <v>53</v>
      </c>
      <c r="C9" s="599"/>
      <c r="D9" s="599"/>
      <c r="E9" s="599"/>
      <c r="F9" s="600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98" t="s">
        <v>53</v>
      </c>
      <c r="C22" s="599"/>
      <c r="D22" s="599"/>
      <c r="E22" s="599"/>
      <c r="F22" s="600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598" t="s">
        <v>53</v>
      </c>
      <c r="C35" s="599"/>
      <c r="D35" s="599"/>
      <c r="E35" s="599"/>
      <c r="F35" s="600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98" t="s">
        <v>53</v>
      </c>
      <c r="C48" s="599"/>
      <c r="D48" s="599"/>
      <c r="E48" s="599"/>
      <c r="F48" s="600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598" t="s">
        <v>53</v>
      </c>
      <c r="C61" s="599"/>
      <c r="D61" s="599"/>
      <c r="E61" s="599"/>
      <c r="F61" s="600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598" t="s">
        <v>53</v>
      </c>
      <c r="C74" s="599"/>
      <c r="D74" s="599"/>
      <c r="E74" s="599"/>
      <c r="F74" s="600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598" t="s">
        <v>53</v>
      </c>
      <c r="C87" s="599"/>
      <c r="D87" s="599"/>
      <c r="E87" s="599"/>
      <c r="F87" s="600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598" t="s">
        <v>53</v>
      </c>
      <c r="C100" s="599"/>
      <c r="D100" s="599"/>
      <c r="E100" s="599"/>
      <c r="F100" s="600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598" t="s">
        <v>53</v>
      </c>
      <c r="C114" s="599"/>
      <c r="D114" s="599"/>
      <c r="E114" s="599"/>
      <c r="F114" s="600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98" t="s">
        <v>53</v>
      </c>
      <c r="C127" s="599"/>
      <c r="D127" s="599"/>
      <c r="E127" s="599"/>
      <c r="F127" s="600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598" t="s">
        <v>53</v>
      </c>
      <c r="C140" s="599"/>
      <c r="D140" s="599"/>
      <c r="E140" s="599"/>
      <c r="F140" s="600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98" t="s">
        <v>53</v>
      </c>
      <c r="C153" s="599"/>
      <c r="D153" s="599"/>
      <c r="E153" s="599"/>
      <c r="F153" s="600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98" t="s">
        <v>53</v>
      </c>
      <c r="C166" s="599"/>
      <c r="D166" s="599"/>
      <c r="E166" s="599"/>
      <c r="F166" s="600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598" t="s">
        <v>53</v>
      </c>
      <c r="C180" s="599"/>
      <c r="D180" s="599"/>
      <c r="E180" s="599"/>
      <c r="F180" s="600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598" t="s">
        <v>53</v>
      </c>
      <c r="C193" s="599"/>
      <c r="D193" s="599"/>
      <c r="E193" s="599"/>
      <c r="F193" s="600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598" t="s">
        <v>53</v>
      </c>
      <c r="C206" s="599"/>
      <c r="D206" s="599"/>
      <c r="E206" s="599"/>
      <c r="F206" s="600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598" t="s">
        <v>53</v>
      </c>
      <c r="C219" s="599"/>
      <c r="D219" s="599"/>
      <c r="E219" s="599"/>
      <c r="F219" s="600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598" t="s">
        <v>53</v>
      </c>
      <c r="C232" s="599"/>
      <c r="D232" s="599"/>
      <c r="E232" s="599"/>
      <c r="F232" s="600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598" t="s">
        <v>53</v>
      </c>
      <c r="C245" s="599"/>
      <c r="D245" s="599"/>
      <c r="E245" s="599"/>
      <c r="F245" s="600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598" t="s">
        <v>53</v>
      </c>
      <c r="C258" s="599"/>
      <c r="D258" s="599"/>
      <c r="E258" s="599"/>
      <c r="F258" s="600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598" t="s">
        <v>53</v>
      </c>
      <c r="C271" s="599"/>
      <c r="D271" s="599"/>
      <c r="E271" s="599"/>
      <c r="F271" s="600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598" t="s">
        <v>53</v>
      </c>
      <c r="C284" s="599"/>
      <c r="D284" s="599"/>
      <c r="E284" s="599"/>
      <c r="F284" s="600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598" t="s">
        <v>53</v>
      </c>
      <c r="C297" s="599"/>
      <c r="D297" s="599"/>
      <c r="E297" s="599"/>
      <c r="F297" s="600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598" t="s">
        <v>53</v>
      </c>
      <c r="C312" s="599"/>
      <c r="D312" s="599"/>
      <c r="E312" s="599"/>
      <c r="F312" s="600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598" t="s">
        <v>53</v>
      </c>
      <c r="C325" s="599"/>
      <c r="D325" s="599"/>
      <c r="E325" s="599"/>
      <c r="F325" s="600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598" t="s">
        <v>53</v>
      </c>
      <c r="C338" s="599"/>
      <c r="D338" s="599"/>
      <c r="E338" s="599"/>
      <c r="F338" s="600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598" t="s">
        <v>53</v>
      </c>
      <c r="C351" s="599"/>
      <c r="D351" s="599"/>
      <c r="E351" s="599"/>
      <c r="F351" s="600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598" t="s">
        <v>53</v>
      </c>
      <c r="C364" s="599"/>
      <c r="D364" s="599"/>
      <c r="E364" s="599"/>
      <c r="F364" s="600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  <row r="376" spans="1:10" ht="13.5" thickBot="1" x14ac:dyDescent="0.25"/>
    <row r="377" spans="1:10" s="554" customFormat="1" ht="13.5" thickBot="1" x14ac:dyDescent="0.25">
      <c r="A377" s="319" t="s">
        <v>148</v>
      </c>
      <c r="B377" s="598" t="s">
        <v>53</v>
      </c>
      <c r="C377" s="599"/>
      <c r="D377" s="599"/>
      <c r="E377" s="599"/>
      <c r="F377" s="600"/>
      <c r="G377" s="348" t="s">
        <v>0</v>
      </c>
    </row>
    <row r="378" spans="1:10" s="554" customFormat="1" x14ac:dyDescent="0.2">
      <c r="A378" s="227" t="s">
        <v>2</v>
      </c>
      <c r="B378" s="352">
        <v>1</v>
      </c>
      <c r="C378" s="240">
        <v>2</v>
      </c>
      <c r="D378" s="240">
        <v>3</v>
      </c>
      <c r="E378" s="240">
        <v>4</v>
      </c>
      <c r="F378" s="434">
        <v>5</v>
      </c>
      <c r="G378" s="239"/>
    </row>
    <row r="379" spans="1:10" s="554" customFormat="1" x14ac:dyDescent="0.2">
      <c r="A379" s="326" t="s">
        <v>3</v>
      </c>
      <c r="B379" s="353">
        <v>4220</v>
      </c>
      <c r="C379" s="354">
        <v>4220</v>
      </c>
      <c r="D379" s="355">
        <v>4220</v>
      </c>
      <c r="E379" s="355">
        <v>4220</v>
      </c>
      <c r="F379" s="435">
        <v>4220</v>
      </c>
      <c r="G379" s="399">
        <v>4220</v>
      </c>
    </row>
    <row r="380" spans="1:10" s="554" customFormat="1" ht="14.25" x14ac:dyDescent="0.2">
      <c r="A380" s="329" t="s">
        <v>6</v>
      </c>
      <c r="B380" s="457">
        <v>4092.6666666666665</v>
      </c>
      <c r="C380" s="458">
        <v>4256</v>
      </c>
      <c r="D380" s="458">
        <v>4442</v>
      </c>
      <c r="E380" s="358">
        <v>4314</v>
      </c>
      <c r="F380" s="441">
        <v>4602</v>
      </c>
      <c r="G380" s="276">
        <v>4325.8461538461543</v>
      </c>
    </row>
    <row r="381" spans="1:10" s="554" customFormat="1" ht="14.25" x14ac:dyDescent="0.2">
      <c r="A381" s="227" t="s">
        <v>7</v>
      </c>
      <c r="B381" s="437">
        <v>100</v>
      </c>
      <c r="C381" s="436">
        <v>100</v>
      </c>
      <c r="D381" s="438">
        <v>100</v>
      </c>
      <c r="E381" s="361">
        <v>100</v>
      </c>
      <c r="F381" s="442">
        <v>100</v>
      </c>
      <c r="G381" s="362">
        <v>90.769230769230774</v>
      </c>
    </row>
    <row r="382" spans="1:10" s="554" customFormat="1" ht="14.25" x14ac:dyDescent="0.2">
      <c r="A382" s="227" t="s">
        <v>8</v>
      </c>
      <c r="B382" s="439">
        <v>3.560394891463145E-2</v>
      </c>
      <c r="C382" s="440">
        <v>4.7990652022199279E-2</v>
      </c>
      <c r="D382" s="440">
        <v>2.9641207727389086E-2</v>
      </c>
      <c r="E382" s="363">
        <v>4.3636546892068563E-2</v>
      </c>
      <c r="F382" s="443">
        <v>3.5370690915907527E-2</v>
      </c>
      <c r="G382" s="364">
        <v>5.7789874494459242E-2</v>
      </c>
    </row>
    <row r="383" spans="1:10" s="554" customFormat="1" x14ac:dyDescent="0.2">
      <c r="A383" s="329" t="s">
        <v>1</v>
      </c>
      <c r="B383" s="287">
        <f t="shared" ref="B383:G383" si="76">B380/B379*100-100</f>
        <v>-3.0173775671405991</v>
      </c>
      <c r="C383" s="288">
        <f t="shared" si="76"/>
        <v>0.85308056872037241</v>
      </c>
      <c r="D383" s="288">
        <f t="shared" si="76"/>
        <v>5.2606635071090153</v>
      </c>
      <c r="E383" s="288">
        <f t="shared" si="76"/>
        <v>2.2274881516587612</v>
      </c>
      <c r="F383" s="444">
        <f t="shared" si="76"/>
        <v>9.0521327014217974</v>
      </c>
      <c r="G383" s="291">
        <f t="shared" si="76"/>
        <v>2.50820269777617</v>
      </c>
    </row>
    <row r="384" spans="1:10" s="554" customFormat="1" ht="13.5" thickBot="1" x14ac:dyDescent="0.25">
      <c r="A384" s="227" t="s">
        <v>27</v>
      </c>
      <c r="B384" s="293">
        <f>B380-B367</f>
        <v>-106.66666666666652</v>
      </c>
      <c r="C384" s="294">
        <f t="shared" ref="C384:G384" si="77">C380-C367</f>
        <v>130.66666666666697</v>
      </c>
      <c r="D384" s="294">
        <f t="shared" si="77"/>
        <v>306</v>
      </c>
      <c r="E384" s="294">
        <f t="shared" si="77"/>
        <v>169.33333333333303</v>
      </c>
      <c r="F384" s="445">
        <f t="shared" si="77"/>
        <v>160</v>
      </c>
      <c r="G384" s="298">
        <f t="shared" si="77"/>
        <v>105.07692307692378</v>
      </c>
    </row>
    <row r="385" spans="1:10" s="554" customFormat="1" x14ac:dyDescent="0.2">
      <c r="A385" s="343" t="s">
        <v>52</v>
      </c>
      <c r="B385" s="300">
        <v>73</v>
      </c>
      <c r="C385" s="301">
        <v>75</v>
      </c>
      <c r="D385" s="301">
        <v>13</v>
      </c>
      <c r="E385" s="301">
        <v>75</v>
      </c>
      <c r="F385" s="446">
        <v>73</v>
      </c>
      <c r="G385" s="366">
        <f>SUM(B385:F385)</f>
        <v>309</v>
      </c>
      <c r="H385" s="554" t="s">
        <v>56</v>
      </c>
      <c r="I385" s="367">
        <f>G372-G385</f>
        <v>0</v>
      </c>
      <c r="J385" s="368">
        <f>I385/G372</f>
        <v>0</v>
      </c>
    </row>
    <row r="386" spans="1:10" s="554" customFormat="1" x14ac:dyDescent="0.2">
      <c r="A386" s="343" t="s">
        <v>28</v>
      </c>
      <c r="B386" s="233">
        <v>141.5</v>
      </c>
      <c r="C386" s="555">
        <v>140</v>
      </c>
      <c r="D386" s="555">
        <v>141.5</v>
      </c>
      <c r="E386" s="555">
        <v>139.5</v>
      </c>
      <c r="F386" s="391">
        <v>139</v>
      </c>
      <c r="G386" s="237"/>
      <c r="H386" s="554" t="s">
        <v>57</v>
      </c>
      <c r="I386" s="554">
        <v>139.07</v>
      </c>
    </row>
    <row r="387" spans="1:10" s="554" customFormat="1" ht="13.5" thickBot="1" x14ac:dyDescent="0.25">
      <c r="A387" s="346" t="s">
        <v>26</v>
      </c>
      <c r="B387" s="230">
        <f>B386-B373</f>
        <v>1</v>
      </c>
      <c r="C387" s="231">
        <f t="shared" ref="C387:F387" si="78">C386-C373</f>
        <v>1</v>
      </c>
      <c r="D387" s="231">
        <f t="shared" si="78"/>
        <v>1</v>
      </c>
      <c r="E387" s="231">
        <f t="shared" si="78"/>
        <v>1</v>
      </c>
      <c r="F387" s="447">
        <f t="shared" si="78"/>
        <v>1</v>
      </c>
      <c r="G387" s="238"/>
      <c r="H387" s="554" t="s">
        <v>26</v>
      </c>
      <c r="I387" s="554">
        <f>I386-I373</f>
        <v>1.0099999999999909</v>
      </c>
    </row>
    <row r="389" spans="1:10" ht="13.5" thickBot="1" x14ac:dyDescent="0.25"/>
    <row r="390" spans="1:10" s="557" customFormat="1" ht="13.5" thickBot="1" x14ac:dyDescent="0.25">
      <c r="A390" s="319" t="s">
        <v>149</v>
      </c>
      <c r="B390" s="598" t="s">
        <v>53</v>
      </c>
      <c r="C390" s="599"/>
      <c r="D390" s="599"/>
      <c r="E390" s="599"/>
      <c r="F390" s="600"/>
      <c r="G390" s="348" t="s">
        <v>0</v>
      </c>
    </row>
    <row r="391" spans="1:10" s="557" customFormat="1" x14ac:dyDescent="0.2">
      <c r="A391" s="227" t="s">
        <v>2</v>
      </c>
      <c r="B391" s="352">
        <v>1</v>
      </c>
      <c r="C391" s="240">
        <v>2</v>
      </c>
      <c r="D391" s="240">
        <v>3</v>
      </c>
      <c r="E391" s="240">
        <v>4</v>
      </c>
      <c r="F391" s="434">
        <v>5</v>
      </c>
      <c r="G391" s="239"/>
    </row>
    <row r="392" spans="1:10" s="557" customFormat="1" x14ac:dyDescent="0.2">
      <c r="A392" s="326" t="s">
        <v>3</v>
      </c>
      <c r="B392" s="353">
        <v>4260</v>
      </c>
      <c r="C392" s="354">
        <v>4260</v>
      </c>
      <c r="D392" s="355">
        <v>4260</v>
      </c>
      <c r="E392" s="355">
        <v>4260</v>
      </c>
      <c r="F392" s="435">
        <v>4260</v>
      </c>
      <c r="G392" s="399">
        <v>4260</v>
      </c>
    </row>
    <row r="393" spans="1:10" s="557" customFormat="1" ht="14.25" x14ac:dyDescent="0.2">
      <c r="A393" s="329" t="s">
        <v>6</v>
      </c>
      <c r="B393" s="457">
        <v>4354.666666666667</v>
      </c>
      <c r="C393" s="458">
        <v>4518</v>
      </c>
      <c r="D393" s="458">
        <v>4188</v>
      </c>
      <c r="E393" s="358">
        <v>4431.333333333333</v>
      </c>
      <c r="F393" s="441">
        <v>4772</v>
      </c>
      <c r="G393" s="276">
        <v>4493.5384615384619</v>
      </c>
    </row>
    <row r="394" spans="1:10" s="557" customFormat="1" ht="14.25" x14ac:dyDescent="0.2">
      <c r="A394" s="227" t="s">
        <v>7</v>
      </c>
      <c r="B394" s="437">
        <v>100</v>
      </c>
      <c r="C394" s="436">
        <v>93.333333333333329</v>
      </c>
      <c r="D394" s="438">
        <v>80</v>
      </c>
      <c r="E394" s="361">
        <v>93.333333333333329</v>
      </c>
      <c r="F394" s="442">
        <v>100</v>
      </c>
      <c r="G394" s="362">
        <v>87.692307692307693</v>
      </c>
    </row>
    <row r="395" spans="1:10" s="557" customFormat="1" ht="14.25" x14ac:dyDescent="0.2">
      <c r="A395" s="227" t="s">
        <v>8</v>
      </c>
      <c r="B395" s="439">
        <v>3.4100810269015153E-2</v>
      </c>
      <c r="C395" s="440">
        <v>5.7252851897746447E-2</v>
      </c>
      <c r="D395" s="440">
        <v>9.2285557434049009E-2</v>
      </c>
      <c r="E395" s="363">
        <v>5.9545348012812291E-2</v>
      </c>
      <c r="F395" s="443">
        <v>3.94885170329866E-2</v>
      </c>
      <c r="G395" s="364">
        <v>6.5579343449575958E-2</v>
      </c>
    </row>
    <row r="396" spans="1:10" s="557" customFormat="1" x14ac:dyDescent="0.2">
      <c r="A396" s="329" t="s">
        <v>1</v>
      </c>
      <c r="B396" s="287">
        <f t="shared" ref="B396:G396" si="79">B393/B392*100-100</f>
        <v>2.2222222222222427</v>
      </c>
      <c r="C396" s="288">
        <f t="shared" si="79"/>
        <v>6.0563380281690087</v>
      </c>
      <c r="D396" s="288">
        <f t="shared" si="79"/>
        <v>-1.6901408450704167</v>
      </c>
      <c r="E396" s="288">
        <f t="shared" si="79"/>
        <v>4.021909233176828</v>
      </c>
      <c r="F396" s="444">
        <f t="shared" si="79"/>
        <v>12.018779342722993</v>
      </c>
      <c r="G396" s="291">
        <f t="shared" si="79"/>
        <v>5.4821235102925385</v>
      </c>
    </row>
    <row r="397" spans="1:10" s="557" customFormat="1" ht="13.5" thickBot="1" x14ac:dyDescent="0.25">
      <c r="A397" s="227" t="s">
        <v>27</v>
      </c>
      <c r="B397" s="293">
        <f>B393-B380</f>
        <v>262.00000000000045</v>
      </c>
      <c r="C397" s="294">
        <f t="shared" ref="C397:G397" si="80">C393-C380</f>
        <v>262</v>
      </c>
      <c r="D397" s="294">
        <f t="shared" si="80"/>
        <v>-254</v>
      </c>
      <c r="E397" s="294">
        <f t="shared" si="80"/>
        <v>117.33333333333303</v>
      </c>
      <c r="F397" s="445">
        <f t="shared" si="80"/>
        <v>170</v>
      </c>
      <c r="G397" s="298">
        <f t="shared" si="80"/>
        <v>167.69230769230762</v>
      </c>
    </row>
    <row r="398" spans="1:10" s="557" customFormat="1" x14ac:dyDescent="0.2">
      <c r="A398" s="343" t="s">
        <v>52</v>
      </c>
      <c r="B398" s="300">
        <v>73</v>
      </c>
      <c r="C398" s="301">
        <v>75</v>
      </c>
      <c r="D398" s="301">
        <v>12</v>
      </c>
      <c r="E398" s="301">
        <v>75</v>
      </c>
      <c r="F398" s="446">
        <v>73</v>
      </c>
      <c r="G398" s="366">
        <f>SUM(B398:F398)</f>
        <v>308</v>
      </c>
      <c r="H398" s="557" t="s">
        <v>56</v>
      </c>
      <c r="I398" s="367">
        <f>G385-G398</f>
        <v>1</v>
      </c>
      <c r="J398" s="368">
        <f>I398/G385</f>
        <v>3.2362459546925568E-3</v>
      </c>
    </row>
    <row r="399" spans="1:10" s="557" customFormat="1" x14ac:dyDescent="0.2">
      <c r="A399" s="343" t="s">
        <v>28</v>
      </c>
      <c r="B399" s="233">
        <v>141.5</v>
      </c>
      <c r="C399" s="558">
        <v>140</v>
      </c>
      <c r="D399" s="558">
        <v>141.5</v>
      </c>
      <c r="E399" s="558">
        <v>139.5</v>
      </c>
      <c r="F399" s="391">
        <v>139</v>
      </c>
      <c r="G399" s="237"/>
      <c r="H399" s="557" t="s">
        <v>57</v>
      </c>
      <c r="I399" s="557">
        <v>140.08000000000001</v>
      </c>
    </row>
    <row r="400" spans="1:10" s="557" customFormat="1" ht="13.5" thickBot="1" x14ac:dyDescent="0.25">
      <c r="A400" s="346" t="s">
        <v>26</v>
      </c>
      <c r="B400" s="230">
        <f>B399-B386</f>
        <v>0</v>
      </c>
      <c r="C400" s="231">
        <f t="shared" ref="C400:F400" si="81">C399-C386</f>
        <v>0</v>
      </c>
      <c r="D400" s="231">
        <f t="shared" si="81"/>
        <v>0</v>
      </c>
      <c r="E400" s="231">
        <f t="shared" si="81"/>
        <v>0</v>
      </c>
      <c r="F400" s="447">
        <f t="shared" si="81"/>
        <v>0</v>
      </c>
      <c r="G400" s="238"/>
      <c r="H400" s="557" t="s">
        <v>26</v>
      </c>
      <c r="I400" s="557">
        <f>I399-I386</f>
        <v>1.0100000000000193</v>
      </c>
    </row>
    <row r="402" spans="1:10" ht="13.5" thickBot="1" x14ac:dyDescent="0.25"/>
    <row r="403" spans="1:10" s="560" customFormat="1" ht="13.5" thickBot="1" x14ac:dyDescent="0.25">
      <c r="A403" s="319" t="s">
        <v>150</v>
      </c>
      <c r="B403" s="598" t="s">
        <v>53</v>
      </c>
      <c r="C403" s="599"/>
      <c r="D403" s="599"/>
      <c r="E403" s="599"/>
      <c r="F403" s="600"/>
      <c r="G403" s="348" t="s">
        <v>0</v>
      </c>
    </row>
    <row r="404" spans="1:10" s="560" customFormat="1" x14ac:dyDescent="0.2">
      <c r="A404" s="227" t="s">
        <v>2</v>
      </c>
      <c r="B404" s="352">
        <v>1</v>
      </c>
      <c r="C404" s="240">
        <v>2</v>
      </c>
      <c r="D404" s="240">
        <v>3</v>
      </c>
      <c r="E404" s="240">
        <v>4</v>
      </c>
      <c r="F404" s="434">
        <v>5</v>
      </c>
      <c r="G404" s="239"/>
    </row>
    <row r="405" spans="1:10" s="560" customFormat="1" x14ac:dyDescent="0.2">
      <c r="A405" s="326" t="s">
        <v>3</v>
      </c>
      <c r="B405" s="353">
        <v>4280</v>
      </c>
      <c r="C405" s="354">
        <v>4280</v>
      </c>
      <c r="D405" s="355">
        <v>4280</v>
      </c>
      <c r="E405" s="355">
        <v>4280</v>
      </c>
      <c r="F405" s="435">
        <v>4280</v>
      </c>
      <c r="G405" s="399">
        <v>4280</v>
      </c>
    </row>
    <row r="406" spans="1:10" s="560" customFormat="1" ht="14.25" x14ac:dyDescent="0.2">
      <c r="A406" s="329" t="s">
        <v>6</v>
      </c>
      <c r="B406" s="457">
        <v>4251.7647058823532</v>
      </c>
      <c r="C406" s="458">
        <v>4500</v>
      </c>
      <c r="D406" s="458">
        <v>4350</v>
      </c>
      <c r="E406" s="358">
        <v>4300</v>
      </c>
      <c r="F406" s="441">
        <v>4685.333333333333</v>
      </c>
      <c r="G406" s="276">
        <v>4424.7692307692305</v>
      </c>
    </row>
    <row r="407" spans="1:10" s="560" customFormat="1" ht="14.25" x14ac:dyDescent="0.2">
      <c r="A407" s="227" t="s">
        <v>7</v>
      </c>
      <c r="B407" s="437">
        <v>100</v>
      </c>
      <c r="C407" s="436">
        <v>100</v>
      </c>
      <c r="D407" s="438">
        <v>100</v>
      </c>
      <c r="E407" s="361">
        <v>100</v>
      </c>
      <c r="F407" s="442">
        <v>86.666666666666671</v>
      </c>
      <c r="G407" s="362">
        <v>86.15384615384616</v>
      </c>
    </row>
    <row r="408" spans="1:10" s="560" customFormat="1" ht="14.25" x14ac:dyDescent="0.2">
      <c r="A408" s="227" t="s">
        <v>8</v>
      </c>
      <c r="B408" s="439">
        <v>5.0011490911881569E-2</v>
      </c>
      <c r="C408" s="440">
        <v>5.1837034920030022E-2</v>
      </c>
      <c r="D408" s="440">
        <v>6.9954593354956046E-2</v>
      </c>
      <c r="E408" s="363">
        <v>4.2518514191296888E-2</v>
      </c>
      <c r="F408" s="443">
        <v>5.7570572164456824E-2</v>
      </c>
      <c r="G408" s="364">
        <v>6.4642713067551386E-2</v>
      </c>
    </row>
    <row r="409" spans="1:10" s="560" customFormat="1" x14ac:dyDescent="0.2">
      <c r="A409" s="329" t="s">
        <v>1</v>
      </c>
      <c r="B409" s="287">
        <f t="shared" ref="B409:G409" si="82">B406/B405*100-100</f>
        <v>-0.65970313358988619</v>
      </c>
      <c r="C409" s="288">
        <f t="shared" si="82"/>
        <v>5.1401869158878526</v>
      </c>
      <c r="D409" s="288">
        <f t="shared" si="82"/>
        <v>1.6355140186915946</v>
      </c>
      <c r="E409" s="288">
        <f t="shared" si="82"/>
        <v>0.46728971962618004</v>
      </c>
      <c r="F409" s="444">
        <f t="shared" si="82"/>
        <v>9.4704049844236664</v>
      </c>
      <c r="G409" s="291">
        <f t="shared" si="82"/>
        <v>3.3824586628324909</v>
      </c>
    </row>
    <row r="410" spans="1:10" s="560" customFormat="1" ht="13.5" thickBot="1" x14ac:dyDescent="0.25">
      <c r="A410" s="227" t="s">
        <v>27</v>
      </c>
      <c r="B410" s="293">
        <f>B406-B393</f>
        <v>-102.90196078431381</v>
      </c>
      <c r="C410" s="294">
        <f t="shared" ref="C410:G410" si="83">C406-C393</f>
        <v>-18</v>
      </c>
      <c r="D410" s="294">
        <f t="shared" si="83"/>
        <v>162</v>
      </c>
      <c r="E410" s="294">
        <f t="shared" si="83"/>
        <v>-131.33333333333303</v>
      </c>
      <c r="F410" s="445">
        <f t="shared" si="83"/>
        <v>-86.66666666666697</v>
      </c>
      <c r="G410" s="298">
        <f t="shared" si="83"/>
        <v>-68.769230769231399</v>
      </c>
    </row>
    <row r="411" spans="1:10" s="560" customFormat="1" x14ac:dyDescent="0.2">
      <c r="A411" s="343" t="s">
        <v>52</v>
      </c>
      <c r="B411" s="300">
        <v>72</v>
      </c>
      <c r="C411" s="301">
        <v>75</v>
      </c>
      <c r="D411" s="301">
        <v>12</v>
      </c>
      <c r="E411" s="301">
        <v>75</v>
      </c>
      <c r="F411" s="446">
        <v>73</v>
      </c>
      <c r="G411" s="366">
        <f>SUM(B411:F411)</f>
        <v>307</v>
      </c>
      <c r="H411" s="560" t="s">
        <v>56</v>
      </c>
      <c r="I411" s="367">
        <f>G398-G411</f>
        <v>1</v>
      </c>
      <c r="J411" s="368">
        <f>I411/G398</f>
        <v>3.246753246753247E-3</v>
      </c>
    </row>
    <row r="412" spans="1:10" s="560" customFormat="1" x14ac:dyDescent="0.2">
      <c r="A412" s="343" t="s">
        <v>28</v>
      </c>
      <c r="B412" s="233">
        <v>141.5</v>
      </c>
      <c r="C412" s="561">
        <v>140</v>
      </c>
      <c r="D412" s="561">
        <v>141.5</v>
      </c>
      <c r="E412" s="561">
        <v>139.5</v>
      </c>
      <c r="F412" s="391">
        <v>139</v>
      </c>
      <c r="G412" s="237"/>
      <c r="H412" s="560" t="s">
        <v>57</v>
      </c>
      <c r="I412" s="560">
        <v>140.08000000000001</v>
      </c>
    </row>
    <row r="413" spans="1:10" s="560" customFormat="1" ht="13.5" thickBot="1" x14ac:dyDescent="0.25">
      <c r="A413" s="346" t="s">
        <v>26</v>
      </c>
      <c r="B413" s="230">
        <f>B412-B399</f>
        <v>0</v>
      </c>
      <c r="C413" s="231">
        <f t="shared" ref="C413:F413" si="84">C412-C399</f>
        <v>0</v>
      </c>
      <c r="D413" s="231">
        <f t="shared" si="84"/>
        <v>0</v>
      </c>
      <c r="E413" s="231">
        <f t="shared" si="84"/>
        <v>0</v>
      </c>
      <c r="F413" s="447">
        <f t="shared" si="84"/>
        <v>0</v>
      </c>
      <c r="G413" s="238"/>
      <c r="H413" s="560" t="s">
        <v>26</v>
      </c>
      <c r="I413" s="560">
        <f>I412-I399</f>
        <v>0</v>
      </c>
    </row>
    <row r="415" spans="1:10" ht="13.5" thickBot="1" x14ac:dyDescent="0.25"/>
    <row r="416" spans="1:10" s="563" customFormat="1" ht="13.5" thickBot="1" x14ac:dyDescent="0.25">
      <c r="A416" s="319" t="s">
        <v>151</v>
      </c>
      <c r="B416" s="598" t="s">
        <v>53</v>
      </c>
      <c r="C416" s="599"/>
      <c r="D416" s="599"/>
      <c r="E416" s="599"/>
      <c r="F416" s="600"/>
      <c r="G416" s="348" t="s">
        <v>0</v>
      </c>
    </row>
    <row r="417" spans="1:10" s="563" customFormat="1" x14ac:dyDescent="0.2">
      <c r="A417" s="227" t="s">
        <v>2</v>
      </c>
      <c r="B417" s="352">
        <v>1</v>
      </c>
      <c r="C417" s="240">
        <v>2</v>
      </c>
      <c r="D417" s="240">
        <v>3</v>
      </c>
      <c r="E417" s="240">
        <v>4</v>
      </c>
      <c r="F417" s="434">
        <v>5</v>
      </c>
      <c r="G417" s="239"/>
    </row>
    <row r="418" spans="1:10" s="563" customFormat="1" x14ac:dyDescent="0.2">
      <c r="A418" s="326" t="s">
        <v>3</v>
      </c>
      <c r="B418" s="353">
        <v>4300</v>
      </c>
      <c r="C418" s="354">
        <v>4300</v>
      </c>
      <c r="D418" s="355">
        <v>4300</v>
      </c>
      <c r="E418" s="355">
        <v>4300</v>
      </c>
      <c r="F418" s="435">
        <v>4300</v>
      </c>
      <c r="G418" s="399">
        <v>4300</v>
      </c>
    </row>
    <row r="419" spans="1:10" s="563" customFormat="1" ht="14.25" x14ac:dyDescent="0.2">
      <c r="A419" s="329" t="s">
        <v>6</v>
      </c>
      <c r="B419" s="457">
        <v>4270.7692307692305</v>
      </c>
      <c r="C419" s="458">
        <v>4430.666666666667</v>
      </c>
      <c r="D419" s="458">
        <v>4287.5</v>
      </c>
      <c r="E419" s="358">
        <v>4435.3846153846152</v>
      </c>
      <c r="F419" s="441">
        <v>4840.7692307692305</v>
      </c>
      <c r="G419" s="276">
        <v>4477.9310344827591</v>
      </c>
    </row>
    <row r="420" spans="1:10" s="563" customFormat="1" ht="14.25" x14ac:dyDescent="0.2">
      <c r="A420" s="227" t="s">
        <v>7</v>
      </c>
      <c r="B420" s="437">
        <v>100</v>
      </c>
      <c r="C420" s="436">
        <v>100</v>
      </c>
      <c r="D420" s="438">
        <v>75</v>
      </c>
      <c r="E420" s="361">
        <v>69.230769230769226</v>
      </c>
      <c r="F420" s="442">
        <v>84.615384615384613</v>
      </c>
      <c r="G420" s="362">
        <v>77.58620689655173</v>
      </c>
    </row>
    <row r="421" spans="1:10" s="563" customFormat="1" ht="14.25" x14ac:dyDescent="0.2">
      <c r="A421" s="227" t="s">
        <v>8</v>
      </c>
      <c r="B421" s="439">
        <v>5.6319370524862661E-2</v>
      </c>
      <c r="C421" s="440">
        <v>5.1589149573833759E-2</v>
      </c>
      <c r="D421" s="440">
        <v>6.3903619767598285E-2</v>
      </c>
      <c r="E421" s="363">
        <v>9.0963570674081493E-2</v>
      </c>
      <c r="F421" s="443">
        <v>7.5487550601347028E-2</v>
      </c>
      <c r="G421" s="364">
        <v>8.376098049213844E-2</v>
      </c>
    </row>
    <row r="422" spans="1:10" s="563" customFormat="1" x14ac:dyDescent="0.2">
      <c r="A422" s="329" t="s">
        <v>1</v>
      </c>
      <c r="B422" s="287">
        <f t="shared" ref="B422:G422" si="85">B419/B418*100-100</f>
        <v>-0.67978533094812121</v>
      </c>
      <c r="C422" s="288">
        <f t="shared" si="85"/>
        <v>3.038759689922486</v>
      </c>
      <c r="D422" s="288">
        <f t="shared" si="85"/>
        <v>-0.29069767441860961</v>
      </c>
      <c r="E422" s="288">
        <f t="shared" si="85"/>
        <v>3.1484794275491907</v>
      </c>
      <c r="F422" s="444">
        <f t="shared" si="85"/>
        <v>12.576028622540235</v>
      </c>
      <c r="G422" s="291">
        <f t="shared" si="85"/>
        <v>4.1379310344827616</v>
      </c>
    </row>
    <row r="423" spans="1:10" s="563" customFormat="1" ht="13.5" thickBot="1" x14ac:dyDescent="0.25">
      <c r="A423" s="227" t="s">
        <v>27</v>
      </c>
      <c r="B423" s="293">
        <f>B419-B406</f>
        <v>19.004524886877334</v>
      </c>
      <c r="C423" s="294">
        <f t="shared" ref="C423:G423" si="86">C419-C406</f>
        <v>-69.33333333333303</v>
      </c>
      <c r="D423" s="294">
        <f t="shared" si="86"/>
        <v>-62.5</v>
      </c>
      <c r="E423" s="294">
        <f t="shared" si="86"/>
        <v>135.38461538461524</v>
      </c>
      <c r="F423" s="445">
        <f t="shared" si="86"/>
        <v>155.43589743589746</v>
      </c>
      <c r="G423" s="298">
        <f t="shared" si="86"/>
        <v>53.16180371352857</v>
      </c>
    </row>
    <row r="424" spans="1:10" s="563" customFormat="1" x14ac:dyDescent="0.2">
      <c r="A424" s="343" t="s">
        <v>52</v>
      </c>
      <c r="B424" s="300">
        <v>72</v>
      </c>
      <c r="C424" s="301">
        <v>74</v>
      </c>
      <c r="D424" s="301">
        <v>12</v>
      </c>
      <c r="E424" s="301">
        <v>75</v>
      </c>
      <c r="F424" s="446">
        <v>73</v>
      </c>
      <c r="G424" s="366">
        <f>SUM(B424:F424)</f>
        <v>306</v>
      </c>
      <c r="H424" s="563" t="s">
        <v>56</v>
      </c>
      <c r="I424" s="367">
        <f>G411-G424</f>
        <v>1</v>
      </c>
      <c r="J424" s="368">
        <f>I424/G411</f>
        <v>3.2573289902280132E-3</v>
      </c>
    </row>
    <row r="425" spans="1:10" s="563" customFormat="1" x14ac:dyDescent="0.2">
      <c r="A425" s="343" t="s">
        <v>28</v>
      </c>
      <c r="B425" s="233">
        <v>142.5</v>
      </c>
      <c r="C425" s="562">
        <v>141</v>
      </c>
      <c r="D425" s="562">
        <v>142.5</v>
      </c>
      <c r="E425" s="562">
        <v>140.5</v>
      </c>
      <c r="F425" s="391">
        <v>140</v>
      </c>
      <c r="G425" s="237"/>
      <c r="H425" s="563" t="s">
        <v>57</v>
      </c>
      <c r="I425" s="563">
        <v>140.52000000000001</v>
      </c>
    </row>
    <row r="426" spans="1:10" s="563" customFormat="1" ht="13.5" thickBot="1" x14ac:dyDescent="0.25">
      <c r="A426" s="346" t="s">
        <v>26</v>
      </c>
      <c r="B426" s="230">
        <f>B425-B412</f>
        <v>1</v>
      </c>
      <c r="C426" s="231">
        <f t="shared" ref="C426:F426" si="87">C425-C412</f>
        <v>1</v>
      </c>
      <c r="D426" s="231">
        <f t="shared" si="87"/>
        <v>1</v>
      </c>
      <c r="E426" s="231">
        <f t="shared" si="87"/>
        <v>1</v>
      </c>
      <c r="F426" s="447">
        <f t="shared" si="87"/>
        <v>1</v>
      </c>
      <c r="G426" s="238"/>
      <c r="H426" s="563" t="s">
        <v>26</v>
      </c>
      <c r="I426" s="563">
        <f>I425-I412</f>
        <v>0.43999999999999773</v>
      </c>
    </row>
    <row r="428" spans="1:10" ht="13.5" thickBot="1" x14ac:dyDescent="0.25"/>
    <row r="429" spans="1:10" s="566" customFormat="1" ht="13.5" thickBot="1" x14ac:dyDescent="0.25">
      <c r="A429" s="319" t="s">
        <v>153</v>
      </c>
      <c r="B429" s="598" t="s">
        <v>53</v>
      </c>
      <c r="C429" s="599"/>
      <c r="D429" s="599"/>
      <c r="E429" s="599"/>
      <c r="F429" s="600"/>
      <c r="G429" s="348" t="s">
        <v>0</v>
      </c>
    </row>
    <row r="430" spans="1:10" s="566" customFormat="1" x14ac:dyDescent="0.2">
      <c r="A430" s="227" t="s">
        <v>2</v>
      </c>
      <c r="B430" s="352">
        <v>1</v>
      </c>
      <c r="C430" s="240">
        <v>2</v>
      </c>
      <c r="D430" s="240">
        <v>3</v>
      </c>
      <c r="E430" s="240">
        <v>4</v>
      </c>
      <c r="F430" s="434">
        <v>5</v>
      </c>
      <c r="G430" s="239"/>
    </row>
    <row r="431" spans="1:10" s="566" customFormat="1" x14ac:dyDescent="0.2">
      <c r="A431" s="326" t="s">
        <v>3</v>
      </c>
      <c r="B431" s="353">
        <v>4320</v>
      </c>
      <c r="C431" s="354">
        <v>4320</v>
      </c>
      <c r="D431" s="355">
        <v>4320</v>
      </c>
      <c r="E431" s="355">
        <v>4320</v>
      </c>
      <c r="F431" s="435">
        <v>4320</v>
      </c>
      <c r="G431" s="399">
        <v>4320</v>
      </c>
    </row>
    <row r="432" spans="1:10" s="566" customFormat="1" ht="14.25" x14ac:dyDescent="0.2">
      <c r="A432" s="329" t="s">
        <v>6</v>
      </c>
      <c r="B432" s="457">
        <v>4727.8571428571431</v>
      </c>
      <c r="C432" s="458">
        <v>4517.6923076923076</v>
      </c>
      <c r="D432" s="458">
        <v>4340</v>
      </c>
      <c r="E432" s="358">
        <v>4475.7142857142853</v>
      </c>
      <c r="F432" s="441">
        <v>4680.7142857142853</v>
      </c>
      <c r="G432" s="276">
        <v>4584.2372881355932</v>
      </c>
    </row>
    <row r="433" spans="1:10" s="566" customFormat="1" ht="14.25" x14ac:dyDescent="0.2">
      <c r="A433" s="227" t="s">
        <v>7</v>
      </c>
      <c r="B433" s="437">
        <v>92.857142857142861</v>
      </c>
      <c r="C433" s="436">
        <v>92.307692307692307</v>
      </c>
      <c r="D433" s="438">
        <v>50</v>
      </c>
      <c r="E433" s="361">
        <v>85.714285714285708</v>
      </c>
      <c r="F433" s="442">
        <v>64.285714285714292</v>
      </c>
      <c r="G433" s="362">
        <v>81.355932203389827</v>
      </c>
    </row>
    <row r="434" spans="1:10" s="566" customFormat="1" ht="14.25" x14ac:dyDescent="0.2">
      <c r="A434" s="227" t="s">
        <v>8</v>
      </c>
      <c r="B434" s="439">
        <v>5.187246577603738E-2</v>
      </c>
      <c r="C434" s="440">
        <v>6.8137657555035175E-2</v>
      </c>
      <c r="D434" s="440">
        <v>0.1310733885099345</v>
      </c>
      <c r="E434" s="363">
        <v>6.7704402090298529E-2</v>
      </c>
      <c r="F434" s="443">
        <v>8.8943324527409204E-2</v>
      </c>
      <c r="G434" s="364">
        <v>8.0126368484746954E-2</v>
      </c>
    </row>
    <row r="435" spans="1:10" s="566" customFormat="1" x14ac:dyDescent="0.2">
      <c r="A435" s="329" t="s">
        <v>1</v>
      </c>
      <c r="B435" s="287">
        <f t="shared" ref="B435:G435" si="88">B432/B431*100-100</f>
        <v>9.4411375661375843</v>
      </c>
      <c r="C435" s="288">
        <f t="shared" si="88"/>
        <v>4.5762108262108256</v>
      </c>
      <c r="D435" s="288">
        <f t="shared" si="88"/>
        <v>0.4629629629629477</v>
      </c>
      <c r="E435" s="288">
        <f t="shared" si="88"/>
        <v>3.6044973544973544</v>
      </c>
      <c r="F435" s="444">
        <f t="shared" si="88"/>
        <v>8.3498677248677211</v>
      </c>
      <c r="G435" s="291">
        <f t="shared" si="88"/>
        <v>6.1166038920276122</v>
      </c>
    </row>
    <row r="436" spans="1:10" s="566" customFormat="1" ht="13.5" thickBot="1" x14ac:dyDescent="0.25">
      <c r="A436" s="227" t="s">
        <v>27</v>
      </c>
      <c r="B436" s="293">
        <f>B432-B419</f>
        <v>457.08791208791263</v>
      </c>
      <c r="C436" s="294">
        <f t="shared" ref="C436:G436" si="89">C432-C419</f>
        <v>87.025641025640653</v>
      </c>
      <c r="D436" s="294">
        <f t="shared" si="89"/>
        <v>52.5</v>
      </c>
      <c r="E436" s="294">
        <f t="shared" si="89"/>
        <v>40.32967032967008</v>
      </c>
      <c r="F436" s="445">
        <f t="shared" si="89"/>
        <v>-160.05494505494516</v>
      </c>
      <c r="G436" s="298">
        <f t="shared" si="89"/>
        <v>106.30625365283413</v>
      </c>
    </row>
    <row r="437" spans="1:10" s="566" customFormat="1" x14ac:dyDescent="0.2">
      <c r="A437" s="343" t="s">
        <v>52</v>
      </c>
      <c r="B437" s="300">
        <v>72</v>
      </c>
      <c r="C437" s="301">
        <v>74</v>
      </c>
      <c r="D437" s="301">
        <v>12</v>
      </c>
      <c r="E437" s="301">
        <v>75</v>
      </c>
      <c r="F437" s="446">
        <v>73</v>
      </c>
      <c r="G437" s="366">
        <f>SUM(B437:F437)</f>
        <v>306</v>
      </c>
      <c r="H437" s="566" t="s">
        <v>56</v>
      </c>
      <c r="I437" s="367">
        <f>G424-G437</f>
        <v>0</v>
      </c>
      <c r="J437" s="368">
        <f>I437/G424</f>
        <v>0</v>
      </c>
    </row>
    <row r="438" spans="1:10" s="566" customFormat="1" x14ac:dyDescent="0.2">
      <c r="A438" s="343" t="s">
        <v>28</v>
      </c>
      <c r="B438" s="233">
        <v>142.5</v>
      </c>
      <c r="C438" s="567">
        <v>141</v>
      </c>
      <c r="D438" s="567">
        <v>142.5</v>
      </c>
      <c r="E438" s="567">
        <v>140.5</v>
      </c>
      <c r="F438" s="391">
        <v>140</v>
      </c>
      <c r="G438" s="237"/>
      <c r="H438" s="566" t="s">
        <v>57</v>
      </c>
      <c r="I438" s="566">
        <v>141.04</v>
      </c>
    </row>
    <row r="439" spans="1:10" s="566" customFormat="1" ht="13.5" thickBot="1" x14ac:dyDescent="0.25">
      <c r="A439" s="346" t="s">
        <v>26</v>
      </c>
      <c r="B439" s="230">
        <f>B438-B425</f>
        <v>0</v>
      </c>
      <c r="C439" s="231">
        <f t="shared" ref="C439:F439" si="90">C438-C425</f>
        <v>0</v>
      </c>
      <c r="D439" s="231">
        <f t="shared" si="90"/>
        <v>0</v>
      </c>
      <c r="E439" s="231">
        <f t="shared" si="90"/>
        <v>0</v>
      </c>
      <c r="F439" s="447">
        <f t="shared" si="90"/>
        <v>0</v>
      </c>
      <c r="G439" s="238"/>
      <c r="H439" s="566" t="s">
        <v>26</v>
      </c>
      <c r="I439" s="566">
        <f>I438-I425</f>
        <v>0.51999999999998181</v>
      </c>
    </row>
    <row r="441" spans="1:10" ht="13.5" thickBot="1" x14ac:dyDescent="0.25"/>
    <row r="442" spans="1:10" s="568" customFormat="1" ht="13.5" thickBot="1" x14ac:dyDescent="0.25">
      <c r="A442" s="319" t="s">
        <v>154</v>
      </c>
      <c r="B442" s="598" t="s">
        <v>53</v>
      </c>
      <c r="C442" s="599"/>
      <c r="D442" s="599"/>
      <c r="E442" s="599"/>
      <c r="F442" s="600"/>
      <c r="G442" s="348" t="s">
        <v>0</v>
      </c>
    </row>
    <row r="443" spans="1:10" s="568" customFormat="1" x14ac:dyDescent="0.2">
      <c r="A443" s="227" t="s">
        <v>2</v>
      </c>
      <c r="B443" s="352">
        <v>1</v>
      </c>
      <c r="C443" s="240">
        <v>2</v>
      </c>
      <c r="D443" s="240">
        <v>3</v>
      </c>
      <c r="E443" s="240">
        <v>4</v>
      </c>
      <c r="F443" s="434">
        <v>5</v>
      </c>
      <c r="G443" s="239"/>
    </row>
    <row r="444" spans="1:10" s="568" customFormat="1" x14ac:dyDescent="0.2">
      <c r="A444" s="326" t="s">
        <v>3</v>
      </c>
      <c r="B444" s="353">
        <v>4340</v>
      </c>
      <c r="C444" s="354">
        <v>4340</v>
      </c>
      <c r="D444" s="355">
        <v>4340</v>
      </c>
      <c r="E444" s="355">
        <v>4340</v>
      </c>
      <c r="F444" s="435">
        <v>4340</v>
      </c>
      <c r="G444" s="399">
        <v>4340</v>
      </c>
    </row>
    <row r="445" spans="1:10" s="568" customFormat="1" ht="14.25" x14ac:dyDescent="0.2">
      <c r="A445" s="329" t="s">
        <v>6</v>
      </c>
      <c r="B445" s="457">
        <v>4467.333333333333</v>
      </c>
      <c r="C445" s="458">
        <v>4596.4285714285716</v>
      </c>
      <c r="D445" s="458">
        <v>4470</v>
      </c>
      <c r="E445" s="358">
        <v>4482.666666666667</v>
      </c>
      <c r="F445" s="441">
        <v>4641.5384615384619</v>
      </c>
      <c r="G445" s="276">
        <v>4536.9354838709678</v>
      </c>
    </row>
    <row r="446" spans="1:10" s="568" customFormat="1" ht="14.25" x14ac:dyDescent="0.2">
      <c r="A446" s="227" t="s">
        <v>7</v>
      </c>
      <c r="B446" s="437">
        <v>86.666666666666671</v>
      </c>
      <c r="C446" s="436">
        <v>100</v>
      </c>
      <c r="D446" s="438">
        <v>80</v>
      </c>
      <c r="E446" s="361">
        <v>66.666666666666671</v>
      </c>
      <c r="F446" s="442">
        <v>100</v>
      </c>
      <c r="G446" s="362">
        <v>80.645161290322577</v>
      </c>
    </row>
    <row r="447" spans="1:10" s="568" customFormat="1" ht="14.25" x14ac:dyDescent="0.2">
      <c r="A447" s="227" t="s">
        <v>8</v>
      </c>
      <c r="B447" s="439">
        <v>7.3470391858860978E-2</v>
      </c>
      <c r="C447" s="440">
        <v>5.8997439263684254E-2</v>
      </c>
      <c r="D447" s="440">
        <v>7.3954196013939641E-2</v>
      </c>
      <c r="E447" s="363">
        <v>8.571853183146666E-2</v>
      </c>
      <c r="F447" s="443">
        <v>5.5470472105646054E-2</v>
      </c>
      <c r="G447" s="364">
        <v>7.1910295147260536E-2</v>
      </c>
    </row>
    <row r="448" spans="1:10" s="568" customFormat="1" x14ac:dyDescent="0.2">
      <c r="A448" s="329" t="s">
        <v>1</v>
      </c>
      <c r="B448" s="287">
        <f t="shared" ref="B448:G448" si="91">B445/B444*100-100</f>
        <v>2.9339477726574472</v>
      </c>
      <c r="C448" s="288">
        <f t="shared" si="91"/>
        <v>5.9084924292297529</v>
      </c>
      <c r="D448" s="288">
        <f t="shared" si="91"/>
        <v>2.9953917050691246</v>
      </c>
      <c r="E448" s="288">
        <f t="shared" si="91"/>
        <v>3.2872503840245741</v>
      </c>
      <c r="F448" s="444">
        <f t="shared" si="91"/>
        <v>6.9478908188585535</v>
      </c>
      <c r="G448" s="291">
        <f t="shared" si="91"/>
        <v>4.5376839601605496</v>
      </c>
    </row>
    <row r="449" spans="1:11" s="568" customFormat="1" ht="13.5" thickBot="1" x14ac:dyDescent="0.25">
      <c r="A449" s="227" t="s">
        <v>27</v>
      </c>
      <c r="B449" s="293">
        <f>B445-B432</f>
        <v>-260.52380952381009</v>
      </c>
      <c r="C449" s="294">
        <f t="shared" ref="C449:G449" si="92">C445-C432</f>
        <v>78.736263736263936</v>
      </c>
      <c r="D449" s="294">
        <f t="shared" si="92"/>
        <v>130</v>
      </c>
      <c r="E449" s="294">
        <f t="shared" si="92"/>
        <v>6.9523809523816453</v>
      </c>
      <c r="F449" s="445">
        <f t="shared" si="92"/>
        <v>-39.175824175823436</v>
      </c>
      <c r="G449" s="298">
        <f t="shared" si="92"/>
        <v>-47.301804264625389</v>
      </c>
    </row>
    <row r="450" spans="1:11" s="568" customFormat="1" x14ac:dyDescent="0.2">
      <c r="A450" s="343" t="s">
        <v>52</v>
      </c>
      <c r="B450" s="300">
        <v>72</v>
      </c>
      <c r="C450" s="301">
        <v>74</v>
      </c>
      <c r="D450" s="301">
        <v>12</v>
      </c>
      <c r="E450" s="301">
        <v>75</v>
      </c>
      <c r="F450" s="446">
        <v>73</v>
      </c>
      <c r="G450" s="366">
        <f>SUM(B450:F450)</f>
        <v>306</v>
      </c>
      <c r="H450" s="568" t="s">
        <v>56</v>
      </c>
      <c r="I450" s="367">
        <f>G437-G450</f>
        <v>0</v>
      </c>
      <c r="J450" s="368">
        <f>I450/G437</f>
        <v>0</v>
      </c>
    </row>
    <row r="451" spans="1:11" s="568" customFormat="1" x14ac:dyDescent="0.2">
      <c r="A451" s="343" t="s">
        <v>28</v>
      </c>
      <c r="B451" s="233">
        <v>142.5</v>
      </c>
      <c r="C451" s="569">
        <v>141</v>
      </c>
      <c r="D451" s="569">
        <v>142.5</v>
      </c>
      <c r="E451" s="569">
        <v>140.5</v>
      </c>
      <c r="F451" s="391">
        <v>140</v>
      </c>
      <c r="G451" s="237"/>
      <c r="H451" s="568" t="s">
        <v>57</v>
      </c>
      <c r="I451" s="568">
        <v>141.04</v>
      </c>
    </row>
    <row r="452" spans="1:11" s="568" customFormat="1" ht="13.5" thickBot="1" x14ac:dyDescent="0.25">
      <c r="A452" s="346" t="s">
        <v>26</v>
      </c>
      <c r="B452" s="230">
        <f>B451-B438</f>
        <v>0</v>
      </c>
      <c r="C452" s="231">
        <f t="shared" ref="C452:F452" si="93">C451-C438</f>
        <v>0</v>
      </c>
      <c r="D452" s="231">
        <f t="shared" si="93"/>
        <v>0</v>
      </c>
      <c r="E452" s="231">
        <f t="shared" si="93"/>
        <v>0</v>
      </c>
      <c r="F452" s="447">
        <f t="shared" si="93"/>
        <v>0</v>
      </c>
      <c r="G452" s="238"/>
      <c r="H452" s="568" t="s">
        <v>26</v>
      </c>
      <c r="I452" s="568">
        <f>I451-I438</f>
        <v>0</v>
      </c>
    </row>
    <row r="454" spans="1:11" ht="13.5" thickBot="1" x14ac:dyDescent="0.25"/>
    <row r="455" spans="1:11" s="570" customFormat="1" ht="13.5" thickBot="1" x14ac:dyDescent="0.25">
      <c r="A455" s="319" t="s">
        <v>155</v>
      </c>
      <c r="B455" s="598" t="s">
        <v>53</v>
      </c>
      <c r="C455" s="599"/>
      <c r="D455" s="599"/>
      <c r="E455" s="599"/>
      <c r="F455" s="600"/>
      <c r="G455" s="348" t="s">
        <v>0</v>
      </c>
    </row>
    <row r="456" spans="1:11" s="570" customFormat="1" x14ac:dyDescent="0.2">
      <c r="A456" s="227" t="s">
        <v>2</v>
      </c>
      <c r="B456" s="352">
        <v>1</v>
      </c>
      <c r="C456" s="240">
        <v>2</v>
      </c>
      <c r="D456" s="240">
        <v>3</v>
      </c>
      <c r="E456" s="240">
        <v>4</v>
      </c>
      <c r="F456" s="434">
        <v>5</v>
      </c>
      <c r="G456" s="239"/>
    </row>
    <row r="457" spans="1:11" s="570" customFormat="1" x14ac:dyDescent="0.2">
      <c r="A457" s="326" t="s">
        <v>3</v>
      </c>
      <c r="B457" s="353">
        <v>4360</v>
      </c>
      <c r="C457" s="354">
        <v>4360</v>
      </c>
      <c r="D457" s="355">
        <v>4360</v>
      </c>
      <c r="E457" s="355">
        <v>4360</v>
      </c>
      <c r="F457" s="435">
        <v>4360</v>
      </c>
      <c r="G457" s="399">
        <v>4360</v>
      </c>
    </row>
    <row r="458" spans="1:11" s="570" customFormat="1" ht="14.25" x14ac:dyDescent="0.2">
      <c r="A458" s="329" t="s">
        <v>6</v>
      </c>
      <c r="B458" s="457">
        <v>4413.5714285714284</v>
      </c>
      <c r="C458" s="458">
        <v>4678.666666666667</v>
      </c>
      <c r="D458" s="458">
        <v>4460</v>
      </c>
      <c r="E458" s="358">
        <v>4754.2857142857147</v>
      </c>
      <c r="F458" s="441">
        <v>4877.1428571428569</v>
      </c>
      <c r="G458" s="276">
        <v>4666.3934426229507</v>
      </c>
    </row>
    <row r="459" spans="1:11" s="570" customFormat="1" ht="14.25" x14ac:dyDescent="0.2">
      <c r="A459" s="227" t="s">
        <v>7</v>
      </c>
      <c r="B459" s="437">
        <v>100</v>
      </c>
      <c r="C459" s="436">
        <v>86.666666666666671</v>
      </c>
      <c r="D459" s="438">
        <v>75</v>
      </c>
      <c r="E459" s="361">
        <v>78.571428571428569</v>
      </c>
      <c r="F459" s="442">
        <v>85.714285714285708</v>
      </c>
      <c r="G459" s="362">
        <v>80.327868852459019</v>
      </c>
    </row>
    <row r="460" spans="1:11" s="570" customFormat="1" ht="14.25" x14ac:dyDescent="0.2">
      <c r="A460" s="227" t="s">
        <v>8</v>
      </c>
      <c r="B460" s="439">
        <v>5.3388306208792403E-2</v>
      </c>
      <c r="C460" s="440">
        <v>6.6653993301994258E-2</v>
      </c>
      <c r="D460" s="440">
        <v>7.3119613718028373E-2</v>
      </c>
      <c r="E460" s="363">
        <v>7.3173082845825257E-2</v>
      </c>
      <c r="F460" s="443">
        <v>6.9282712910581579E-2</v>
      </c>
      <c r="G460" s="364">
        <v>7.6393286239203398E-2</v>
      </c>
    </row>
    <row r="461" spans="1:11" s="570" customFormat="1" x14ac:dyDescent="0.2">
      <c r="A461" s="329" t="s">
        <v>1</v>
      </c>
      <c r="B461" s="287">
        <f t="shared" ref="B461:G461" si="94">B458/B457*100-100</f>
        <v>1.2287024901703774</v>
      </c>
      <c r="C461" s="288">
        <f t="shared" si="94"/>
        <v>7.308868501529048</v>
      </c>
      <c r="D461" s="288">
        <f t="shared" si="94"/>
        <v>2.2935779816513673</v>
      </c>
      <c r="E461" s="288">
        <f t="shared" si="94"/>
        <v>9.0432503276540075</v>
      </c>
      <c r="F461" s="444">
        <f t="shared" si="94"/>
        <v>11.861074705111392</v>
      </c>
      <c r="G461" s="291">
        <f t="shared" si="94"/>
        <v>7.0273725372236271</v>
      </c>
    </row>
    <row r="462" spans="1:11" s="570" customFormat="1" ht="13.5" thickBot="1" x14ac:dyDescent="0.25">
      <c r="A462" s="227" t="s">
        <v>27</v>
      </c>
      <c r="B462" s="293">
        <f>B458-B445</f>
        <v>-53.761904761904589</v>
      </c>
      <c r="C462" s="294">
        <f t="shared" ref="C462:G462" si="95">C458-C445</f>
        <v>82.238095238095411</v>
      </c>
      <c r="D462" s="294">
        <f t="shared" si="95"/>
        <v>-10</v>
      </c>
      <c r="E462" s="294">
        <f t="shared" si="95"/>
        <v>271.61904761904771</v>
      </c>
      <c r="F462" s="445">
        <f t="shared" si="95"/>
        <v>235.60439560439499</v>
      </c>
      <c r="G462" s="298">
        <f t="shared" si="95"/>
        <v>129.45795875198291</v>
      </c>
    </row>
    <row r="463" spans="1:11" s="570" customFormat="1" x14ac:dyDescent="0.2">
      <c r="A463" s="343" t="s">
        <v>52</v>
      </c>
      <c r="B463" s="300">
        <v>71</v>
      </c>
      <c r="C463" s="301">
        <v>74</v>
      </c>
      <c r="D463" s="301">
        <v>11</v>
      </c>
      <c r="E463" s="301">
        <v>75</v>
      </c>
      <c r="F463" s="446">
        <v>73</v>
      </c>
      <c r="G463" s="366">
        <f>SUM(B463:F463)</f>
        <v>304</v>
      </c>
      <c r="H463" s="570" t="s">
        <v>56</v>
      </c>
      <c r="I463" s="367">
        <f>G450-G463</f>
        <v>2</v>
      </c>
      <c r="J463" s="368">
        <f>I463/G450</f>
        <v>6.5359477124183009E-3</v>
      </c>
      <c r="K463" s="379" t="s">
        <v>156</v>
      </c>
    </row>
    <row r="464" spans="1:11" s="570" customFormat="1" x14ac:dyDescent="0.2">
      <c r="A464" s="343" t="s">
        <v>28</v>
      </c>
      <c r="B464" s="233">
        <v>143.5</v>
      </c>
      <c r="C464" s="571">
        <v>141.5</v>
      </c>
      <c r="D464" s="571">
        <v>143.5</v>
      </c>
      <c r="E464" s="571">
        <v>141</v>
      </c>
      <c r="F464" s="391">
        <v>140.5</v>
      </c>
      <c r="G464" s="237"/>
      <c r="H464" s="570" t="s">
        <v>57</v>
      </c>
      <c r="I464" s="570">
        <v>140.94</v>
      </c>
    </row>
    <row r="465" spans="1:10" s="570" customFormat="1" ht="13.5" thickBot="1" x14ac:dyDescent="0.25">
      <c r="A465" s="346" t="s">
        <v>26</v>
      </c>
      <c r="B465" s="230">
        <f>B464-B451</f>
        <v>1</v>
      </c>
      <c r="C465" s="231">
        <f t="shared" ref="C465:F465" si="96">C464-C451</f>
        <v>0.5</v>
      </c>
      <c r="D465" s="231">
        <f t="shared" si="96"/>
        <v>1</v>
      </c>
      <c r="E465" s="231">
        <f t="shared" si="96"/>
        <v>0.5</v>
      </c>
      <c r="F465" s="447">
        <f t="shared" si="96"/>
        <v>0.5</v>
      </c>
      <c r="G465" s="238"/>
      <c r="H465" s="570" t="s">
        <v>26</v>
      </c>
      <c r="I465" s="570">
        <f>I464-I451</f>
        <v>-9.9999999999994316E-2</v>
      </c>
    </row>
    <row r="466" spans="1:10" x14ac:dyDescent="0.2">
      <c r="C466" s="311">
        <v>141.5</v>
      </c>
      <c r="E466" s="311">
        <v>141</v>
      </c>
      <c r="F466" s="311">
        <v>140.5</v>
      </c>
    </row>
    <row r="467" spans="1:10" ht="13.5" thickBot="1" x14ac:dyDescent="0.25"/>
    <row r="468" spans="1:10" ht="13.5" thickBot="1" x14ac:dyDescent="0.25">
      <c r="A468" s="319" t="s">
        <v>158</v>
      </c>
      <c r="B468" s="598" t="s">
        <v>53</v>
      </c>
      <c r="C468" s="599"/>
      <c r="D468" s="599"/>
      <c r="E468" s="599"/>
      <c r="F468" s="600"/>
      <c r="G468" s="348" t="s">
        <v>0</v>
      </c>
      <c r="H468" s="575"/>
      <c r="I468" s="575"/>
      <c r="J468" s="575"/>
    </row>
    <row r="469" spans="1:10" x14ac:dyDescent="0.2">
      <c r="A469" s="227" t="s">
        <v>2</v>
      </c>
      <c r="B469" s="352">
        <v>1</v>
      </c>
      <c r="C469" s="240">
        <v>2</v>
      </c>
      <c r="D469" s="240">
        <v>3</v>
      </c>
      <c r="E469" s="240">
        <v>4</v>
      </c>
      <c r="F469" s="434">
        <v>5</v>
      </c>
      <c r="G469" s="239"/>
      <c r="H469" s="575"/>
      <c r="I469" s="575"/>
      <c r="J469" s="575"/>
    </row>
    <row r="470" spans="1:10" x14ac:dyDescent="0.2">
      <c r="A470" s="326" t="s">
        <v>3</v>
      </c>
      <c r="B470" s="353">
        <v>4380</v>
      </c>
      <c r="C470" s="354">
        <v>4380</v>
      </c>
      <c r="D470" s="355">
        <v>4380</v>
      </c>
      <c r="E470" s="355">
        <v>4380</v>
      </c>
      <c r="F470" s="435">
        <v>4380</v>
      </c>
      <c r="G470" s="399">
        <v>4380</v>
      </c>
      <c r="H470" s="575"/>
      <c r="I470" s="575"/>
      <c r="J470" s="575"/>
    </row>
    <row r="471" spans="1:10" ht="14.25" x14ac:dyDescent="0.2">
      <c r="A471" s="329" t="s">
        <v>6</v>
      </c>
      <c r="B471" s="457">
        <v>4320.7142857142853</v>
      </c>
      <c r="C471" s="458">
        <v>4477.1428571428569</v>
      </c>
      <c r="D471" s="458">
        <v>4272.5</v>
      </c>
      <c r="E471" s="358">
        <v>4897.8571428571431</v>
      </c>
      <c r="F471" s="441">
        <v>5169.2857142857147</v>
      </c>
      <c r="G471" s="276">
        <v>4686.666666666667</v>
      </c>
      <c r="H471" s="575"/>
      <c r="I471" s="575"/>
      <c r="J471" s="575"/>
    </row>
    <row r="472" spans="1:10" ht="14.25" x14ac:dyDescent="0.2">
      <c r="A472" s="227" t="s">
        <v>7</v>
      </c>
      <c r="B472" s="437">
        <v>100</v>
      </c>
      <c r="C472" s="436">
        <v>78.571428571428569</v>
      </c>
      <c r="D472" s="438">
        <v>100</v>
      </c>
      <c r="E472" s="361">
        <v>100</v>
      </c>
      <c r="F472" s="442">
        <v>100</v>
      </c>
      <c r="G472" s="362">
        <v>73.333333333333329</v>
      </c>
      <c r="H472" s="575"/>
      <c r="I472" s="575"/>
      <c r="J472" s="575"/>
    </row>
    <row r="473" spans="1:10" ht="14.25" x14ac:dyDescent="0.2">
      <c r="A473" s="227" t="s">
        <v>8</v>
      </c>
      <c r="B473" s="439">
        <v>3.986186959759435E-2</v>
      </c>
      <c r="C473" s="440">
        <v>8.0552008630671856E-2</v>
      </c>
      <c r="D473" s="440">
        <v>5.03728292155083E-2</v>
      </c>
      <c r="E473" s="363">
        <v>3.8678544205303825E-2</v>
      </c>
      <c r="F473" s="443">
        <v>2.9505947289139915E-2</v>
      </c>
      <c r="G473" s="364">
        <v>8.8450618511118753E-2</v>
      </c>
      <c r="H473" s="575"/>
      <c r="I473" s="575"/>
      <c r="J473" s="575"/>
    </row>
    <row r="474" spans="1:10" x14ac:dyDescent="0.2">
      <c r="A474" s="329" t="s">
        <v>1</v>
      </c>
      <c r="B474" s="287">
        <f t="shared" ref="B474:G474" si="97">B471/B470*100-100</f>
        <v>-1.353555120678422</v>
      </c>
      <c r="C474" s="288">
        <f t="shared" si="97"/>
        <v>2.2178734507501474</v>
      </c>
      <c r="D474" s="288">
        <f t="shared" si="97"/>
        <v>-2.4543378995433756</v>
      </c>
      <c r="E474" s="288">
        <f t="shared" si="97"/>
        <v>11.82322243966081</v>
      </c>
      <c r="F474" s="444">
        <f t="shared" si="97"/>
        <v>18.020221787345079</v>
      </c>
      <c r="G474" s="291">
        <f t="shared" si="97"/>
        <v>7.001522070015227</v>
      </c>
      <c r="H474" s="575"/>
      <c r="I474" s="575"/>
      <c r="J474" s="575"/>
    </row>
    <row r="475" spans="1:10" ht="13.5" thickBot="1" x14ac:dyDescent="0.25">
      <c r="A475" s="227" t="s">
        <v>27</v>
      </c>
      <c r="B475" s="293">
        <f>B471-B458</f>
        <v>-92.857142857143117</v>
      </c>
      <c r="C475" s="294">
        <f t="shared" ref="C475:G475" si="98">C471-C458</f>
        <v>-201.52380952381009</v>
      </c>
      <c r="D475" s="294">
        <f t="shared" si="98"/>
        <v>-187.5</v>
      </c>
      <c r="E475" s="294">
        <f t="shared" si="98"/>
        <v>143.57142857142844</v>
      </c>
      <c r="F475" s="445">
        <f t="shared" si="98"/>
        <v>292.14285714285779</v>
      </c>
      <c r="G475" s="298">
        <f t="shared" si="98"/>
        <v>20.273224043716255</v>
      </c>
      <c r="H475" s="575"/>
      <c r="I475" s="575"/>
      <c r="J475" s="575"/>
    </row>
    <row r="476" spans="1:10" x14ac:dyDescent="0.2">
      <c r="A476" s="343" t="s">
        <v>52</v>
      </c>
      <c r="B476" s="300">
        <v>66</v>
      </c>
      <c r="C476" s="301">
        <v>68</v>
      </c>
      <c r="D476" s="301">
        <v>9</v>
      </c>
      <c r="E476" s="301">
        <v>67</v>
      </c>
      <c r="F476" s="446">
        <v>65</v>
      </c>
      <c r="G476" s="366">
        <f>SUM(B476:F476)</f>
        <v>275</v>
      </c>
      <c r="H476" s="575" t="s">
        <v>56</v>
      </c>
      <c r="I476" s="367">
        <f>G463-G476</f>
        <v>29</v>
      </c>
      <c r="J476" s="368">
        <f>I476/G463</f>
        <v>9.5394736842105268E-2</v>
      </c>
    </row>
    <row r="477" spans="1:10" x14ac:dyDescent="0.2">
      <c r="A477" s="343" t="s">
        <v>28</v>
      </c>
      <c r="B477" s="233">
        <v>143.5</v>
      </c>
      <c r="C477" s="574">
        <v>141.5</v>
      </c>
      <c r="D477" s="574">
        <v>143.5</v>
      </c>
      <c r="E477" s="574">
        <v>141</v>
      </c>
      <c r="F477" s="391">
        <v>140.5</v>
      </c>
      <c r="G477" s="237"/>
      <c r="H477" s="575" t="s">
        <v>57</v>
      </c>
      <c r="I477" s="575">
        <v>141.63999999999999</v>
      </c>
      <c r="J477" s="575"/>
    </row>
    <row r="478" spans="1:10" ht="13.5" thickBot="1" x14ac:dyDescent="0.25">
      <c r="A478" s="346" t="s">
        <v>26</v>
      </c>
      <c r="B478" s="230">
        <f>B477-B464</f>
        <v>0</v>
      </c>
      <c r="C478" s="231">
        <f t="shared" ref="C478:F478" si="99">C477-C464</f>
        <v>0</v>
      </c>
      <c r="D478" s="231">
        <f t="shared" si="99"/>
        <v>0</v>
      </c>
      <c r="E478" s="231">
        <f t="shared" si="99"/>
        <v>0</v>
      </c>
      <c r="F478" s="447">
        <f t="shared" si="99"/>
        <v>0</v>
      </c>
      <c r="G478" s="238"/>
      <c r="H478" s="575" t="s">
        <v>26</v>
      </c>
      <c r="I478" s="575">
        <f>I477-I464</f>
        <v>0.69999999999998863</v>
      </c>
      <c r="J478" s="575"/>
    </row>
    <row r="480" spans="1:10" ht="13.5" thickBot="1" x14ac:dyDescent="0.25"/>
    <row r="481" spans="1:10" ht="13.5" thickBot="1" x14ac:dyDescent="0.25">
      <c r="A481" s="319" t="s">
        <v>160</v>
      </c>
      <c r="B481" s="598" t="s">
        <v>53</v>
      </c>
      <c r="C481" s="599"/>
      <c r="D481" s="599"/>
      <c r="E481" s="599"/>
      <c r="F481" s="600"/>
      <c r="G481" s="348" t="s">
        <v>0</v>
      </c>
      <c r="H481" s="577"/>
      <c r="I481" s="577"/>
      <c r="J481" s="577"/>
    </row>
    <row r="482" spans="1:10" x14ac:dyDescent="0.2">
      <c r="A482" s="227" t="s">
        <v>2</v>
      </c>
      <c r="B482" s="352">
        <v>1</v>
      </c>
      <c r="C482" s="240">
        <v>2</v>
      </c>
      <c r="D482" s="240">
        <v>3</v>
      </c>
      <c r="E482" s="240">
        <v>4</v>
      </c>
      <c r="F482" s="434">
        <v>5</v>
      </c>
      <c r="G482" s="239"/>
      <c r="H482" s="577"/>
      <c r="I482" s="577"/>
      <c r="J482" s="577"/>
    </row>
    <row r="483" spans="1:10" x14ac:dyDescent="0.2">
      <c r="A483" s="326" t="s">
        <v>3</v>
      </c>
      <c r="B483" s="353">
        <v>4400</v>
      </c>
      <c r="C483" s="354">
        <v>4400</v>
      </c>
      <c r="D483" s="355">
        <v>4400</v>
      </c>
      <c r="E483" s="355">
        <v>4400</v>
      </c>
      <c r="F483" s="435">
        <v>4400</v>
      </c>
      <c r="G483" s="399">
        <v>4400</v>
      </c>
      <c r="H483" s="577"/>
      <c r="I483" s="577"/>
      <c r="J483" s="577"/>
    </row>
    <row r="484" spans="1:10" ht="14.25" x14ac:dyDescent="0.2">
      <c r="A484" s="329" t="s">
        <v>6</v>
      </c>
      <c r="B484" s="457">
        <v>4528.5714285714284</v>
      </c>
      <c r="C484" s="458">
        <v>4750.7692307692305</v>
      </c>
      <c r="D484" s="458">
        <v>4490</v>
      </c>
      <c r="E484" s="358">
        <v>4825.3846153846152</v>
      </c>
      <c r="F484" s="441">
        <v>5240</v>
      </c>
      <c r="G484" s="276">
        <v>4798.75</v>
      </c>
      <c r="H484" s="577"/>
      <c r="I484" s="577"/>
      <c r="J484" s="577"/>
    </row>
    <row r="485" spans="1:10" ht="14.25" x14ac:dyDescent="0.2">
      <c r="A485" s="227" t="s">
        <v>7</v>
      </c>
      <c r="B485" s="437">
        <v>100</v>
      </c>
      <c r="C485" s="436">
        <v>84.615384615384613</v>
      </c>
      <c r="D485" s="438">
        <v>75</v>
      </c>
      <c r="E485" s="361">
        <v>100</v>
      </c>
      <c r="F485" s="442">
        <v>100</v>
      </c>
      <c r="G485" s="362">
        <v>82.142857142857139</v>
      </c>
      <c r="H485" s="577"/>
      <c r="I485" s="577"/>
      <c r="J485" s="577"/>
    </row>
    <row r="486" spans="1:10" ht="14.25" x14ac:dyDescent="0.2">
      <c r="A486" s="227" t="s">
        <v>8</v>
      </c>
      <c r="B486" s="439">
        <v>3.3037293278449245E-2</v>
      </c>
      <c r="C486" s="440">
        <v>5.3642721734419072E-2</v>
      </c>
      <c r="D486" s="440">
        <v>6.5937066116202508E-2</v>
      </c>
      <c r="E486" s="363">
        <v>2.9393506425100344E-2</v>
      </c>
      <c r="F486" s="443">
        <v>4.0453213983675941E-2</v>
      </c>
      <c r="G486" s="364">
        <v>6.870818801307621E-2</v>
      </c>
      <c r="H486" s="577"/>
      <c r="I486" s="577"/>
      <c r="J486" s="577"/>
    </row>
    <row r="487" spans="1:10" x14ac:dyDescent="0.2">
      <c r="A487" s="329" t="s">
        <v>1</v>
      </c>
      <c r="B487" s="287">
        <f t="shared" ref="B487:G487" si="100">B484/B483*100-100</f>
        <v>2.922077922077932</v>
      </c>
      <c r="C487" s="288">
        <f t="shared" si="100"/>
        <v>7.9720279720279592</v>
      </c>
      <c r="D487" s="288">
        <f t="shared" si="100"/>
        <v>2.0454545454545467</v>
      </c>
      <c r="E487" s="288">
        <f t="shared" si="100"/>
        <v>9.6678321678321595</v>
      </c>
      <c r="F487" s="444">
        <f t="shared" si="100"/>
        <v>19.090909090909093</v>
      </c>
      <c r="G487" s="291">
        <f t="shared" si="100"/>
        <v>9.0625</v>
      </c>
      <c r="H487" s="577"/>
      <c r="I487" s="577"/>
      <c r="J487" s="577"/>
    </row>
    <row r="488" spans="1:10" ht="13.5" thickBot="1" x14ac:dyDescent="0.25">
      <c r="A488" s="227" t="s">
        <v>27</v>
      </c>
      <c r="B488" s="293">
        <f>B484-B471</f>
        <v>207.85714285714312</v>
      </c>
      <c r="C488" s="294">
        <f t="shared" ref="C488:G488" si="101">C484-C471</f>
        <v>273.62637362637361</v>
      </c>
      <c r="D488" s="294">
        <f t="shared" si="101"/>
        <v>217.5</v>
      </c>
      <c r="E488" s="294">
        <f t="shared" si="101"/>
        <v>-72.472527472527872</v>
      </c>
      <c r="F488" s="445">
        <f t="shared" si="101"/>
        <v>70.714285714285325</v>
      </c>
      <c r="G488" s="298">
        <f t="shared" si="101"/>
        <v>112.08333333333303</v>
      </c>
      <c r="H488" s="577"/>
      <c r="I488" s="577"/>
      <c r="J488" s="577"/>
    </row>
    <row r="489" spans="1:10" x14ac:dyDescent="0.2">
      <c r="A489" s="343" t="s">
        <v>52</v>
      </c>
      <c r="B489" s="300">
        <v>64</v>
      </c>
      <c r="C489" s="301">
        <v>68</v>
      </c>
      <c r="D489" s="301">
        <v>9</v>
      </c>
      <c r="E489" s="301">
        <v>66</v>
      </c>
      <c r="F489" s="446">
        <v>65</v>
      </c>
      <c r="G489" s="366">
        <f>SUM(B489:F489)</f>
        <v>272</v>
      </c>
      <c r="H489" s="577" t="s">
        <v>56</v>
      </c>
      <c r="I489" s="367">
        <f>G476-G489</f>
        <v>3</v>
      </c>
      <c r="J489" s="368">
        <f>I489/G476</f>
        <v>1.090909090909091E-2</v>
      </c>
    </row>
    <row r="490" spans="1:10" x14ac:dyDescent="0.2">
      <c r="A490" s="343" t="s">
        <v>28</v>
      </c>
      <c r="B490" s="233">
        <v>143.5</v>
      </c>
      <c r="C490" s="576">
        <v>141.5</v>
      </c>
      <c r="D490" s="576">
        <v>143.5</v>
      </c>
      <c r="E490" s="576">
        <v>141</v>
      </c>
      <c r="F490" s="391">
        <v>140.5</v>
      </c>
      <c r="G490" s="237"/>
      <c r="H490" s="577" t="s">
        <v>57</v>
      </c>
      <c r="I490" s="577">
        <v>141.61000000000001</v>
      </c>
      <c r="J490" s="577"/>
    </row>
    <row r="491" spans="1:10" ht="13.5" thickBot="1" x14ac:dyDescent="0.25">
      <c r="A491" s="346" t="s">
        <v>26</v>
      </c>
      <c r="B491" s="230">
        <f>B490-B477</f>
        <v>0</v>
      </c>
      <c r="C491" s="231">
        <f t="shared" ref="C491:F491" si="102">C490-C477</f>
        <v>0</v>
      </c>
      <c r="D491" s="231">
        <f t="shared" si="102"/>
        <v>0</v>
      </c>
      <c r="E491" s="231">
        <f t="shared" si="102"/>
        <v>0</v>
      </c>
      <c r="F491" s="447">
        <f t="shared" si="102"/>
        <v>0</v>
      </c>
      <c r="G491" s="238"/>
      <c r="H491" s="577" t="s">
        <v>26</v>
      </c>
      <c r="I491" s="577">
        <f>I490-I477</f>
        <v>-2.9999999999972715E-2</v>
      </c>
      <c r="J491" s="577"/>
    </row>
    <row r="493" spans="1:10" ht="13.5" thickBot="1" x14ac:dyDescent="0.25"/>
    <row r="494" spans="1:10" s="578" customFormat="1" ht="13.5" thickBot="1" x14ac:dyDescent="0.25">
      <c r="A494" s="319" t="s">
        <v>161</v>
      </c>
      <c r="B494" s="598" t="s">
        <v>53</v>
      </c>
      <c r="C494" s="599"/>
      <c r="D494" s="599"/>
      <c r="E494" s="599"/>
      <c r="F494" s="600"/>
      <c r="G494" s="348" t="s">
        <v>0</v>
      </c>
    </row>
    <row r="495" spans="1:10" s="578" customFormat="1" x14ac:dyDescent="0.2">
      <c r="A495" s="227" t="s">
        <v>2</v>
      </c>
      <c r="B495" s="352">
        <v>1</v>
      </c>
      <c r="C495" s="240">
        <v>2</v>
      </c>
      <c r="D495" s="240">
        <v>3</v>
      </c>
      <c r="E495" s="240">
        <v>4</v>
      </c>
      <c r="F495" s="434">
        <v>5</v>
      </c>
      <c r="G495" s="239"/>
    </row>
    <row r="496" spans="1:10" s="578" customFormat="1" x14ac:dyDescent="0.2">
      <c r="A496" s="326" t="s">
        <v>3</v>
      </c>
      <c r="B496" s="353">
        <v>4420</v>
      </c>
      <c r="C496" s="354">
        <v>4420</v>
      </c>
      <c r="D496" s="355">
        <v>4420</v>
      </c>
      <c r="E496" s="355">
        <v>4420</v>
      </c>
      <c r="F496" s="435">
        <v>4420</v>
      </c>
      <c r="G496" s="399">
        <v>4420</v>
      </c>
    </row>
    <row r="497" spans="1:10" s="578" customFormat="1" ht="14.25" x14ac:dyDescent="0.2">
      <c r="A497" s="329" t="s">
        <v>6</v>
      </c>
      <c r="B497" s="457">
        <v>4402.1428571428569</v>
      </c>
      <c r="C497" s="458">
        <v>4570</v>
      </c>
      <c r="D497" s="458">
        <v>4277.5</v>
      </c>
      <c r="E497" s="358">
        <v>4937.1428571428569</v>
      </c>
      <c r="F497" s="441">
        <v>5045.7142857142853</v>
      </c>
      <c r="G497" s="276">
        <v>4710.3389830508477</v>
      </c>
    </row>
    <row r="498" spans="1:10" s="578" customFormat="1" ht="14.25" x14ac:dyDescent="0.2">
      <c r="A498" s="227" t="s">
        <v>7</v>
      </c>
      <c r="B498" s="437">
        <v>100</v>
      </c>
      <c r="C498" s="436">
        <v>92.307692307692307</v>
      </c>
      <c r="D498" s="438">
        <v>50</v>
      </c>
      <c r="E498" s="361">
        <v>100</v>
      </c>
      <c r="F498" s="442">
        <v>85.714285714285708</v>
      </c>
      <c r="G498" s="362">
        <v>77.966101694915253</v>
      </c>
    </row>
    <row r="499" spans="1:10" s="578" customFormat="1" ht="14.25" x14ac:dyDescent="0.2">
      <c r="A499" s="227" t="s">
        <v>8</v>
      </c>
      <c r="B499" s="439">
        <v>5.3150789142610497E-2</v>
      </c>
      <c r="C499" s="440">
        <v>5.4397386847510082E-2</v>
      </c>
      <c r="D499" s="440">
        <v>8.3006806398916458E-2</v>
      </c>
      <c r="E499" s="363">
        <v>3.1910144125289655E-2</v>
      </c>
      <c r="F499" s="443">
        <v>6.5138605521039908E-2</v>
      </c>
      <c r="G499" s="364">
        <v>8.0883509903797224E-2</v>
      </c>
    </row>
    <row r="500" spans="1:10" s="578" customFormat="1" x14ac:dyDescent="0.2">
      <c r="A500" s="329" t="s">
        <v>1</v>
      </c>
      <c r="B500" s="287">
        <f t="shared" ref="B500:G500" si="103">B497/B496*100-100</f>
        <v>-0.40400775694894264</v>
      </c>
      <c r="C500" s="288">
        <f t="shared" si="103"/>
        <v>3.39366515837105</v>
      </c>
      <c r="D500" s="288">
        <f t="shared" si="103"/>
        <v>-3.2239819004524861</v>
      </c>
      <c r="E500" s="288">
        <f t="shared" si="103"/>
        <v>11.700064641241113</v>
      </c>
      <c r="F500" s="444">
        <f t="shared" si="103"/>
        <v>14.156431803490619</v>
      </c>
      <c r="G500" s="291">
        <f t="shared" si="103"/>
        <v>6.568755272643628</v>
      </c>
    </row>
    <row r="501" spans="1:10" s="578" customFormat="1" ht="13.5" thickBot="1" x14ac:dyDescent="0.25">
      <c r="A501" s="227" t="s">
        <v>27</v>
      </c>
      <c r="B501" s="293">
        <f>B497-B484</f>
        <v>-126.42857142857156</v>
      </c>
      <c r="C501" s="294">
        <f t="shared" ref="C501:G501" si="104">C497-C484</f>
        <v>-180.76923076923049</v>
      </c>
      <c r="D501" s="294">
        <f t="shared" si="104"/>
        <v>-212.5</v>
      </c>
      <c r="E501" s="294">
        <f t="shared" si="104"/>
        <v>111.75824175824164</v>
      </c>
      <c r="F501" s="445">
        <f t="shared" si="104"/>
        <v>-194.28571428571468</v>
      </c>
      <c r="G501" s="298">
        <f t="shared" si="104"/>
        <v>-88.411016949152327</v>
      </c>
    </row>
    <row r="502" spans="1:10" s="578" customFormat="1" x14ac:dyDescent="0.2">
      <c r="A502" s="343" t="s">
        <v>52</v>
      </c>
      <c r="B502" s="300">
        <v>64</v>
      </c>
      <c r="C502" s="301">
        <v>68</v>
      </c>
      <c r="D502" s="301">
        <v>9</v>
      </c>
      <c r="E502" s="301">
        <v>66</v>
      </c>
      <c r="F502" s="446">
        <v>64</v>
      </c>
      <c r="G502" s="366">
        <f>SUM(B502:F502)</f>
        <v>271</v>
      </c>
      <c r="H502" s="578" t="s">
        <v>56</v>
      </c>
      <c r="I502" s="367">
        <f>G489-G502</f>
        <v>1</v>
      </c>
      <c r="J502" s="368">
        <f>I502/G489</f>
        <v>3.6764705882352941E-3</v>
      </c>
    </row>
    <row r="503" spans="1:10" s="578" customFormat="1" x14ac:dyDescent="0.2">
      <c r="A503" s="343" t="s">
        <v>28</v>
      </c>
      <c r="B503" s="233">
        <v>144.5</v>
      </c>
      <c r="C503" s="579">
        <v>142.5</v>
      </c>
      <c r="D503" s="579">
        <v>144.5</v>
      </c>
      <c r="E503" s="579">
        <v>141.5</v>
      </c>
      <c r="F503" s="391">
        <v>141.5</v>
      </c>
      <c r="G503" s="237"/>
      <c r="H503" s="578" t="s">
        <v>57</v>
      </c>
      <c r="I503" s="578">
        <v>141.69999999999999</v>
      </c>
    </row>
    <row r="504" spans="1:10" s="578" customFormat="1" ht="13.5" thickBot="1" x14ac:dyDescent="0.25">
      <c r="A504" s="346" t="s">
        <v>26</v>
      </c>
      <c r="B504" s="230">
        <f>B503-B490</f>
        <v>1</v>
      </c>
      <c r="C504" s="231">
        <f t="shared" ref="C504:F504" si="105">C503-C490</f>
        <v>1</v>
      </c>
      <c r="D504" s="231">
        <f t="shared" si="105"/>
        <v>1</v>
      </c>
      <c r="E504" s="231">
        <f t="shared" si="105"/>
        <v>0.5</v>
      </c>
      <c r="F504" s="447">
        <f t="shared" si="105"/>
        <v>1</v>
      </c>
      <c r="G504" s="238"/>
      <c r="H504" s="578" t="s">
        <v>26</v>
      </c>
      <c r="I504" s="578">
        <f>I503-I490</f>
        <v>8.9999999999974989E-2</v>
      </c>
    </row>
    <row r="506" spans="1:10" ht="13.5" thickBot="1" x14ac:dyDescent="0.25"/>
    <row r="507" spans="1:10" s="581" customFormat="1" ht="13.5" thickBot="1" x14ac:dyDescent="0.25">
      <c r="A507" s="319" t="s">
        <v>162</v>
      </c>
      <c r="B507" s="598" t="s">
        <v>53</v>
      </c>
      <c r="C507" s="599"/>
      <c r="D507" s="599"/>
      <c r="E507" s="599"/>
      <c r="F507" s="600"/>
      <c r="G507" s="348" t="s">
        <v>0</v>
      </c>
    </row>
    <row r="508" spans="1:10" s="581" customFormat="1" x14ac:dyDescent="0.2">
      <c r="A508" s="227" t="s">
        <v>2</v>
      </c>
      <c r="B508" s="352">
        <v>1</v>
      </c>
      <c r="C508" s="240">
        <v>2</v>
      </c>
      <c r="D508" s="240">
        <v>3</v>
      </c>
      <c r="E508" s="240">
        <v>4</v>
      </c>
      <c r="F508" s="434">
        <v>5</v>
      </c>
      <c r="G508" s="239"/>
    </row>
    <row r="509" spans="1:10" s="581" customFormat="1" x14ac:dyDescent="0.2">
      <c r="A509" s="326" t="s">
        <v>3</v>
      </c>
      <c r="B509" s="353">
        <v>4440</v>
      </c>
      <c r="C509" s="354">
        <v>4440</v>
      </c>
      <c r="D509" s="355">
        <v>4440</v>
      </c>
      <c r="E509" s="355">
        <v>4440</v>
      </c>
      <c r="F509" s="435">
        <v>4440</v>
      </c>
      <c r="G509" s="399">
        <v>4440</v>
      </c>
    </row>
    <row r="510" spans="1:10" s="581" customFormat="1" ht="14.25" x14ac:dyDescent="0.2">
      <c r="A510" s="329" t="s">
        <v>6</v>
      </c>
      <c r="B510" s="457">
        <v>4583.333333333333</v>
      </c>
      <c r="C510" s="458">
        <v>4562.1428571428569</v>
      </c>
      <c r="D510" s="458">
        <v>4670</v>
      </c>
      <c r="E510" s="358">
        <v>4840</v>
      </c>
      <c r="F510" s="441">
        <v>5002.1428571428569</v>
      </c>
      <c r="G510" s="276">
        <v>4740.333333333333</v>
      </c>
    </row>
    <row r="511" spans="1:10" s="581" customFormat="1" ht="14.25" x14ac:dyDescent="0.2">
      <c r="A511" s="227" t="s">
        <v>7</v>
      </c>
      <c r="B511" s="437">
        <v>93.333333333333329</v>
      </c>
      <c r="C511" s="436">
        <v>92.857142857142861</v>
      </c>
      <c r="D511" s="438">
        <v>55</v>
      </c>
      <c r="E511" s="361">
        <v>100</v>
      </c>
      <c r="F511" s="442">
        <v>92.857142857142861</v>
      </c>
      <c r="G511" s="362">
        <v>91.666666666666671</v>
      </c>
    </row>
    <row r="512" spans="1:10" s="581" customFormat="1" ht="14.25" x14ac:dyDescent="0.2">
      <c r="A512" s="227" t="s">
        <v>8</v>
      </c>
      <c r="B512" s="439">
        <v>4.0729870047049303E-2</v>
      </c>
      <c r="C512" s="440">
        <v>5.4005077151666067E-2</v>
      </c>
      <c r="D512" s="440">
        <v>9.6921197199683298E-2</v>
      </c>
      <c r="E512" s="363">
        <v>4.6469562287047052E-2</v>
      </c>
      <c r="F512" s="443">
        <v>4.5368903155984019E-2</v>
      </c>
      <c r="G512" s="364">
        <v>6.2958819111392686E-2</v>
      </c>
    </row>
    <row r="513" spans="1:10" s="581" customFormat="1" x14ac:dyDescent="0.2">
      <c r="A513" s="329" t="s">
        <v>1</v>
      </c>
      <c r="B513" s="287">
        <f t="shared" ref="B513:G513" si="106">B510/B509*100-100</f>
        <v>3.2282282282282182</v>
      </c>
      <c r="C513" s="288">
        <f t="shared" si="106"/>
        <v>2.7509652509652511</v>
      </c>
      <c r="D513" s="288">
        <f t="shared" si="106"/>
        <v>5.1801801801801872</v>
      </c>
      <c r="E513" s="288">
        <f t="shared" si="106"/>
        <v>9.0090090090090058</v>
      </c>
      <c r="F513" s="444">
        <f t="shared" si="106"/>
        <v>12.66087516087515</v>
      </c>
      <c r="G513" s="291">
        <f t="shared" si="106"/>
        <v>6.7642642642642699</v>
      </c>
    </row>
    <row r="514" spans="1:10" s="581" customFormat="1" ht="13.5" thickBot="1" x14ac:dyDescent="0.25">
      <c r="A514" s="227" t="s">
        <v>27</v>
      </c>
      <c r="B514" s="293">
        <f>B510-B497</f>
        <v>181.19047619047615</v>
      </c>
      <c r="C514" s="294">
        <f t="shared" ref="C514:G514" si="107">C510-C497</f>
        <v>-7.857142857143117</v>
      </c>
      <c r="D514" s="294">
        <f t="shared" si="107"/>
        <v>392.5</v>
      </c>
      <c r="E514" s="294">
        <f t="shared" si="107"/>
        <v>-97.142857142856883</v>
      </c>
      <c r="F514" s="445">
        <f t="shared" si="107"/>
        <v>-43.571428571428442</v>
      </c>
      <c r="G514" s="298">
        <f t="shared" si="107"/>
        <v>29.994350282485357</v>
      </c>
    </row>
    <row r="515" spans="1:10" s="581" customFormat="1" x14ac:dyDescent="0.2">
      <c r="A515" s="343" t="s">
        <v>52</v>
      </c>
      <c r="B515" s="300">
        <v>64</v>
      </c>
      <c r="C515" s="301">
        <v>68</v>
      </c>
      <c r="D515" s="301">
        <v>9</v>
      </c>
      <c r="E515" s="301">
        <v>66</v>
      </c>
      <c r="F515" s="446">
        <v>64</v>
      </c>
      <c r="G515" s="366">
        <f>SUM(B515:F515)</f>
        <v>271</v>
      </c>
      <c r="H515" s="581" t="s">
        <v>56</v>
      </c>
      <c r="I515" s="367">
        <f>G502-G515</f>
        <v>0</v>
      </c>
      <c r="J515" s="368">
        <f>I515/G502</f>
        <v>0</v>
      </c>
    </row>
    <row r="516" spans="1:10" s="581" customFormat="1" x14ac:dyDescent="0.2">
      <c r="A516" s="343" t="s">
        <v>28</v>
      </c>
      <c r="B516" s="233">
        <v>144.5</v>
      </c>
      <c r="C516" s="580">
        <v>142.5</v>
      </c>
      <c r="D516" s="580">
        <v>144.5</v>
      </c>
      <c r="E516" s="580">
        <v>141.5</v>
      </c>
      <c r="F516" s="391">
        <v>141.5</v>
      </c>
      <c r="G516" s="237"/>
      <c r="H516" s="581" t="s">
        <v>57</v>
      </c>
      <c r="I516" s="581">
        <v>142.54</v>
      </c>
    </row>
    <row r="517" spans="1:10" s="581" customFormat="1" ht="13.5" thickBot="1" x14ac:dyDescent="0.25">
      <c r="A517" s="346" t="s">
        <v>26</v>
      </c>
      <c r="B517" s="230">
        <f>B516-B503</f>
        <v>0</v>
      </c>
      <c r="C517" s="231">
        <f t="shared" ref="C517:F517" si="108">C516-C503</f>
        <v>0</v>
      </c>
      <c r="D517" s="231">
        <f t="shared" si="108"/>
        <v>0</v>
      </c>
      <c r="E517" s="231">
        <f t="shared" si="108"/>
        <v>0</v>
      </c>
      <c r="F517" s="447">
        <f t="shared" si="108"/>
        <v>0</v>
      </c>
      <c r="G517" s="238"/>
      <c r="H517" s="581" t="s">
        <v>26</v>
      </c>
      <c r="I517" s="581">
        <f>I516-I503</f>
        <v>0.84000000000000341</v>
      </c>
    </row>
    <row r="519" spans="1:10" ht="13.5" thickBot="1" x14ac:dyDescent="0.25"/>
    <row r="520" spans="1:10" s="583" customFormat="1" ht="13.5" thickBot="1" x14ac:dyDescent="0.25">
      <c r="A520" s="319" t="s">
        <v>163</v>
      </c>
      <c r="B520" s="598" t="s">
        <v>53</v>
      </c>
      <c r="C520" s="599"/>
      <c r="D520" s="599"/>
      <c r="E520" s="599"/>
      <c r="F520" s="600"/>
      <c r="G520" s="348" t="s">
        <v>0</v>
      </c>
    </row>
    <row r="521" spans="1:10" s="583" customFormat="1" x14ac:dyDescent="0.2">
      <c r="A521" s="227" t="s">
        <v>2</v>
      </c>
      <c r="B521" s="352">
        <v>1</v>
      </c>
      <c r="C521" s="240">
        <v>2</v>
      </c>
      <c r="D521" s="240">
        <v>3</v>
      </c>
      <c r="E521" s="240">
        <v>4</v>
      </c>
      <c r="F521" s="434">
        <v>5</v>
      </c>
      <c r="G521" s="239"/>
    </row>
    <row r="522" spans="1:10" s="583" customFormat="1" x14ac:dyDescent="0.2">
      <c r="A522" s="326" t="s">
        <v>3</v>
      </c>
      <c r="B522" s="353">
        <v>4460</v>
      </c>
      <c r="C522" s="354">
        <v>4460</v>
      </c>
      <c r="D522" s="355">
        <v>4460</v>
      </c>
      <c r="E522" s="355">
        <v>4460</v>
      </c>
      <c r="F522" s="435">
        <v>4460</v>
      </c>
      <c r="G522" s="399">
        <v>4460</v>
      </c>
    </row>
    <row r="523" spans="1:10" s="583" customFormat="1" ht="14.25" x14ac:dyDescent="0.2">
      <c r="A523" s="329" t="s">
        <v>6</v>
      </c>
      <c r="B523" s="457">
        <v>4576.4285714285716</v>
      </c>
      <c r="C523" s="458">
        <v>4661.4285714285716</v>
      </c>
      <c r="D523" s="458">
        <v>4433.333333333333</v>
      </c>
      <c r="E523" s="358">
        <v>4994.2857142857147</v>
      </c>
      <c r="F523" s="441">
        <v>5102.8571428571431</v>
      </c>
      <c r="G523" s="276">
        <v>4813.3898305084749</v>
      </c>
    </row>
    <row r="524" spans="1:10" s="583" customFormat="1" ht="14.25" x14ac:dyDescent="0.2">
      <c r="A524" s="227" t="s">
        <v>7</v>
      </c>
      <c r="B524" s="437">
        <v>100</v>
      </c>
      <c r="C524" s="436">
        <v>92.857142857142861</v>
      </c>
      <c r="D524" s="438">
        <v>66.666666666666671</v>
      </c>
      <c r="E524" s="361">
        <v>100</v>
      </c>
      <c r="F524" s="442">
        <v>92.857142857142861</v>
      </c>
      <c r="G524" s="362">
        <v>74.576271186440678</v>
      </c>
    </row>
    <row r="525" spans="1:10" s="583" customFormat="1" ht="14.25" x14ac:dyDescent="0.2">
      <c r="A525" s="227" t="s">
        <v>8</v>
      </c>
      <c r="B525" s="439">
        <v>4.438830199530721E-2</v>
      </c>
      <c r="C525" s="440">
        <v>5.932322774909933E-2</v>
      </c>
      <c r="D525" s="440">
        <v>0.12262786789699301</v>
      </c>
      <c r="E525" s="363">
        <v>4.2882335098870274E-2</v>
      </c>
      <c r="F525" s="443">
        <v>5.8610345987798497E-2</v>
      </c>
      <c r="G525" s="364">
        <v>7.4580390104106678E-2</v>
      </c>
    </row>
    <row r="526" spans="1:10" s="583" customFormat="1" x14ac:dyDescent="0.2">
      <c r="A526" s="329" t="s">
        <v>1</v>
      </c>
      <c r="B526" s="287">
        <f t="shared" ref="B526:G526" si="109">B523/B522*100-100</f>
        <v>2.6105060858424167</v>
      </c>
      <c r="C526" s="288">
        <f t="shared" si="109"/>
        <v>4.5163356822549616</v>
      </c>
      <c r="D526" s="288">
        <f t="shared" si="109"/>
        <v>-0.59790732436472638</v>
      </c>
      <c r="E526" s="288">
        <f t="shared" si="109"/>
        <v>11.979500320307494</v>
      </c>
      <c r="F526" s="444">
        <f t="shared" si="109"/>
        <v>14.413837283792446</v>
      </c>
      <c r="G526" s="291">
        <f t="shared" si="109"/>
        <v>7.9235388006384539</v>
      </c>
    </row>
    <row r="527" spans="1:10" s="583" customFormat="1" ht="13.5" thickBot="1" x14ac:dyDescent="0.25">
      <c r="A527" s="227" t="s">
        <v>27</v>
      </c>
      <c r="B527" s="293">
        <f>B523-B510</f>
        <v>-6.9047619047614717</v>
      </c>
      <c r="C527" s="294">
        <f t="shared" ref="C527:G527" si="110">C523-C510</f>
        <v>99.285714285714675</v>
      </c>
      <c r="D527" s="294">
        <f t="shared" si="110"/>
        <v>-236.66666666666697</v>
      </c>
      <c r="E527" s="294">
        <f t="shared" si="110"/>
        <v>154.28571428571468</v>
      </c>
      <c r="F527" s="445">
        <f t="shared" si="110"/>
        <v>100.71428571428623</v>
      </c>
      <c r="G527" s="298">
        <f t="shared" si="110"/>
        <v>73.056497175141885</v>
      </c>
    </row>
    <row r="528" spans="1:10" s="583" customFormat="1" x14ac:dyDescent="0.2">
      <c r="A528" s="343" t="s">
        <v>52</v>
      </c>
      <c r="B528" s="300">
        <v>63</v>
      </c>
      <c r="C528" s="301">
        <v>68</v>
      </c>
      <c r="D528" s="301">
        <v>9</v>
      </c>
      <c r="E528" s="301">
        <v>66</v>
      </c>
      <c r="F528" s="446">
        <v>64</v>
      </c>
      <c r="G528" s="366">
        <f>SUM(B528:F528)</f>
        <v>270</v>
      </c>
      <c r="H528" s="583" t="s">
        <v>56</v>
      </c>
      <c r="I528" s="367">
        <f>G515-G528</f>
        <v>1</v>
      </c>
      <c r="J528" s="368">
        <f>I528/G515</f>
        <v>3.6900369003690036E-3</v>
      </c>
    </row>
    <row r="529" spans="1:10" s="583" customFormat="1" x14ac:dyDescent="0.2">
      <c r="A529" s="343" t="s">
        <v>28</v>
      </c>
      <c r="B529" s="233">
        <v>144.5</v>
      </c>
      <c r="C529" s="582">
        <v>142.5</v>
      </c>
      <c r="D529" s="582">
        <v>144.5</v>
      </c>
      <c r="E529" s="582">
        <v>141.5</v>
      </c>
      <c r="F529" s="391">
        <v>141.5</v>
      </c>
      <c r="G529" s="237"/>
      <c r="H529" s="583" t="s">
        <v>57</v>
      </c>
      <c r="I529" s="583">
        <v>142.54</v>
      </c>
    </row>
    <row r="530" spans="1:10" s="583" customFormat="1" ht="13.5" thickBot="1" x14ac:dyDescent="0.25">
      <c r="A530" s="346" t="s">
        <v>26</v>
      </c>
      <c r="B530" s="230">
        <f>B529-B516</f>
        <v>0</v>
      </c>
      <c r="C530" s="231">
        <f t="shared" ref="C530:F530" si="111">C529-C516</f>
        <v>0</v>
      </c>
      <c r="D530" s="231">
        <f t="shared" si="111"/>
        <v>0</v>
      </c>
      <c r="E530" s="231">
        <f t="shared" si="111"/>
        <v>0</v>
      </c>
      <c r="F530" s="447">
        <f t="shared" si="111"/>
        <v>0</v>
      </c>
      <c r="G530" s="238"/>
      <c r="H530" s="583" t="s">
        <v>26</v>
      </c>
      <c r="I530" s="583">
        <f>I529-I516</f>
        <v>0</v>
      </c>
    </row>
    <row r="532" spans="1:10" ht="13.5" thickBot="1" x14ac:dyDescent="0.25"/>
    <row r="533" spans="1:10" s="585" customFormat="1" ht="13.5" thickBot="1" x14ac:dyDescent="0.25">
      <c r="A533" s="319" t="s">
        <v>164</v>
      </c>
      <c r="B533" s="598" t="s">
        <v>53</v>
      </c>
      <c r="C533" s="599"/>
      <c r="D533" s="599"/>
      <c r="E533" s="599"/>
      <c r="F533" s="600"/>
      <c r="G533" s="348" t="s">
        <v>0</v>
      </c>
    </row>
    <row r="534" spans="1:10" s="585" customFormat="1" x14ac:dyDescent="0.2">
      <c r="A534" s="227" t="s">
        <v>2</v>
      </c>
      <c r="B534" s="352">
        <v>1</v>
      </c>
      <c r="C534" s="240">
        <v>2</v>
      </c>
      <c r="D534" s="240">
        <v>3</v>
      </c>
      <c r="E534" s="240">
        <v>4</v>
      </c>
      <c r="F534" s="434">
        <v>5</v>
      </c>
      <c r="G534" s="239"/>
    </row>
    <row r="535" spans="1:10" s="585" customFormat="1" x14ac:dyDescent="0.2">
      <c r="A535" s="326" t="s">
        <v>3</v>
      </c>
      <c r="B535" s="353">
        <v>4480</v>
      </c>
      <c r="C535" s="354">
        <v>4480</v>
      </c>
      <c r="D535" s="355">
        <v>4480</v>
      </c>
      <c r="E535" s="355">
        <v>4480</v>
      </c>
      <c r="F535" s="435">
        <v>4480</v>
      </c>
      <c r="G535" s="399">
        <v>4480</v>
      </c>
    </row>
    <row r="536" spans="1:10" s="585" customFormat="1" ht="14.25" x14ac:dyDescent="0.2">
      <c r="A536" s="329" t="s">
        <v>6</v>
      </c>
      <c r="B536" s="457">
        <v>4628.5714285714284</v>
      </c>
      <c r="C536" s="458">
        <v>4632.8571428571431</v>
      </c>
      <c r="D536" s="458">
        <v>5003.333333333333</v>
      </c>
      <c r="E536" s="358">
        <v>5117.8571428571431</v>
      </c>
      <c r="F536" s="441">
        <v>5275.7142857142853</v>
      </c>
      <c r="G536" s="276">
        <v>4918.3050847457625</v>
      </c>
    </row>
    <row r="537" spans="1:10" s="585" customFormat="1" ht="14.25" x14ac:dyDescent="0.2">
      <c r="A537" s="227" t="s">
        <v>7</v>
      </c>
      <c r="B537" s="437">
        <v>92.857142857142861</v>
      </c>
      <c r="C537" s="436">
        <v>92.857142857142861</v>
      </c>
      <c r="D537" s="438">
        <v>100</v>
      </c>
      <c r="E537" s="361">
        <v>100</v>
      </c>
      <c r="F537" s="442">
        <v>100</v>
      </c>
      <c r="G537" s="362">
        <v>77.966101694915253</v>
      </c>
    </row>
    <row r="538" spans="1:10" s="585" customFormat="1" ht="14.25" x14ac:dyDescent="0.2">
      <c r="A538" s="227" t="s">
        <v>8</v>
      </c>
      <c r="B538" s="439">
        <v>4.7753806153371027E-2</v>
      </c>
      <c r="C538" s="440">
        <v>6.7995920663583356E-2</v>
      </c>
      <c r="D538" s="440">
        <v>2.4927764069246198E-3</v>
      </c>
      <c r="E538" s="363">
        <v>2.9579387465186378E-2</v>
      </c>
      <c r="F538" s="443">
        <v>3.8425371711573383E-2</v>
      </c>
      <c r="G538" s="364">
        <v>7.3229589742960677E-2</v>
      </c>
    </row>
    <row r="539" spans="1:10" s="585" customFormat="1" x14ac:dyDescent="0.2">
      <c r="A539" s="329" t="s">
        <v>1</v>
      </c>
      <c r="B539" s="287">
        <f t="shared" ref="B539:G539" si="112">B536/B535*100-100</f>
        <v>3.316326530612244</v>
      </c>
      <c r="C539" s="288">
        <f t="shared" si="112"/>
        <v>3.4119897959183731</v>
      </c>
      <c r="D539" s="288">
        <f t="shared" si="112"/>
        <v>11.681547619047606</v>
      </c>
      <c r="E539" s="288">
        <f t="shared" si="112"/>
        <v>14.237882653061234</v>
      </c>
      <c r="F539" s="444">
        <f t="shared" si="112"/>
        <v>17.761479591836718</v>
      </c>
      <c r="G539" s="291">
        <f t="shared" si="112"/>
        <v>9.7835956416464853</v>
      </c>
    </row>
    <row r="540" spans="1:10" s="585" customFormat="1" ht="13.5" thickBot="1" x14ac:dyDescent="0.25">
      <c r="A540" s="227" t="s">
        <v>27</v>
      </c>
      <c r="B540" s="293">
        <f>B536-B523</f>
        <v>52.142857142856883</v>
      </c>
      <c r="C540" s="294">
        <f t="shared" ref="C540:G540" si="113">C536-C523</f>
        <v>-28.571428571428442</v>
      </c>
      <c r="D540" s="294">
        <f t="shared" si="113"/>
        <v>570</v>
      </c>
      <c r="E540" s="294">
        <f t="shared" si="113"/>
        <v>123.57142857142844</v>
      </c>
      <c r="F540" s="445">
        <f t="shared" si="113"/>
        <v>172.85714285714221</v>
      </c>
      <c r="G540" s="298">
        <f t="shared" si="113"/>
        <v>104.91525423728763</v>
      </c>
    </row>
    <row r="541" spans="1:10" s="585" customFormat="1" x14ac:dyDescent="0.2">
      <c r="A541" s="343" t="s">
        <v>52</v>
      </c>
      <c r="B541" s="300">
        <v>63</v>
      </c>
      <c r="C541" s="301">
        <v>68</v>
      </c>
      <c r="D541" s="301">
        <v>9</v>
      </c>
      <c r="E541" s="301">
        <v>66</v>
      </c>
      <c r="F541" s="446">
        <v>64</v>
      </c>
      <c r="G541" s="366">
        <f>SUM(B541:F541)</f>
        <v>270</v>
      </c>
      <c r="H541" s="585" t="s">
        <v>56</v>
      </c>
      <c r="I541" s="367">
        <f>G528-G541</f>
        <v>0</v>
      </c>
      <c r="J541" s="368">
        <f>I541/G528</f>
        <v>0</v>
      </c>
    </row>
    <row r="542" spans="1:10" s="585" customFormat="1" x14ac:dyDescent="0.2">
      <c r="A542" s="343" t="s">
        <v>28</v>
      </c>
      <c r="B542" s="233">
        <v>145.5</v>
      </c>
      <c r="C542" s="584">
        <v>143.5</v>
      </c>
      <c r="D542" s="584">
        <v>145.5</v>
      </c>
      <c r="E542" s="584">
        <v>142.5</v>
      </c>
      <c r="F542" s="391">
        <v>142.5</v>
      </c>
      <c r="G542" s="237"/>
      <c r="H542" s="585" t="s">
        <v>57</v>
      </c>
      <c r="I542" s="585">
        <v>142.54</v>
      </c>
    </row>
    <row r="543" spans="1:10" s="585" customFormat="1" ht="13.5" thickBot="1" x14ac:dyDescent="0.25">
      <c r="A543" s="346" t="s">
        <v>26</v>
      </c>
      <c r="B543" s="230">
        <f>B542-B529</f>
        <v>1</v>
      </c>
      <c r="C543" s="231">
        <f t="shared" ref="C543:F543" si="114">C542-C529</f>
        <v>1</v>
      </c>
      <c r="D543" s="231">
        <f t="shared" si="114"/>
        <v>1</v>
      </c>
      <c r="E543" s="231">
        <f t="shared" si="114"/>
        <v>1</v>
      </c>
      <c r="F543" s="447">
        <f t="shared" si="114"/>
        <v>1</v>
      </c>
      <c r="G543" s="238"/>
      <c r="H543" s="585" t="s">
        <v>26</v>
      </c>
      <c r="I543" s="585">
        <f>I542-I529</f>
        <v>0</v>
      </c>
    </row>
    <row r="544" spans="1:10" x14ac:dyDescent="0.2">
      <c r="C544" s="586"/>
      <c r="D544" s="586"/>
      <c r="E544" s="586"/>
      <c r="F544" s="586"/>
    </row>
    <row r="545" spans="1:11" ht="13.5" thickBot="1" x14ac:dyDescent="0.25"/>
    <row r="546" spans="1:11" s="588" customFormat="1" ht="13.5" thickBot="1" x14ac:dyDescent="0.25">
      <c r="A546" s="319" t="s">
        <v>165</v>
      </c>
      <c r="B546" s="598" t="s">
        <v>53</v>
      </c>
      <c r="C546" s="599"/>
      <c r="D546" s="599"/>
      <c r="E546" s="599"/>
      <c r="F546" s="600"/>
      <c r="G546" s="348" t="s">
        <v>0</v>
      </c>
    </row>
    <row r="547" spans="1:11" s="588" customFormat="1" x14ac:dyDescent="0.2">
      <c r="A547" s="227" t="s">
        <v>2</v>
      </c>
      <c r="B547" s="352">
        <v>1</v>
      </c>
      <c r="C547" s="240">
        <v>2</v>
      </c>
      <c r="D547" s="240">
        <v>3</v>
      </c>
      <c r="E547" s="240">
        <v>4</v>
      </c>
      <c r="F547" s="434">
        <v>5</v>
      </c>
      <c r="G547" s="239"/>
    </row>
    <row r="548" spans="1:11" s="588" customFormat="1" x14ac:dyDescent="0.2">
      <c r="A548" s="326" t="s">
        <v>3</v>
      </c>
      <c r="B548" s="353">
        <v>4500</v>
      </c>
      <c r="C548" s="354">
        <v>4500</v>
      </c>
      <c r="D548" s="355">
        <v>4500</v>
      </c>
      <c r="E548" s="355">
        <v>4500</v>
      </c>
      <c r="F548" s="435">
        <v>4500</v>
      </c>
      <c r="G548" s="399">
        <v>4500</v>
      </c>
    </row>
    <row r="549" spans="1:11" s="588" customFormat="1" ht="14.25" x14ac:dyDescent="0.2">
      <c r="A549" s="329" t="s">
        <v>6</v>
      </c>
      <c r="B549" s="457">
        <v>4692.5</v>
      </c>
      <c r="C549" s="458">
        <v>4732.8571428571431</v>
      </c>
      <c r="D549" s="458">
        <v>5073.333333333333</v>
      </c>
      <c r="E549" s="358">
        <v>5035</v>
      </c>
      <c r="F549" s="441">
        <v>5362.8571428571431</v>
      </c>
      <c r="G549" s="276">
        <v>4952.9508196721308</v>
      </c>
    </row>
    <row r="550" spans="1:11" s="588" customFormat="1" ht="14.25" x14ac:dyDescent="0.2">
      <c r="A550" s="227" t="s">
        <v>7</v>
      </c>
      <c r="B550" s="437">
        <v>87.5</v>
      </c>
      <c r="C550" s="436">
        <v>78.571428571428569</v>
      </c>
      <c r="D550" s="438">
        <v>100</v>
      </c>
      <c r="E550" s="361">
        <v>100</v>
      </c>
      <c r="F550" s="442">
        <v>100</v>
      </c>
      <c r="G550" s="362">
        <v>80.327868852459019</v>
      </c>
    </row>
    <row r="551" spans="1:11" s="588" customFormat="1" ht="14.25" x14ac:dyDescent="0.2">
      <c r="A551" s="227" t="s">
        <v>8</v>
      </c>
      <c r="B551" s="439">
        <v>6.1300401419600775E-2</v>
      </c>
      <c r="C551" s="440">
        <v>7.8784030787741183E-2</v>
      </c>
      <c r="D551" s="440">
        <v>7.2571360165532232E-3</v>
      </c>
      <c r="E551" s="363">
        <v>4.304283798129873E-2</v>
      </c>
      <c r="F551" s="443">
        <v>3.0488873580873353E-2</v>
      </c>
      <c r="G551" s="364">
        <v>7.5631832340732327E-2</v>
      </c>
    </row>
    <row r="552" spans="1:11" s="588" customFormat="1" x14ac:dyDescent="0.2">
      <c r="A552" s="329" t="s">
        <v>1</v>
      </c>
      <c r="B552" s="287">
        <f t="shared" ref="B552:G552" si="115">B549/B548*100-100</f>
        <v>4.2777777777777857</v>
      </c>
      <c r="C552" s="288">
        <f t="shared" si="115"/>
        <v>5.1746031746031917</v>
      </c>
      <c r="D552" s="288">
        <f t="shared" si="115"/>
        <v>12.740740740740748</v>
      </c>
      <c r="E552" s="288">
        <f t="shared" si="115"/>
        <v>11.888888888888886</v>
      </c>
      <c r="F552" s="444">
        <f t="shared" si="115"/>
        <v>19.174603174603178</v>
      </c>
      <c r="G552" s="291">
        <f t="shared" si="115"/>
        <v>10.065573770491795</v>
      </c>
    </row>
    <row r="553" spans="1:11" s="588" customFormat="1" ht="13.5" thickBot="1" x14ac:dyDescent="0.25">
      <c r="A553" s="227" t="s">
        <v>27</v>
      </c>
      <c r="B553" s="293">
        <f>B549-B536</f>
        <v>63.928571428571558</v>
      </c>
      <c r="C553" s="294">
        <f t="shared" ref="C553:G553" si="116">C549-C536</f>
        <v>100</v>
      </c>
      <c r="D553" s="294">
        <f t="shared" si="116"/>
        <v>70</v>
      </c>
      <c r="E553" s="294">
        <f t="shared" si="116"/>
        <v>-82.857142857143117</v>
      </c>
      <c r="F553" s="445">
        <f t="shared" si="116"/>
        <v>87.142857142857792</v>
      </c>
      <c r="G553" s="298">
        <f t="shared" si="116"/>
        <v>34.645734926368277</v>
      </c>
    </row>
    <row r="554" spans="1:11" s="588" customFormat="1" x14ac:dyDescent="0.2">
      <c r="A554" s="343" t="s">
        <v>52</v>
      </c>
      <c r="B554" s="300">
        <v>63</v>
      </c>
      <c r="C554" s="301">
        <v>68</v>
      </c>
      <c r="D554" s="301">
        <v>9</v>
      </c>
      <c r="E554" s="301">
        <v>66</v>
      </c>
      <c r="F554" s="446">
        <v>64</v>
      </c>
      <c r="G554" s="366">
        <f>SUM(B554:F554)</f>
        <v>270</v>
      </c>
      <c r="H554" s="588" t="s">
        <v>56</v>
      </c>
      <c r="I554" s="367">
        <f>G541-G554</f>
        <v>0</v>
      </c>
      <c r="J554" s="368">
        <f>I554/G541</f>
        <v>0</v>
      </c>
      <c r="K554" s="379" t="s">
        <v>166</v>
      </c>
    </row>
    <row r="555" spans="1:11" s="588" customFormat="1" x14ac:dyDescent="0.2">
      <c r="A555" s="343" t="s">
        <v>28</v>
      </c>
      <c r="B555" s="233">
        <v>145.5</v>
      </c>
      <c r="C555" s="587">
        <v>143.5</v>
      </c>
      <c r="D555" s="587">
        <v>145.5</v>
      </c>
      <c r="E555" s="587">
        <v>142.5</v>
      </c>
      <c r="F555" s="391">
        <v>142.5</v>
      </c>
      <c r="G555" s="237"/>
      <c r="H555" s="588" t="s">
        <v>57</v>
      </c>
      <c r="I555" s="588">
        <v>143.49</v>
      </c>
    </row>
    <row r="556" spans="1:11" s="588" customFormat="1" ht="13.5" thickBot="1" x14ac:dyDescent="0.25">
      <c r="A556" s="346" t="s">
        <v>26</v>
      </c>
      <c r="B556" s="230">
        <f>B555-B542</f>
        <v>0</v>
      </c>
      <c r="C556" s="231">
        <f t="shared" ref="C556:F556" si="117">C555-C542</f>
        <v>0</v>
      </c>
      <c r="D556" s="231">
        <f t="shared" si="117"/>
        <v>0</v>
      </c>
      <c r="E556" s="231">
        <f t="shared" si="117"/>
        <v>0</v>
      </c>
      <c r="F556" s="447">
        <f t="shared" si="117"/>
        <v>0</v>
      </c>
      <c r="G556" s="238"/>
      <c r="H556" s="588" t="s">
        <v>26</v>
      </c>
      <c r="I556" s="588">
        <f>I555-I542</f>
        <v>0.95000000000001705</v>
      </c>
    </row>
    <row r="558" spans="1:11" ht="13.5" thickBot="1" x14ac:dyDescent="0.25"/>
    <row r="559" spans="1:11" ht="13.5" thickBot="1" x14ac:dyDescent="0.25">
      <c r="A559" s="319" t="s">
        <v>169</v>
      </c>
      <c r="B559" s="598" t="s">
        <v>53</v>
      </c>
      <c r="C559" s="599"/>
      <c r="D559" s="599"/>
      <c r="E559" s="599"/>
      <c r="F559" s="600"/>
      <c r="G559" s="348" t="s">
        <v>0</v>
      </c>
      <c r="H559" s="590"/>
      <c r="I559" s="590"/>
      <c r="J559" s="590"/>
    </row>
    <row r="560" spans="1:11" x14ac:dyDescent="0.2">
      <c r="A560" s="227" t="s">
        <v>2</v>
      </c>
      <c r="B560" s="352">
        <v>1</v>
      </c>
      <c r="C560" s="240">
        <v>2</v>
      </c>
      <c r="D560" s="240">
        <v>3</v>
      </c>
      <c r="E560" s="240">
        <v>4</v>
      </c>
      <c r="F560" s="434">
        <v>5</v>
      </c>
      <c r="G560" s="239"/>
      <c r="H560" s="590"/>
      <c r="I560" s="590"/>
      <c r="J560" s="590"/>
    </row>
    <row r="561" spans="1:10" x14ac:dyDescent="0.2">
      <c r="A561" s="326" t="s">
        <v>3</v>
      </c>
      <c r="B561" s="353">
        <v>4520</v>
      </c>
      <c r="C561" s="354">
        <v>4520</v>
      </c>
      <c r="D561" s="355">
        <v>4520</v>
      </c>
      <c r="E561" s="355">
        <v>4520</v>
      </c>
      <c r="F561" s="435">
        <v>4520</v>
      </c>
      <c r="G561" s="399">
        <v>4520</v>
      </c>
      <c r="H561" s="590"/>
      <c r="I561" s="590"/>
      <c r="J561" s="590"/>
    </row>
    <row r="562" spans="1:10" ht="14.25" x14ac:dyDescent="0.2">
      <c r="A562" s="329" t="s">
        <v>6</v>
      </c>
      <c r="B562" s="457">
        <v>4608.333333333333</v>
      </c>
      <c r="C562" s="458">
        <v>4806.4285714285716</v>
      </c>
      <c r="D562" s="458">
        <v>4883.333333333333</v>
      </c>
      <c r="E562" s="358">
        <v>5011.4285714285716</v>
      </c>
      <c r="F562" s="441">
        <v>5385.333333333333</v>
      </c>
      <c r="G562" s="276">
        <v>4968.6206896551721</v>
      </c>
      <c r="H562" s="590"/>
      <c r="I562" s="590"/>
      <c r="J562" s="590"/>
    </row>
    <row r="563" spans="1:10" ht="14.25" x14ac:dyDescent="0.2">
      <c r="A563" s="227" t="s">
        <v>7</v>
      </c>
      <c r="B563" s="437">
        <v>91.666666666666671</v>
      </c>
      <c r="C563" s="436">
        <v>92.857142857142861</v>
      </c>
      <c r="D563" s="438">
        <v>66.666666666666671</v>
      </c>
      <c r="E563" s="361">
        <v>100</v>
      </c>
      <c r="F563" s="442">
        <v>93.333333333333329</v>
      </c>
      <c r="G563" s="362">
        <v>77.58620689655173</v>
      </c>
      <c r="H563" s="590"/>
      <c r="I563" s="590"/>
      <c r="J563" s="590"/>
    </row>
    <row r="564" spans="1:10" ht="14.25" x14ac:dyDescent="0.2">
      <c r="A564" s="227" t="s">
        <v>8</v>
      </c>
      <c r="B564" s="439">
        <v>7.2760938657253665E-2</v>
      </c>
      <c r="C564" s="440">
        <v>5.7316853130668026E-2</v>
      </c>
      <c r="D564" s="440">
        <v>9.4735568270270021E-2</v>
      </c>
      <c r="E564" s="363">
        <v>4.6276838985747228E-2</v>
      </c>
      <c r="F564" s="443">
        <v>5.4673365471480606E-2</v>
      </c>
      <c r="G564" s="364">
        <v>8.2244424602482435E-2</v>
      </c>
      <c r="H564" s="590"/>
      <c r="I564" s="590"/>
      <c r="J564" s="590"/>
    </row>
    <row r="565" spans="1:10" x14ac:dyDescent="0.2">
      <c r="A565" s="329" t="s">
        <v>1</v>
      </c>
      <c r="B565" s="287">
        <f t="shared" ref="B565:G565" si="118">B562/B561*100-100</f>
        <v>1.9542772861356923</v>
      </c>
      <c r="C565" s="288">
        <f t="shared" si="118"/>
        <v>6.3369152970922755</v>
      </c>
      <c r="D565" s="288">
        <f t="shared" si="118"/>
        <v>8.0383480825958742</v>
      </c>
      <c r="E565" s="288">
        <f t="shared" si="118"/>
        <v>10.872313527180793</v>
      </c>
      <c r="F565" s="444">
        <f t="shared" si="118"/>
        <v>19.144542772861357</v>
      </c>
      <c r="G565" s="291">
        <f t="shared" si="118"/>
        <v>9.9252364967958471</v>
      </c>
      <c r="H565" s="590"/>
      <c r="I565" s="590"/>
      <c r="J565" s="590"/>
    </row>
    <row r="566" spans="1:10" ht="13.5" thickBot="1" x14ac:dyDescent="0.25">
      <c r="A566" s="227" t="s">
        <v>27</v>
      </c>
      <c r="B566" s="293">
        <f>B562-B549</f>
        <v>-84.16666666666697</v>
      </c>
      <c r="C566" s="294">
        <f t="shared" ref="C566:G566" si="119">C562-C549</f>
        <v>73.571428571428442</v>
      </c>
      <c r="D566" s="294">
        <f t="shared" si="119"/>
        <v>-190</v>
      </c>
      <c r="E566" s="294">
        <f t="shared" si="119"/>
        <v>-23.571428571428442</v>
      </c>
      <c r="F566" s="445">
        <f t="shared" si="119"/>
        <v>22.476190476189913</v>
      </c>
      <c r="G566" s="298">
        <f t="shared" si="119"/>
        <v>15.669869983041281</v>
      </c>
      <c r="H566" s="590"/>
      <c r="I566" s="590"/>
      <c r="J566" s="590"/>
    </row>
    <row r="567" spans="1:10" x14ac:dyDescent="0.2">
      <c r="A567" s="343" t="s">
        <v>52</v>
      </c>
      <c r="B567" s="300">
        <v>63</v>
      </c>
      <c r="C567" s="301">
        <v>68</v>
      </c>
      <c r="D567" s="301">
        <v>9</v>
      </c>
      <c r="E567" s="301">
        <v>66</v>
      </c>
      <c r="F567" s="446">
        <v>64</v>
      </c>
      <c r="G567" s="366">
        <f>SUM(B567:F567)</f>
        <v>270</v>
      </c>
      <c r="H567" s="590" t="s">
        <v>56</v>
      </c>
      <c r="I567" s="367">
        <f>G554-G567</f>
        <v>0</v>
      </c>
      <c r="J567" s="368">
        <f>I567/G554</f>
        <v>0</v>
      </c>
    </row>
    <row r="568" spans="1:10" x14ac:dyDescent="0.2">
      <c r="A568" s="343" t="s">
        <v>28</v>
      </c>
      <c r="B568" s="233">
        <v>145.5</v>
      </c>
      <c r="C568" s="589">
        <v>143.5</v>
      </c>
      <c r="D568" s="589">
        <v>145.5</v>
      </c>
      <c r="E568" s="589">
        <v>142.5</v>
      </c>
      <c r="F568" s="391">
        <v>142.5</v>
      </c>
      <c r="G568" s="237"/>
      <c r="H568" s="590" t="s">
        <v>57</v>
      </c>
      <c r="I568" s="590">
        <v>143.49</v>
      </c>
      <c r="J568" s="590"/>
    </row>
    <row r="569" spans="1:10" ht="13.5" thickBot="1" x14ac:dyDescent="0.25">
      <c r="A569" s="346" t="s">
        <v>26</v>
      </c>
      <c r="B569" s="230">
        <f>B568-B555</f>
        <v>0</v>
      </c>
      <c r="C569" s="231">
        <f t="shared" ref="C569:F569" si="120">C568-C555</f>
        <v>0</v>
      </c>
      <c r="D569" s="231">
        <f t="shared" si="120"/>
        <v>0</v>
      </c>
      <c r="E569" s="231">
        <f t="shared" si="120"/>
        <v>0</v>
      </c>
      <c r="F569" s="447">
        <f t="shared" si="120"/>
        <v>0</v>
      </c>
      <c r="G569" s="238"/>
      <c r="H569" s="590" t="s">
        <v>26</v>
      </c>
      <c r="I569" s="590">
        <f>I568-I555</f>
        <v>0</v>
      </c>
      <c r="J569" s="590"/>
    </row>
    <row r="571" spans="1:10" ht="13.5" thickBot="1" x14ac:dyDescent="0.25"/>
    <row r="572" spans="1:10" ht="13.5" thickBot="1" x14ac:dyDescent="0.25">
      <c r="A572" s="319" t="s">
        <v>170</v>
      </c>
      <c r="B572" s="598" t="s">
        <v>53</v>
      </c>
      <c r="C572" s="599"/>
      <c r="D572" s="599"/>
      <c r="E572" s="599"/>
      <c r="F572" s="600"/>
      <c r="G572" s="348" t="s">
        <v>0</v>
      </c>
      <c r="H572" s="592"/>
      <c r="I572" s="592"/>
      <c r="J572" s="592"/>
    </row>
    <row r="573" spans="1:10" x14ac:dyDescent="0.2">
      <c r="A573" s="227" t="s">
        <v>2</v>
      </c>
      <c r="B573" s="352">
        <v>1</v>
      </c>
      <c r="C573" s="240">
        <v>2</v>
      </c>
      <c r="D573" s="240">
        <v>3</v>
      </c>
      <c r="E573" s="240">
        <v>4</v>
      </c>
      <c r="F573" s="434">
        <v>5</v>
      </c>
      <c r="G573" s="239"/>
      <c r="H573" s="592"/>
      <c r="I573" s="592"/>
      <c r="J573" s="592"/>
    </row>
    <row r="574" spans="1:10" x14ac:dyDescent="0.2">
      <c r="A574" s="326" t="s">
        <v>3</v>
      </c>
      <c r="B574" s="353">
        <v>4540</v>
      </c>
      <c r="C574" s="354">
        <v>4540</v>
      </c>
      <c r="D574" s="355">
        <v>4540</v>
      </c>
      <c r="E574" s="355">
        <v>4540</v>
      </c>
      <c r="F574" s="435">
        <v>4540</v>
      </c>
      <c r="G574" s="399">
        <v>4540</v>
      </c>
      <c r="H574" s="592"/>
      <c r="I574" s="592"/>
      <c r="J574" s="592"/>
    </row>
    <row r="575" spans="1:10" ht="14.25" x14ac:dyDescent="0.2">
      <c r="A575" s="329" t="s">
        <v>6</v>
      </c>
      <c r="B575" s="457">
        <v>4834.2857142857147</v>
      </c>
      <c r="C575" s="458">
        <v>4680.7142857142853</v>
      </c>
      <c r="D575" s="458">
        <v>4847.5</v>
      </c>
      <c r="E575" s="358">
        <v>4892.1428571428569</v>
      </c>
      <c r="F575" s="441">
        <v>5228.5714285714284</v>
      </c>
      <c r="G575" s="276">
        <v>4904.833333333333</v>
      </c>
      <c r="H575" s="592"/>
      <c r="I575" s="592"/>
      <c r="J575" s="592"/>
    </row>
    <row r="576" spans="1:10" ht="14.25" x14ac:dyDescent="0.2">
      <c r="A576" s="227" t="s">
        <v>7</v>
      </c>
      <c r="B576" s="437">
        <v>100</v>
      </c>
      <c r="C576" s="436">
        <v>85.714285714285708</v>
      </c>
      <c r="D576" s="438">
        <v>50</v>
      </c>
      <c r="E576" s="361">
        <v>100</v>
      </c>
      <c r="F576" s="442">
        <v>100</v>
      </c>
      <c r="G576" s="362">
        <v>88.333333333333329</v>
      </c>
      <c r="H576" s="592"/>
      <c r="I576" s="592"/>
      <c r="J576" s="592"/>
    </row>
    <row r="577" spans="1:10" ht="14.25" x14ac:dyDescent="0.2">
      <c r="A577" s="227" t="s">
        <v>8</v>
      </c>
      <c r="B577" s="439">
        <v>3.2516654145340634E-2</v>
      </c>
      <c r="C577" s="440">
        <v>5.4704095927860227E-2</v>
      </c>
      <c r="D577" s="440">
        <v>9.1740481783756739E-2</v>
      </c>
      <c r="E577" s="363">
        <v>4.77834724053234E-2</v>
      </c>
      <c r="F577" s="443">
        <v>3.640960273977515E-2</v>
      </c>
      <c r="G577" s="364">
        <v>6.2191349370243711E-2</v>
      </c>
      <c r="H577" s="592"/>
      <c r="I577" s="592"/>
      <c r="J577" s="592"/>
    </row>
    <row r="578" spans="1:10" x14ac:dyDescent="0.2">
      <c r="A578" s="329" t="s">
        <v>1</v>
      </c>
      <c r="B578" s="287">
        <f t="shared" ref="B578:G578" si="121">B575/B574*100-100</f>
        <v>6.4820641913152883</v>
      </c>
      <c r="C578" s="288">
        <f t="shared" si="121"/>
        <v>3.0994336060415293</v>
      </c>
      <c r="D578" s="288">
        <f t="shared" si="121"/>
        <v>6.7731277533039673</v>
      </c>
      <c r="E578" s="288">
        <f t="shared" si="121"/>
        <v>7.7564505978602796</v>
      </c>
      <c r="F578" s="444">
        <f t="shared" si="121"/>
        <v>15.16677155443675</v>
      </c>
      <c r="G578" s="291">
        <f t="shared" si="121"/>
        <v>8.0359765051395016</v>
      </c>
      <c r="H578" s="592"/>
      <c r="I578" s="592"/>
      <c r="J578" s="592"/>
    </row>
    <row r="579" spans="1:10" ht="13.5" thickBot="1" x14ac:dyDescent="0.25">
      <c r="A579" s="227" t="s">
        <v>27</v>
      </c>
      <c r="B579" s="293">
        <f>B575-B562</f>
        <v>225.95238095238165</v>
      </c>
      <c r="C579" s="294">
        <f t="shared" ref="C579:G579" si="122">C575-C562</f>
        <v>-125.71428571428623</v>
      </c>
      <c r="D579" s="294">
        <f t="shared" si="122"/>
        <v>-35.83333333333303</v>
      </c>
      <c r="E579" s="294">
        <f t="shared" si="122"/>
        <v>-119.28571428571468</v>
      </c>
      <c r="F579" s="445">
        <f t="shared" si="122"/>
        <v>-156.76190476190459</v>
      </c>
      <c r="G579" s="298">
        <f t="shared" si="122"/>
        <v>-63.78735632183907</v>
      </c>
      <c r="H579" s="592"/>
      <c r="I579" s="592"/>
      <c r="J579" s="592"/>
    </row>
    <row r="580" spans="1:10" x14ac:dyDescent="0.2">
      <c r="A580" s="343" t="s">
        <v>52</v>
      </c>
      <c r="B580" s="300">
        <v>57</v>
      </c>
      <c r="C580" s="301">
        <v>59</v>
      </c>
      <c r="D580" s="301">
        <v>7</v>
      </c>
      <c r="E580" s="301">
        <v>58</v>
      </c>
      <c r="F580" s="446">
        <v>57</v>
      </c>
      <c r="G580" s="366">
        <f>SUM(B580:F580)</f>
        <v>238</v>
      </c>
      <c r="H580" s="592" t="s">
        <v>56</v>
      </c>
      <c r="I580" s="367">
        <f>G567-G580</f>
        <v>32</v>
      </c>
      <c r="J580" s="368">
        <f>I580/G567</f>
        <v>0.11851851851851852</v>
      </c>
    </row>
    <row r="581" spans="1:10" x14ac:dyDescent="0.2">
      <c r="A581" s="343" t="s">
        <v>28</v>
      </c>
      <c r="B581" s="233">
        <v>146.5</v>
      </c>
      <c r="C581" s="591">
        <v>144.5</v>
      </c>
      <c r="D581" s="591">
        <v>146.5</v>
      </c>
      <c r="E581" s="591">
        <v>143.5</v>
      </c>
      <c r="F581" s="391">
        <v>143.5</v>
      </c>
      <c r="G581" s="237"/>
      <c r="H581" s="592" t="s">
        <v>57</v>
      </c>
      <c r="I581" s="592">
        <v>143.46</v>
      </c>
      <c r="J581" s="592"/>
    </row>
    <row r="582" spans="1:10" ht="13.5" thickBot="1" x14ac:dyDescent="0.25">
      <c r="A582" s="346" t="s">
        <v>26</v>
      </c>
      <c r="B582" s="230">
        <f>B581-B568</f>
        <v>1</v>
      </c>
      <c r="C582" s="231">
        <f t="shared" ref="C582:F582" si="123">C581-C568</f>
        <v>1</v>
      </c>
      <c r="D582" s="231">
        <f t="shared" si="123"/>
        <v>1</v>
      </c>
      <c r="E582" s="231">
        <f t="shared" si="123"/>
        <v>1</v>
      </c>
      <c r="F582" s="447">
        <f t="shared" si="123"/>
        <v>1</v>
      </c>
      <c r="G582" s="238"/>
      <c r="H582" s="592" t="s">
        <v>26</v>
      </c>
      <c r="I582" s="592">
        <f>I581-I568</f>
        <v>-3.0000000000001137E-2</v>
      </c>
      <c r="J582" s="592"/>
    </row>
  </sheetData>
  <mergeCells count="44">
    <mergeCell ref="B572:F572"/>
    <mergeCell ref="B455:F455"/>
    <mergeCell ref="B442:F442"/>
    <mergeCell ref="B429:F429"/>
    <mergeCell ref="B166:F166"/>
    <mergeCell ref="B245:F245"/>
    <mergeCell ref="B312:F312"/>
    <mergeCell ref="B232:F232"/>
    <mergeCell ref="B284:F284"/>
    <mergeCell ref="B390:F390"/>
    <mergeCell ref="B377:F377"/>
    <mergeCell ref="B364:F364"/>
    <mergeCell ref="B351:F351"/>
    <mergeCell ref="B416:F416"/>
    <mergeCell ref="B403:F403"/>
    <mergeCell ref="B258:F258"/>
    <mergeCell ref="B271:F271"/>
    <mergeCell ref="B180:F180"/>
    <mergeCell ref="B9:F9"/>
    <mergeCell ref="B22:F22"/>
    <mergeCell ref="B35:F35"/>
    <mergeCell ref="B48:F48"/>
    <mergeCell ref="B61:F61"/>
    <mergeCell ref="B481:F481"/>
    <mergeCell ref="B468:F468"/>
    <mergeCell ref="B494:F494"/>
    <mergeCell ref="B74:F74"/>
    <mergeCell ref="B153:F153"/>
    <mergeCell ref="B140:F140"/>
    <mergeCell ref="B338:F338"/>
    <mergeCell ref="B325:F325"/>
    <mergeCell ref="B127:F127"/>
    <mergeCell ref="B114:F114"/>
    <mergeCell ref="B100:F100"/>
    <mergeCell ref="B297:F297"/>
    <mergeCell ref="B87:F87"/>
    <mergeCell ref="B219:F219"/>
    <mergeCell ref="B206:F206"/>
    <mergeCell ref="B193:F193"/>
    <mergeCell ref="B559:F559"/>
    <mergeCell ref="B546:F546"/>
    <mergeCell ref="B533:F533"/>
    <mergeCell ref="B520:F520"/>
    <mergeCell ref="B507:F507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612" t="s">
        <v>53</v>
      </c>
      <c r="B1" s="613"/>
      <c r="C1" s="613"/>
      <c r="D1" s="613"/>
      <c r="E1" s="613"/>
      <c r="F1" s="613"/>
      <c r="G1" s="613"/>
      <c r="H1" s="613"/>
      <c r="I1" s="613"/>
      <c r="J1" s="614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604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610">
        <v>781</v>
      </c>
      <c r="G3" s="610">
        <v>115.5</v>
      </c>
      <c r="H3" s="610">
        <v>66</v>
      </c>
      <c r="I3" s="610">
        <v>1</v>
      </c>
      <c r="J3" s="611">
        <v>130</v>
      </c>
    </row>
    <row r="4" spans="1:10" x14ac:dyDescent="0.2">
      <c r="A4" s="621"/>
      <c r="B4" s="533">
        <v>1</v>
      </c>
      <c r="C4" s="533">
        <v>2</v>
      </c>
      <c r="D4" s="533">
        <v>117.5</v>
      </c>
      <c r="E4" s="533" t="s">
        <v>131</v>
      </c>
      <c r="F4" s="606"/>
      <c r="G4" s="606"/>
      <c r="H4" s="606"/>
      <c r="I4" s="606"/>
      <c r="J4" s="608"/>
    </row>
    <row r="5" spans="1:10" ht="13.5" thickBot="1" x14ac:dyDescent="0.25">
      <c r="A5" s="621"/>
      <c r="B5" s="517" t="s">
        <v>132</v>
      </c>
      <c r="C5" s="517">
        <v>513</v>
      </c>
      <c r="D5" s="517">
        <v>115</v>
      </c>
      <c r="E5" s="517" t="s">
        <v>126</v>
      </c>
      <c r="F5" s="606"/>
      <c r="G5" s="606"/>
      <c r="H5" s="606"/>
      <c r="I5" s="606"/>
      <c r="J5" s="608"/>
    </row>
    <row r="6" spans="1:10" x14ac:dyDescent="0.2">
      <c r="A6" s="604">
        <v>2</v>
      </c>
      <c r="B6" s="365">
        <v>1</v>
      </c>
      <c r="C6" s="365">
        <v>266</v>
      </c>
      <c r="D6" s="365">
        <v>117.5</v>
      </c>
      <c r="E6" s="365" t="s">
        <v>128</v>
      </c>
      <c r="F6" s="610">
        <v>781</v>
      </c>
      <c r="G6" s="610">
        <v>116</v>
      </c>
      <c r="H6" s="610">
        <v>66</v>
      </c>
      <c r="I6" s="610" t="s">
        <v>136</v>
      </c>
      <c r="J6" s="611">
        <v>130</v>
      </c>
    </row>
    <row r="7" spans="1:10" ht="13.5" thickBot="1" x14ac:dyDescent="0.25">
      <c r="A7" s="605"/>
      <c r="B7" s="245" t="s">
        <v>133</v>
      </c>
      <c r="C7" s="245">
        <v>515</v>
      </c>
      <c r="D7" s="245">
        <v>114</v>
      </c>
      <c r="E7" s="245" t="s">
        <v>126</v>
      </c>
      <c r="F7" s="607"/>
      <c r="G7" s="607"/>
      <c r="H7" s="607"/>
      <c r="I7" s="607"/>
      <c r="J7" s="609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604">
        <v>4</v>
      </c>
      <c r="B9" s="365">
        <v>1</v>
      </c>
      <c r="C9" s="365">
        <v>2</v>
      </c>
      <c r="D9" s="365">
        <v>117.5</v>
      </c>
      <c r="E9" s="365" t="s">
        <v>127</v>
      </c>
      <c r="F9" s="610">
        <v>780</v>
      </c>
      <c r="G9" s="610">
        <v>116</v>
      </c>
      <c r="H9" s="610">
        <v>66</v>
      </c>
      <c r="I9" s="610">
        <v>2</v>
      </c>
      <c r="J9" s="611">
        <v>128.5</v>
      </c>
    </row>
    <row r="10" spans="1:10" x14ac:dyDescent="0.2">
      <c r="A10" s="621"/>
      <c r="B10" s="244">
        <v>2</v>
      </c>
      <c r="C10" s="244">
        <v>487</v>
      </c>
      <c r="D10" s="244">
        <v>116</v>
      </c>
      <c r="E10" s="424" t="s">
        <v>126</v>
      </c>
      <c r="F10" s="606"/>
      <c r="G10" s="606"/>
      <c r="H10" s="606"/>
      <c r="I10" s="606"/>
      <c r="J10" s="608"/>
    </row>
    <row r="11" spans="1:10" ht="13.5" thickBot="1" x14ac:dyDescent="0.25">
      <c r="A11" s="605"/>
      <c r="B11" s="245">
        <v>3</v>
      </c>
      <c r="C11" s="245">
        <v>291</v>
      </c>
      <c r="D11" s="245">
        <v>115</v>
      </c>
      <c r="E11" s="524" t="s">
        <v>128</v>
      </c>
      <c r="F11" s="607"/>
      <c r="G11" s="607"/>
      <c r="H11" s="607"/>
      <c r="I11" s="607"/>
      <c r="J11" s="609"/>
    </row>
    <row r="12" spans="1:10" x14ac:dyDescent="0.2">
      <c r="A12" s="621">
        <v>5</v>
      </c>
      <c r="B12" s="519">
        <v>3</v>
      </c>
      <c r="C12" s="519">
        <v>170</v>
      </c>
      <c r="D12" s="519">
        <v>115</v>
      </c>
      <c r="E12" s="519" t="s">
        <v>127</v>
      </c>
      <c r="F12" s="606">
        <v>780</v>
      </c>
      <c r="G12" s="606">
        <v>114</v>
      </c>
      <c r="H12" s="606">
        <v>66</v>
      </c>
      <c r="I12" s="606">
        <v>3</v>
      </c>
      <c r="J12" s="608">
        <v>128.5</v>
      </c>
    </row>
    <row r="13" spans="1:10" ht="13.5" thickBot="1" x14ac:dyDescent="0.25">
      <c r="A13" s="605"/>
      <c r="B13" s="245">
        <v>4</v>
      </c>
      <c r="C13" s="245">
        <v>610</v>
      </c>
      <c r="D13" s="245">
        <v>113</v>
      </c>
      <c r="E13" s="245" t="s">
        <v>126</v>
      </c>
      <c r="F13" s="607"/>
      <c r="G13" s="607"/>
      <c r="H13" s="607"/>
      <c r="I13" s="607"/>
      <c r="J13" s="609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615" t="s">
        <v>68</v>
      </c>
      <c r="B16" s="616"/>
      <c r="C16" s="616"/>
      <c r="D16" s="616"/>
      <c r="E16" s="616"/>
      <c r="F16" s="616"/>
      <c r="G16" s="616"/>
      <c r="H16" s="616"/>
      <c r="I16" s="616"/>
      <c r="J16" s="617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604">
        <v>2</v>
      </c>
      <c r="B19" s="365">
        <v>8</v>
      </c>
      <c r="C19" s="365">
        <v>199</v>
      </c>
      <c r="D19" s="365">
        <v>112</v>
      </c>
      <c r="E19" s="365" t="s">
        <v>127</v>
      </c>
      <c r="F19" s="610">
        <v>778</v>
      </c>
      <c r="G19" s="610">
        <v>111.5</v>
      </c>
      <c r="H19" s="610">
        <v>66</v>
      </c>
      <c r="I19" s="610">
        <v>2</v>
      </c>
      <c r="J19" s="611">
        <v>128.5</v>
      </c>
    </row>
    <row r="20" spans="1:10" ht="13.5" thickBot="1" x14ac:dyDescent="0.25">
      <c r="A20" s="605"/>
      <c r="B20" s="245">
        <v>9</v>
      </c>
      <c r="C20" s="245">
        <v>579</v>
      </c>
      <c r="D20" s="245">
        <v>111.5</v>
      </c>
      <c r="E20" s="245" t="s">
        <v>128</v>
      </c>
      <c r="F20" s="607"/>
      <c r="G20" s="607"/>
      <c r="H20" s="607"/>
      <c r="I20" s="607"/>
      <c r="J20" s="609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604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610">
        <v>778</v>
      </c>
      <c r="G22" s="610">
        <v>110.5</v>
      </c>
      <c r="H22" s="610">
        <v>66</v>
      </c>
      <c r="I22" s="610">
        <v>2</v>
      </c>
      <c r="J22" s="611">
        <v>128.5</v>
      </c>
    </row>
    <row r="23" spans="1:10" ht="13.5" thickBot="1" x14ac:dyDescent="0.25">
      <c r="A23" s="605"/>
      <c r="B23" s="245">
        <v>10</v>
      </c>
      <c r="C23" s="245">
        <v>710</v>
      </c>
      <c r="D23" s="245">
        <v>110.5</v>
      </c>
      <c r="E23" s="245" t="s">
        <v>128</v>
      </c>
      <c r="F23" s="607"/>
      <c r="G23" s="607"/>
      <c r="H23" s="607"/>
      <c r="I23" s="607"/>
      <c r="J23" s="609"/>
    </row>
    <row r="24" spans="1:10" x14ac:dyDescent="0.2">
      <c r="A24" s="621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606">
        <v>778</v>
      </c>
      <c r="G24" s="606">
        <v>110.5</v>
      </c>
      <c r="H24" s="606">
        <v>66</v>
      </c>
      <c r="I24" s="606">
        <v>3</v>
      </c>
      <c r="J24" s="608">
        <v>128.5</v>
      </c>
    </row>
    <row r="25" spans="1:10" ht="13.5" thickBot="1" x14ac:dyDescent="0.25">
      <c r="A25" s="605"/>
      <c r="B25" s="245">
        <v>11</v>
      </c>
      <c r="C25" s="245">
        <v>547</v>
      </c>
      <c r="D25" s="245">
        <v>110</v>
      </c>
      <c r="E25" s="245" t="s">
        <v>126</v>
      </c>
      <c r="F25" s="607"/>
      <c r="G25" s="607"/>
      <c r="H25" s="607"/>
      <c r="I25" s="607"/>
      <c r="J25" s="609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618" t="s">
        <v>63</v>
      </c>
      <c r="B28" s="619"/>
      <c r="C28" s="619"/>
      <c r="D28" s="619"/>
      <c r="E28" s="619"/>
      <c r="F28" s="619"/>
      <c r="G28" s="619"/>
      <c r="H28" s="619"/>
      <c r="I28" s="619"/>
      <c r="J28" s="620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604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610">
        <v>893</v>
      </c>
      <c r="G30" s="610">
        <v>114.5</v>
      </c>
      <c r="H30" s="610">
        <v>76</v>
      </c>
      <c r="I30" s="610">
        <v>1</v>
      </c>
      <c r="J30" s="611">
        <v>130</v>
      </c>
    </row>
    <row r="31" spans="1:10" x14ac:dyDescent="0.2">
      <c r="A31" s="621"/>
      <c r="B31" s="244">
        <v>2</v>
      </c>
      <c r="C31" s="244">
        <v>695</v>
      </c>
      <c r="D31" s="244">
        <v>114.5</v>
      </c>
      <c r="E31" s="244" t="s">
        <v>126</v>
      </c>
      <c r="F31" s="606"/>
      <c r="G31" s="606"/>
      <c r="H31" s="606"/>
      <c r="I31" s="606"/>
      <c r="J31" s="608"/>
    </row>
    <row r="32" spans="1:10" ht="13.5" thickBot="1" x14ac:dyDescent="0.25">
      <c r="A32" s="605"/>
      <c r="B32" s="245">
        <v>3</v>
      </c>
      <c r="C32" s="245">
        <v>39</v>
      </c>
      <c r="D32" s="245">
        <v>112.5</v>
      </c>
      <c r="E32" s="245" t="s">
        <v>131</v>
      </c>
      <c r="F32" s="607"/>
      <c r="G32" s="607"/>
      <c r="H32" s="607"/>
      <c r="I32" s="607"/>
      <c r="J32" s="609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604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610">
        <v>893</v>
      </c>
      <c r="G34" s="610">
        <v>112</v>
      </c>
      <c r="H34" s="610">
        <v>76</v>
      </c>
      <c r="I34" s="628" t="s">
        <v>135</v>
      </c>
      <c r="J34" s="611">
        <v>128.5</v>
      </c>
    </row>
    <row r="35" spans="1:10" ht="13.5" thickBot="1" x14ac:dyDescent="0.25">
      <c r="A35" s="605"/>
      <c r="B35" s="245">
        <v>4</v>
      </c>
      <c r="C35" s="245">
        <v>421</v>
      </c>
      <c r="D35" s="245">
        <v>111.5</v>
      </c>
      <c r="E35" s="245" t="s">
        <v>128</v>
      </c>
      <c r="F35" s="607"/>
      <c r="G35" s="607"/>
      <c r="H35" s="607"/>
      <c r="I35" s="607"/>
      <c r="J35" s="609"/>
    </row>
    <row r="36" spans="1:10" x14ac:dyDescent="0.2">
      <c r="A36" s="621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606">
        <v>894</v>
      </c>
      <c r="G36" s="606">
        <v>111</v>
      </c>
      <c r="H36" s="606">
        <v>76</v>
      </c>
      <c r="I36" s="606">
        <v>3</v>
      </c>
      <c r="J36" s="608">
        <v>128.5</v>
      </c>
    </row>
    <row r="37" spans="1:10" ht="13.5" thickBot="1" x14ac:dyDescent="0.25">
      <c r="A37" s="605"/>
      <c r="B37" s="245">
        <v>5</v>
      </c>
      <c r="C37" s="245">
        <v>558</v>
      </c>
      <c r="D37" s="245">
        <v>110</v>
      </c>
      <c r="E37" s="245" t="s">
        <v>126</v>
      </c>
      <c r="F37" s="607"/>
      <c r="G37" s="607"/>
      <c r="H37" s="607"/>
      <c r="I37" s="607"/>
      <c r="J37" s="609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601" t="s">
        <v>63</v>
      </c>
      <c r="B40" s="602"/>
      <c r="C40" s="602"/>
      <c r="D40" s="602"/>
      <c r="E40" s="602"/>
      <c r="F40" s="602"/>
      <c r="G40" s="602"/>
      <c r="H40" s="602"/>
      <c r="I40" s="602"/>
      <c r="J40" s="603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604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610">
        <v>872</v>
      </c>
      <c r="G42" s="610">
        <v>115.5</v>
      </c>
      <c r="H42" s="610">
        <v>74</v>
      </c>
      <c r="I42" s="610">
        <v>1</v>
      </c>
      <c r="J42" s="611">
        <v>130</v>
      </c>
    </row>
    <row r="43" spans="1:10" ht="13.5" thickBot="1" x14ac:dyDescent="0.25">
      <c r="A43" s="605"/>
      <c r="B43" s="245">
        <v>2</v>
      </c>
      <c r="C43" s="245">
        <v>628</v>
      </c>
      <c r="D43" s="245">
        <v>114.5</v>
      </c>
      <c r="E43" s="245" t="s">
        <v>128</v>
      </c>
      <c r="F43" s="607"/>
      <c r="G43" s="607"/>
      <c r="H43" s="607"/>
      <c r="I43" s="607"/>
      <c r="J43" s="609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604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610">
        <v>872</v>
      </c>
      <c r="G45" s="610">
        <v>113</v>
      </c>
      <c r="H45" s="610">
        <v>74</v>
      </c>
      <c r="I45" s="610">
        <v>3</v>
      </c>
      <c r="J45" s="611">
        <v>128.5</v>
      </c>
    </row>
    <row r="46" spans="1:10" x14ac:dyDescent="0.2">
      <c r="A46" s="621"/>
      <c r="B46" s="244">
        <v>3</v>
      </c>
      <c r="C46" s="244">
        <v>498</v>
      </c>
      <c r="D46" s="244">
        <v>113</v>
      </c>
      <c r="E46" s="244" t="s">
        <v>126</v>
      </c>
      <c r="F46" s="606"/>
      <c r="G46" s="606"/>
      <c r="H46" s="606"/>
      <c r="I46" s="606"/>
      <c r="J46" s="608"/>
    </row>
    <row r="47" spans="1:10" ht="13.5" thickBot="1" x14ac:dyDescent="0.25">
      <c r="A47" s="605"/>
      <c r="B47" s="245">
        <v>4</v>
      </c>
      <c r="C47" s="245">
        <v>280</v>
      </c>
      <c r="D47" s="245">
        <v>111.5</v>
      </c>
      <c r="E47" s="245" t="s">
        <v>131</v>
      </c>
      <c r="F47" s="607"/>
      <c r="G47" s="607"/>
      <c r="H47" s="607"/>
      <c r="I47" s="607"/>
      <c r="J47" s="609"/>
    </row>
    <row r="48" spans="1:10" x14ac:dyDescent="0.2">
      <c r="A48" s="621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606">
        <v>871</v>
      </c>
      <c r="G48" s="606">
        <v>111</v>
      </c>
      <c r="H48" s="606">
        <v>74</v>
      </c>
      <c r="I48" s="606">
        <v>3</v>
      </c>
      <c r="J48" s="608">
        <v>128.5</v>
      </c>
    </row>
    <row r="49" spans="1:10" ht="13.5" thickBot="1" x14ac:dyDescent="0.25">
      <c r="A49" s="605"/>
      <c r="B49" s="245">
        <v>5</v>
      </c>
      <c r="C49" s="245">
        <v>559</v>
      </c>
      <c r="D49" s="245">
        <v>110.5</v>
      </c>
      <c r="E49" s="245" t="s">
        <v>126</v>
      </c>
      <c r="F49" s="607"/>
      <c r="G49" s="607"/>
      <c r="H49" s="607"/>
      <c r="I49" s="607"/>
      <c r="J49" s="609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  <mergeCell ref="A40:J40"/>
    <mergeCell ref="A42:A43"/>
    <mergeCell ref="F42:F43"/>
    <mergeCell ref="G42:G43"/>
    <mergeCell ref="H42:H43"/>
    <mergeCell ref="I42:I43"/>
    <mergeCell ref="J42:J43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28:J28"/>
    <mergeCell ref="A30:A32"/>
    <mergeCell ref="F30:F32"/>
    <mergeCell ref="G30:G32"/>
    <mergeCell ref="H30:H32"/>
    <mergeCell ref="I30:I32"/>
    <mergeCell ref="J30:J32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16:J16"/>
    <mergeCell ref="F19:F20"/>
    <mergeCell ref="G19:G20"/>
    <mergeCell ref="H19:H20"/>
    <mergeCell ref="I19:I20"/>
    <mergeCell ref="J19:J20"/>
    <mergeCell ref="A19:A20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93" t="s">
        <v>18</v>
      </c>
      <c r="C4" s="594"/>
      <c r="D4" s="594"/>
      <c r="E4" s="594"/>
      <c r="F4" s="594"/>
      <c r="G4" s="594"/>
      <c r="H4" s="594"/>
      <c r="I4" s="594"/>
      <c r="J4" s="595"/>
      <c r="K4" s="593" t="s">
        <v>21</v>
      </c>
      <c r="L4" s="594"/>
      <c r="M4" s="594"/>
      <c r="N4" s="594"/>
      <c r="O4" s="594"/>
      <c r="P4" s="594"/>
      <c r="Q4" s="594"/>
      <c r="R4" s="594"/>
      <c r="S4" s="594"/>
      <c r="T4" s="594"/>
      <c r="U4" s="594"/>
      <c r="V4" s="594"/>
      <c r="W4" s="59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93" t="s">
        <v>23</v>
      </c>
      <c r="C17" s="594"/>
      <c r="D17" s="594"/>
      <c r="E17" s="594"/>
      <c r="F17" s="59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93" t="s">
        <v>18</v>
      </c>
      <c r="C4" s="594"/>
      <c r="D4" s="594"/>
      <c r="E4" s="594"/>
      <c r="F4" s="594"/>
      <c r="G4" s="594"/>
      <c r="H4" s="594"/>
      <c r="I4" s="594"/>
      <c r="J4" s="595"/>
      <c r="K4" s="593" t="s">
        <v>21</v>
      </c>
      <c r="L4" s="594"/>
      <c r="M4" s="594"/>
      <c r="N4" s="594"/>
      <c r="O4" s="594"/>
      <c r="P4" s="594"/>
      <c r="Q4" s="594"/>
      <c r="R4" s="594"/>
      <c r="S4" s="594"/>
      <c r="T4" s="594"/>
      <c r="U4" s="594"/>
      <c r="V4" s="594"/>
      <c r="W4" s="59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93" t="s">
        <v>23</v>
      </c>
      <c r="C17" s="594"/>
      <c r="D17" s="594"/>
      <c r="E17" s="594"/>
      <c r="F17" s="59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93" t="s">
        <v>18</v>
      </c>
      <c r="C4" s="594"/>
      <c r="D4" s="594"/>
      <c r="E4" s="594"/>
      <c r="F4" s="594"/>
      <c r="G4" s="594"/>
      <c r="H4" s="594"/>
      <c r="I4" s="594"/>
      <c r="J4" s="595"/>
      <c r="K4" s="593" t="s">
        <v>21</v>
      </c>
      <c r="L4" s="594"/>
      <c r="M4" s="594"/>
      <c r="N4" s="594"/>
      <c r="O4" s="594"/>
      <c r="P4" s="594"/>
      <c r="Q4" s="594"/>
      <c r="R4" s="594"/>
      <c r="S4" s="594"/>
      <c r="T4" s="594"/>
      <c r="U4" s="594"/>
      <c r="V4" s="594"/>
      <c r="W4" s="59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93" t="s">
        <v>23</v>
      </c>
      <c r="C17" s="594"/>
      <c r="D17" s="594"/>
      <c r="E17" s="594"/>
      <c r="F17" s="59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96" t="s">
        <v>42</v>
      </c>
      <c r="B1" s="596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96" t="s">
        <v>42</v>
      </c>
      <c r="B1" s="596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97" t="s">
        <v>42</v>
      </c>
      <c r="B1" s="597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96" t="s">
        <v>42</v>
      </c>
      <c r="B1" s="596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AN600"/>
  <sheetViews>
    <sheetView showGridLines="0" topLeftCell="A567" zoomScale="73" zoomScaleNormal="73" workbookViewId="0">
      <selection activeCell="V600" sqref="V600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624"/>
      <c r="G2" s="624"/>
      <c r="H2" s="624"/>
      <c r="I2" s="624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622" t="s">
        <v>67</v>
      </c>
      <c r="AD6" s="622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598" t="s">
        <v>68</v>
      </c>
      <c r="C9" s="599"/>
      <c r="D9" s="599"/>
      <c r="E9" s="599"/>
      <c r="F9" s="599"/>
      <c r="G9" s="599"/>
      <c r="H9" s="599"/>
      <c r="I9" s="599"/>
      <c r="J9" s="600"/>
      <c r="K9" s="598" t="s">
        <v>63</v>
      </c>
      <c r="L9" s="599"/>
      <c r="M9" s="599"/>
      <c r="N9" s="600"/>
      <c r="O9" s="599" t="s">
        <v>64</v>
      </c>
      <c r="P9" s="599"/>
      <c r="Q9" s="599"/>
      <c r="R9" s="599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598" t="s">
        <v>68</v>
      </c>
      <c r="C25" s="599"/>
      <c r="D25" s="599"/>
      <c r="E25" s="599"/>
      <c r="F25" s="599"/>
      <c r="G25" s="599"/>
      <c r="H25" s="599"/>
      <c r="I25" s="599"/>
      <c r="J25" s="600"/>
      <c r="K25" s="598" t="s">
        <v>63</v>
      </c>
      <c r="L25" s="599"/>
      <c r="M25" s="599"/>
      <c r="N25" s="599"/>
      <c r="O25" s="600"/>
      <c r="P25" s="599" t="s">
        <v>64</v>
      </c>
      <c r="Q25" s="599"/>
      <c r="R25" s="599"/>
      <c r="S25" s="599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623" t="s">
        <v>78</v>
      </c>
      <c r="Y34" s="623"/>
      <c r="Z34" s="623"/>
      <c r="AA34" s="623"/>
      <c r="AB34" s="623"/>
      <c r="AC34" s="623"/>
      <c r="AD34" s="623"/>
      <c r="AE34" s="623"/>
      <c r="AF34" s="623"/>
      <c r="AG34" s="623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623"/>
      <c r="Y35" s="623"/>
      <c r="Z35" s="623"/>
      <c r="AA35" s="623"/>
      <c r="AB35" s="623"/>
      <c r="AC35" s="623"/>
      <c r="AD35" s="623"/>
      <c r="AE35" s="623"/>
      <c r="AF35" s="623"/>
      <c r="AG35" s="623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623"/>
      <c r="Y36" s="623"/>
      <c r="Z36" s="623"/>
      <c r="AA36" s="623"/>
      <c r="AB36" s="623"/>
      <c r="AC36" s="623"/>
      <c r="AD36" s="623"/>
      <c r="AE36" s="623"/>
      <c r="AF36" s="623"/>
      <c r="AG36" s="623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598" t="s">
        <v>68</v>
      </c>
      <c r="C39" s="599"/>
      <c r="D39" s="599"/>
      <c r="E39" s="599"/>
      <c r="F39" s="599"/>
      <c r="G39" s="599"/>
      <c r="H39" s="599"/>
      <c r="I39" s="599"/>
      <c r="J39" s="600"/>
      <c r="K39" s="598" t="s">
        <v>63</v>
      </c>
      <c r="L39" s="599"/>
      <c r="M39" s="599"/>
      <c r="N39" s="599"/>
      <c r="O39" s="600"/>
      <c r="P39" s="599" t="s">
        <v>64</v>
      </c>
      <c r="Q39" s="599"/>
      <c r="R39" s="599"/>
      <c r="S39" s="599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625" t="s">
        <v>82</v>
      </c>
      <c r="C51" s="625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598" t="s">
        <v>68</v>
      </c>
      <c r="C53" s="599"/>
      <c r="D53" s="599"/>
      <c r="E53" s="599"/>
      <c r="F53" s="599"/>
      <c r="G53" s="599"/>
      <c r="H53" s="599"/>
      <c r="I53" s="599"/>
      <c r="J53" s="600"/>
      <c r="K53" s="598" t="s">
        <v>63</v>
      </c>
      <c r="L53" s="599"/>
      <c r="M53" s="599"/>
      <c r="N53" s="599"/>
      <c r="O53" s="600"/>
      <c r="P53" s="599" t="s">
        <v>64</v>
      </c>
      <c r="Q53" s="599"/>
      <c r="R53" s="599"/>
      <c r="S53" s="599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598" t="s">
        <v>68</v>
      </c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600"/>
      <c r="N68" s="598" t="s">
        <v>63</v>
      </c>
      <c r="O68" s="599"/>
      <c r="P68" s="599"/>
      <c r="Q68" s="599"/>
      <c r="R68" s="599"/>
      <c r="S68" s="600"/>
      <c r="T68" s="598" t="s">
        <v>64</v>
      </c>
      <c r="U68" s="599"/>
      <c r="V68" s="599"/>
      <c r="W68" s="599"/>
      <c r="X68" s="599"/>
      <c r="Y68" s="600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598" t="s">
        <v>68</v>
      </c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600"/>
      <c r="N82" s="598" t="s">
        <v>63</v>
      </c>
      <c r="O82" s="599"/>
      <c r="P82" s="599"/>
      <c r="Q82" s="599"/>
      <c r="R82" s="599"/>
      <c r="S82" s="600"/>
      <c r="T82" s="598" t="s">
        <v>64</v>
      </c>
      <c r="U82" s="599"/>
      <c r="V82" s="599"/>
      <c r="W82" s="599"/>
      <c r="X82" s="599"/>
      <c r="Y82" s="600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598" t="s">
        <v>53</v>
      </c>
      <c r="C96" s="599"/>
      <c r="D96" s="600"/>
      <c r="E96" s="599" t="s">
        <v>68</v>
      </c>
      <c r="F96" s="599"/>
      <c r="G96" s="599"/>
      <c r="H96" s="599"/>
      <c r="I96" s="599"/>
      <c r="J96" s="599"/>
      <c r="K96" s="599"/>
      <c r="L96" s="599"/>
      <c r="M96" s="600"/>
      <c r="N96" s="598" t="s">
        <v>63</v>
      </c>
      <c r="O96" s="599"/>
      <c r="P96" s="599"/>
      <c r="Q96" s="599"/>
      <c r="R96" s="599"/>
      <c r="S96" s="600"/>
      <c r="T96" s="598" t="s">
        <v>64</v>
      </c>
      <c r="U96" s="599"/>
      <c r="V96" s="599"/>
      <c r="W96" s="599"/>
      <c r="X96" s="599"/>
      <c r="Y96" s="600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598" t="s">
        <v>53</v>
      </c>
      <c r="C110" s="599"/>
      <c r="D110" s="600"/>
      <c r="E110" s="599" t="s">
        <v>68</v>
      </c>
      <c r="F110" s="599"/>
      <c r="G110" s="599"/>
      <c r="H110" s="599"/>
      <c r="I110" s="599"/>
      <c r="J110" s="599"/>
      <c r="K110" s="599"/>
      <c r="L110" s="599"/>
      <c r="M110" s="600"/>
      <c r="N110" s="598" t="s">
        <v>63</v>
      </c>
      <c r="O110" s="599"/>
      <c r="P110" s="599"/>
      <c r="Q110" s="599"/>
      <c r="R110" s="599"/>
      <c r="S110" s="600"/>
      <c r="T110" s="598" t="s">
        <v>64</v>
      </c>
      <c r="U110" s="599"/>
      <c r="V110" s="599"/>
      <c r="W110" s="599"/>
      <c r="X110" s="599"/>
      <c r="Y110" s="600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598" t="s">
        <v>53</v>
      </c>
      <c r="C125" s="599"/>
      <c r="D125" s="599"/>
      <c r="E125" s="600"/>
      <c r="F125" s="598" t="s">
        <v>68</v>
      </c>
      <c r="G125" s="599"/>
      <c r="H125" s="599"/>
      <c r="I125" s="599"/>
      <c r="J125" s="599"/>
      <c r="K125" s="599"/>
      <c r="L125" s="600"/>
      <c r="M125" s="598" t="s">
        <v>63</v>
      </c>
      <c r="N125" s="599"/>
      <c r="O125" s="599"/>
      <c r="P125" s="599"/>
      <c r="Q125" s="599"/>
      <c r="R125" s="600"/>
      <c r="S125" s="598" t="s">
        <v>64</v>
      </c>
      <c r="T125" s="599"/>
      <c r="U125" s="599"/>
      <c r="V125" s="599"/>
      <c r="W125" s="599"/>
      <c r="X125" s="600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598" t="s">
        <v>53</v>
      </c>
      <c r="C139" s="599"/>
      <c r="D139" s="599"/>
      <c r="E139" s="600"/>
      <c r="F139" s="598" t="s">
        <v>68</v>
      </c>
      <c r="G139" s="599"/>
      <c r="H139" s="599"/>
      <c r="I139" s="599"/>
      <c r="J139" s="599"/>
      <c r="K139" s="599"/>
      <c r="L139" s="600"/>
      <c r="M139" s="598" t="s">
        <v>63</v>
      </c>
      <c r="N139" s="599"/>
      <c r="O139" s="599"/>
      <c r="P139" s="599"/>
      <c r="Q139" s="599"/>
      <c r="R139" s="600"/>
      <c r="S139" s="598" t="s">
        <v>64</v>
      </c>
      <c r="T139" s="599"/>
      <c r="U139" s="599"/>
      <c r="V139" s="599"/>
      <c r="W139" s="599"/>
      <c r="X139" s="600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598" t="s">
        <v>53</v>
      </c>
      <c r="C153" s="599"/>
      <c r="D153" s="599"/>
      <c r="E153" s="600"/>
      <c r="F153" s="598" t="s">
        <v>68</v>
      </c>
      <c r="G153" s="599"/>
      <c r="H153" s="599"/>
      <c r="I153" s="599"/>
      <c r="J153" s="599"/>
      <c r="K153" s="599"/>
      <c r="L153" s="600"/>
      <c r="M153" s="598" t="s">
        <v>63</v>
      </c>
      <c r="N153" s="599"/>
      <c r="O153" s="599"/>
      <c r="P153" s="599"/>
      <c r="Q153" s="599"/>
      <c r="R153" s="600"/>
      <c r="S153" s="598" t="s">
        <v>64</v>
      </c>
      <c r="T153" s="599"/>
      <c r="U153" s="599"/>
      <c r="V153" s="599"/>
      <c r="W153" s="599"/>
      <c r="X153" s="600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598" t="s">
        <v>53</v>
      </c>
      <c r="C167" s="599"/>
      <c r="D167" s="599"/>
      <c r="E167" s="600"/>
      <c r="F167" s="598" t="s">
        <v>68</v>
      </c>
      <c r="G167" s="599"/>
      <c r="H167" s="599"/>
      <c r="I167" s="599"/>
      <c r="J167" s="599"/>
      <c r="K167" s="599"/>
      <c r="L167" s="600"/>
      <c r="M167" s="598" t="s">
        <v>63</v>
      </c>
      <c r="N167" s="599"/>
      <c r="O167" s="599"/>
      <c r="P167" s="599"/>
      <c r="Q167" s="599"/>
      <c r="R167" s="600"/>
      <c r="S167" s="598" t="s">
        <v>64</v>
      </c>
      <c r="T167" s="599"/>
      <c r="U167" s="599"/>
      <c r="V167" s="599"/>
      <c r="W167" s="599"/>
      <c r="X167" s="600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598" t="s">
        <v>53</v>
      </c>
      <c r="C181" s="599"/>
      <c r="D181" s="599"/>
      <c r="E181" s="600"/>
      <c r="F181" s="598" t="s">
        <v>68</v>
      </c>
      <c r="G181" s="599"/>
      <c r="H181" s="599"/>
      <c r="I181" s="599"/>
      <c r="J181" s="599"/>
      <c r="K181" s="599"/>
      <c r="L181" s="600"/>
      <c r="M181" s="598" t="s">
        <v>63</v>
      </c>
      <c r="N181" s="599"/>
      <c r="O181" s="599"/>
      <c r="P181" s="599"/>
      <c r="Q181" s="599"/>
      <c r="R181" s="600"/>
      <c r="S181" s="598" t="s">
        <v>64</v>
      </c>
      <c r="T181" s="599"/>
      <c r="U181" s="599"/>
      <c r="V181" s="599"/>
      <c r="W181" s="599"/>
      <c r="X181" s="600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598" t="s">
        <v>53</v>
      </c>
      <c r="C197" s="599"/>
      <c r="D197" s="599"/>
      <c r="E197" s="600"/>
      <c r="F197" s="598" t="s">
        <v>68</v>
      </c>
      <c r="G197" s="599"/>
      <c r="H197" s="599"/>
      <c r="I197" s="599"/>
      <c r="J197" s="599"/>
      <c r="K197" s="599"/>
      <c r="L197" s="600"/>
      <c r="M197" s="598" t="s">
        <v>63</v>
      </c>
      <c r="N197" s="599"/>
      <c r="O197" s="599"/>
      <c r="P197" s="599"/>
      <c r="Q197" s="599"/>
      <c r="R197" s="600"/>
      <c r="S197" s="598" t="s">
        <v>64</v>
      </c>
      <c r="T197" s="599"/>
      <c r="U197" s="599"/>
      <c r="V197" s="599"/>
      <c r="W197" s="599"/>
      <c r="X197" s="600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598" t="s">
        <v>53</v>
      </c>
      <c r="C211" s="599"/>
      <c r="D211" s="599"/>
      <c r="E211" s="600"/>
      <c r="F211" s="598" t="s">
        <v>68</v>
      </c>
      <c r="G211" s="599"/>
      <c r="H211" s="599"/>
      <c r="I211" s="599"/>
      <c r="J211" s="599"/>
      <c r="K211" s="599"/>
      <c r="L211" s="600"/>
      <c r="M211" s="598" t="s">
        <v>63</v>
      </c>
      <c r="N211" s="599"/>
      <c r="O211" s="599"/>
      <c r="P211" s="599"/>
      <c r="Q211" s="599"/>
      <c r="R211" s="600"/>
      <c r="S211" s="598" t="s">
        <v>64</v>
      </c>
      <c r="T211" s="599"/>
      <c r="U211" s="599"/>
      <c r="V211" s="599"/>
      <c r="W211" s="599"/>
      <c r="X211" s="600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598" t="s">
        <v>53</v>
      </c>
      <c r="C226" s="599"/>
      <c r="D226" s="599"/>
      <c r="E226" s="600"/>
      <c r="F226" s="598" t="s">
        <v>68</v>
      </c>
      <c r="G226" s="599"/>
      <c r="H226" s="599"/>
      <c r="I226" s="599"/>
      <c r="J226" s="599"/>
      <c r="K226" s="599"/>
      <c r="L226" s="600"/>
      <c r="M226" s="598" t="s">
        <v>63</v>
      </c>
      <c r="N226" s="599"/>
      <c r="O226" s="599"/>
      <c r="P226" s="599"/>
      <c r="Q226" s="599"/>
      <c r="R226" s="600"/>
      <c r="S226" s="598" t="s">
        <v>64</v>
      </c>
      <c r="T226" s="599"/>
      <c r="U226" s="599"/>
      <c r="V226" s="599"/>
      <c r="W226" s="599"/>
      <c r="X226" s="600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598" t="s">
        <v>53</v>
      </c>
      <c r="C240" s="599"/>
      <c r="D240" s="599"/>
      <c r="E240" s="600"/>
      <c r="F240" s="598" t="s">
        <v>68</v>
      </c>
      <c r="G240" s="599"/>
      <c r="H240" s="599"/>
      <c r="I240" s="599"/>
      <c r="J240" s="599"/>
      <c r="K240" s="599"/>
      <c r="L240" s="600"/>
      <c r="M240" s="598" t="s">
        <v>63</v>
      </c>
      <c r="N240" s="599"/>
      <c r="O240" s="599"/>
      <c r="P240" s="599"/>
      <c r="Q240" s="599"/>
      <c r="R240" s="600"/>
      <c r="S240" s="598" t="s">
        <v>64</v>
      </c>
      <c r="T240" s="599"/>
      <c r="U240" s="599"/>
      <c r="V240" s="599"/>
      <c r="W240" s="599"/>
      <c r="X240" s="600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598" t="s">
        <v>53</v>
      </c>
      <c r="C254" s="599"/>
      <c r="D254" s="599"/>
      <c r="E254" s="600"/>
      <c r="F254" s="598" t="s">
        <v>68</v>
      </c>
      <c r="G254" s="599"/>
      <c r="H254" s="599"/>
      <c r="I254" s="599"/>
      <c r="J254" s="599"/>
      <c r="K254" s="599"/>
      <c r="L254" s="600"/>
      <c r="M254" s="598" t="s">
        <v>63</v>
      </c>
      <c r="N254" s="599"/>
      <c r="O254" s="599"/>
      <c r="P254" s="599"/>
      <c r="Q254" s="600"/>
      <c r="R254" s="598" t="s">
        <v>64</v>
      </c>
      <c r="S254" s="599"/>
      <c r="T254" s="599"/>
      <c r="U254" s="599"/>
      <c r="V254" s="600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598" t="s">
        <v>53</v>
      </c>
      <c r="C268" s="599"/>
      <c r="D268" s="599"/>
      <c r="E268" s="600"/>
      <c r="F268" s="598" t="s">
        <v>68</v>
      </c>
      <c r="G268" s="599"/>
      <c r="H268" s="599"/>
      <c r="I268" s="599"/>
      <c r="J268" s="599"/>
      <c r="K268" s="599"/>
      <c r="L268" s="600"/>
      <c r="M268" s="598" t="s">
        <v>63</v>
      </c>
      <c r="N268" s="599"/>
      <c r="O268" s="599"/>
      <c r="P268" s="599"/>
      <c r="Q268" s="600"/>
      <c r="R268" s="598" t="s">
        <v>64</v>
      </c>
      <c r="S268" s="599"/>
      <c r="T268" s="599"/>
      <c r="U268" s="599"/>
      <c r="V268" s="600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598" t="s">
        <v>53</v>
      </c>
      <c r="C282" s="599"/>
      <c r="D282" s="599"/>
      <c r="E282" s="600"/>
      <c r="F282" s="598" t="s">
        <v>68</v>
      </c>
      <c r="G282" s="599"/>
      <c r="H282" s="599"/>
      <c r="I282" s="599"/>
      <c r="J282" s="599"/>
      <c r="K282" s="599"/>
      <c r="L282" s="600"/>
      <c r="M282" s="598" t="s">
        <v>63</v>
      </c>
      <c r="N282" s="599"/>
      <c r="O282" s="599"/>
      <c r="P282" s="599"/>
      <c r="Q282" s="600"/>
      <c r="R282" s="598" t="s">
        <v>64</v>
      </c>
      <c r="S282" s="599"/>
      <c r="T282" s="599"/>
      <c r="U282" s="599"/>
      <c r="V282" s="600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598" t="s">
        <v>53</v>
      </c>
      <c r="C296" s="599"/>
      <c r="D296" s="599"/>
      <c r="E296" s="600"/>
      <c r="F296" s="598" t="s">
        <v>68</v>
      </c>
      <c r="G296" s="599"/>
      <c r="H296" s="599"/>
      <c r="I296" s="599"/>
      <c r="J296" s="599"/>
      <c r="K296" s="599"/>
      <c r="L296" s="600"/>
      <c r="M296" s="598" t="s">
        <v>63</v>
      </c>
      <c r="N296" s="599"/>
      <c r="O296" s="599"/>
      <c r="P296" s="599"/>
      <c r="Q296" s="600"/>
      <c r="R296" s="598" t="s">
        <v>64</v>
      </c>
      <c r="S296" s="599"/>
      <c r="T296" s="599"/>
      <c r="U296" s="599"/>
      <c r="V296" s="600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598" t="s">
        <v>53</v>
      </c>
      <c r="C310" s="599"/>
      <c r="D310" s="599"/>
      <c r="E310" s="600"/>
      <c r="F310" s="598" t="s">
        <v>68</v>
      </c>
      <c r="G310" s="599"/>
      <c r="H310" s="599"/>
      <c r="I310" s="599"/>
      <c r="J310" s="599"/>
      <c r="K310" s="599"/>
      <c r="L310" s="600"/>
      <c r="M310" s="598" t="s">
        <v>63</v>
      </c>
      <c r="N310" s="599"/>
      <c r="O310" s="599"/>
      <c r="P310" s="599"/>
      <c r="Q310" s="600"/>
      <c r="R310" s="598" t="s">
        <v>64</v>
      </c>
      <c r="S310" s="599"/>
      <c r="T310" s="599"/>
      <c r="U310" s="599"/>
      <c r="V310" s="600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612" t="s">
        <v>53</v>
      </c>
      <c r="B325" s="613"/>
      <c r="C325" s="613"/>
      <c r="D325" s="613"/>
      <c r="E325" s="613"/>
      <c r="F325" s="613"/>
      <c r="G325" s="613"/>
      <c r="H325" s="613"/>
      <c r="I325" s="613"/>
      <c r="J325" s="614"/>
      <c r="K325" s="615" t="s">
        <v>68</v>
      </c>
      <c r="L325" s="616"/>
      <c r="M325" s="616"/>
      <c r="N325" s="616"/>
      <c r="O325" s="616"/>
      <c r="P325" s="616"/>
      <c r="Q325" s="616"/>
      <c r="R325" s="616"/>
      <c r="S325" s="616"/>
      <c r="T325" s="617"/>
      <c r="U325" s="618" t="s">
        <v>63</v>
      </c>
      <c r="V325" s="619"/>
      <c r="W325" s="619"/>
      <c r="X325" s="619"/>
      <c r="Y325" s="619"/>
      <c r="Z325" s="619"/>
      <c r="AA325" s="619"/>
      <c r="AB325" s="619"/>
      <c r="AC325" s="619"/>
      <c r="AD325" s="620"/>
      <c r="AE325" s="601" t="s">
        <v>63</v>
      </c>
      <c r="AF325" s="602"/>
      <c r="AG325" s="602"/>
      <c r="AH325" s="602"/>
      <c r="AI325" s="602"/>
      <c r="AJ325" s="602"/>
      <c r="AK325" s="602"/>
      <c r="AL325" s="602"/>
      <c r="AM325" s="602"/>
      <c r="AN325" s="603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604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610">
        <v>781</v>
      </c>
      <c r="G327" s="610">
        <v>115.5</v>
      </c>
      <c r="H327" s="610">
        <v>66</v>
      </c>
      <c r="I327" s="610">
        <v>1</v>
      </c>
      <c r="J327" s="611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604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610">
        <v>896</v>
      </c>
      <c r="AA327" s="610">
        <v>114.5</v>
      </c>
      <c r="AB327" s="610">
        <v>76</v>
      </c>
      <c r="AC327" s="610">
        <v>1</v>
      </c>
      <c r="AD327" s="611">
        <v>130</v>
      </c>
      <c r="AE327" s="604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610">
        <v>872</v>
      </c>
      <c r="AK327" s="610">
        <v>115.5</v>
      </c>
      <c r="AL327" s="610">
        <v>74</v>
      </c>
      <c r="AM327" s="610">
        <v>1</v>
      </c>
      <c r="AN327" s="611">
        <v>130</v>
      </c>
    </row>
    <row r="328" spans="1:40" s="499" customFormat="1" ht="15" hidden="1" customHeight="1" thickBot="1" x14ac:dyDescent="0.25">
      <c r="A328" s="621"/>
      <c r="B328" s="504" t="s">
        <v>132</v>
      </c>
      <c r="C328" s="504">
        <v>511</v>
      </c>
      <c r="D328" s="504">
        <v>115</v>
      </c>
      <c r="E328" s="504" t="s">
        <v>128</v>
      </c>
      <c r="F328" s="606"/>
      <c r="G328" s="606"/>
      <c r="H328" s="606"/>
      <c r="I328" s="606"/>
      <c r="J328" s="608"/>
      <c r="K328" s="604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610">
        <v>778</v>
      </c>
      <c r="Q328" s="610">
        <v>111.5</v>
      </c>
      <c r="R328" s="610">
        <v>66</v>
      </c>
      <c r="S328" s="610">
        <v>2</v>
      </c>
      <c r="T328" s="611">
        <v>128.5</v>
      </c>
      <c r="U328" s="621"/>
      <c r="V328" s="244">
        <v>2</v>
      </c>
      <c r="W328" s="244">
        <v>695</v>
      </c>
      <c r="X328" s="244">
        <v>114.5</v>
      </c>
      <c r="Y328" s="244" t="s">
        <v>126</v>
      </c>
      <c r="Z328" s="606"/>
      <c r="AA328" s="606"/>
      <c r="AB328" s="606"/>
      <c r="AC328" s="606"/>
      <c r="AD328" s="608"/>
      <c r="AE328" s="605"/>
      <c r="AF328" s="245">
        <v>2</v>
      </c>
      <c r="AG328" s="245">
        <v>625</v>
      </c>
      <c r="AH328" s="245">
        <v>114.5</v>
      </c>
      <c r="AI328" s="245" t="s">
        <v>128</v>
      </c>
      <c r="AJ328" s="607"/>
      <c r="AK328" s="607"/>
      <c r="AL328" s="607"/>
      <c r="AM328" s="607"/>
      <c r="AN328" s="609"/>
    </row>
    <row r="329" spans="1:40" s="499" customFormat="1" ht="15" hidden="1" customHeight="1" thickBot="1" x14ac:dyDescent="0.25">
      <c r="A329" s="604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610">
        <v>781</v>
      </c>
      <c r="G329" s="610">
        <v>116</v>
      </c>
      <c r="H329" s="610">
        <v>66</v>
      </c>
      <c r="I329" s="610" t="s">
        <v>136</v>
      </c>
      <c r="J329" s="611">
        <v>130</v>
      </c>
      <c r="K329" s="605"/>
      <c r="L329" s="245">
        <v>9</v>
      </c>
      <c r="M329" s="245">
        <v>579</v>
      </c>
      <c r="N329" s="245">
        <v>111.5</v>
      </c>
      <c r="O329" s="245" t="s">
        <v>128</v>
      </c>
      <c r="P329" s="607"/>
      <c r="Q329" s="607"/>
      <c r="R329" s="607"/>
      <c r="S329" s="607"/>
      <c r="T329" s="609"/>
      <c r="U329" s="605"/>
      <c r="V329" s="245">
        <v>3</v>
      </c>
      <c r="W329" s="245">
        <v>32</v>
      </c>
      <c r="X329" s="245">
        <v>112.5</v>
      </c>
      <c r="Y329" s="245" t="s">
        <v>131</v>
      </c>
      <c r="Z329" s="607"/>
      <c r="AA329" s="607"/>
      <c r="AB329" s="607"/>
      <c r="AC329" s="607"/>
      <c r="AD329" s="609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621"/>
      <c r="B330" s="244">
        <v>1</v>
      </c>
      <c r="C330" s="244">
        <v>264</v>
      </c>
      <c r="D330" s="244">
        <v>117.5</v>
      </c>
      <c r="E330" s="244" t="s">
        <v>128</v>
      </c>
      <c r="F330" s="606"/>
      <c r="G330" s="606"/>
      <c r="H330" s="606"/>
      <c r="I330" s="606"/>
      <c r="J330" s="608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604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610">
        <v>873</v>
      </c>
      <c r="AK330" s="610">
        <v>113</v>
      </c>
      <c r="AL330" s="610">
        <v>74</v>
      </c>
      <c r="AM330" s="610">
        <v>3</v>
      </c>
      <c r="AN330" s="611">
        <v>128.5</v>
      </c>
    </row>
    <row r="331" spans="1:40" s="499" customFormat="1" ht="15" hidden="1" customHeight="1" thickBot="1" x14ac:dyDescent="0.25">
      <c r="A331" s="605"/>
      <c r="B331" s="245" t="s">
        <v>133</v>
      </c>
      <c r="C331" s="245">
        <v>515</v>
      </c>
      <c r="D331" s="245">
        <v>114</v>
      </c>
      <c r="E331" s="245" t="s">
        <v>126</v>
      </c>
      <c r="F331" s="607"/>
      <c r="G331" s="607"/>
      <c r="H331" s="607"/>
      <c r="I331" s="607"/>
      <c r="J331" s="609"/>
      <c r="K331" s="604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610">
        <v>778</v>
      </c>
      <c r="Q331" s="610">
        <v>110.5</v>
      </c>
      <c r="R331" s="610">
        <v>66</v>
      </c>
      <c r="S331" s="610">
        <v>2</v>
      </c>
      <c r="T331" s="611">
        <v>128.5</v>
      </c>
      <c r="U331" s="604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610">
        <v>897</v>
      </c>
      <c r="AA331" s="610">
        <v>112</v>
      </c>
      <c r="AB331" s="610">
        <v>76</v>
      </c>
      <c r="AC331" s="628" t="s">
        <v>135</v>
      </c>
      <c r="AD331" s="611">
        <v>128.5</v>
      </c>
      <c r="AE331" s="621"/>
      <c r="AF331" s="244">
        <v>3</v>
      </c>
      <c r="AG331" s="244">
        <v>498</v>
      </c>
      <c r="AH331" s="244">
        <v>113</v>
      </c>
      <c r="AI331" s="244" t="s">
        <v>126</v>
      </c>
      <c r="AJ331" s="606"/>
      <c r="AK331" s="606"/>
      <c r="AL331" s="606"/>
      <c r="AM331" s="606"/>
      <c r="AN331" s="608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605"/>
      <c r="L332" s="245">
        <v>10</v>
      </c>
      <c r="M332" s="245">
        <v>710</v>
      </c>
      <c r="N332" s="245">
        <v>110.5</v>
      </c>
      <c r="O332" s="245" t="s">
        <v>128</v>
      </c>
      <c r="P332" s="607"/>
      <c r="Q332" s="607"/>
      <c r="R332" s="607"/>
      <c r="S332" s="607"/>
      <c r="T332" s="609"/>
      <c r="U332" s="605"/>
      <c r="V332" s="245">
        <v>4</v>
      </c>
      <c r="W332" s="245">
        <v>418</v>
      </c>
      <c r="X332" s="245">
        <v>111.5</v>
      </c>
      <c r="Y332" s="245" t="s">
        <v>128</v>
      </c>
      <c r="Z332" s="607"/>
      <c r="AA332" s="607"/>
      <c r="AB332" s="607"/>
      <c r="AC332" s="607"/>
      <c r="AD332" s="609"/>
      <c r="AE332" s="605"/>
      <c r="AF332" s="245">
        <v>4</v>
      </c>
      <c r="AG332" s="245">
        <v>278</v>
      </c>
      <c r="AH332" s="245">
        <v>111.5</v>
      </c>
      <c r="AI332" s="245" t="s">
        <v>131</v>
      </c>
      <c r="AJ332" s="607"/>
      <c r="AK332" s="607"/>
      <c r="AL332" s="607"/>
      <c r="AM332" s="607"/>
      <c r="AN332" s="609"/>
    </row>
    <row r="333" spans="1:40" s="499" customFormat="1" ht="15" hidden="1" customHeight="1" x14ac:dyDescent="0.2">
      <c r="A333" s="604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610">
        <v>782</v>
      </c>
      <c r="G333" s="610">
        <v>116</v>
      </c>
      <c r="H333" s="610">
        <v>67</v>
      </c>
      <c r="I333" s="610">
        <v>2</v>
      </c>
      <c r="J333" s="611">
        <v>128.5</v>
      </c>
      <c r="K333" s="626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606">
        <v>778</v>
      </c>
      <c r="Q333" s="606">
        <v>110.5</v>
      </c>
      <c r="R333" s="606">
        <v>66</v>
      </c>
      <c r="S333" s="606">
        <v>3</v>
      </c>
      <c r="T333" s="608">
        <v>128.5</v>
      </c>
      <c r="U333" s="621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606">
        <v>897</v>
      </c>
      <c r="AA333" s="606">
        <v>111</v>
      </c>
      <c r="AB333" s="606">
        <v>76</v>
      </c>
      <c r="AC333" s="606">
        <v>3</v>
      </c>
      <c r="AD333" s="608">
        <v>128.5</v>
      </c>
      <c r="AE333" s="621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606">
        <v>873</v>
      </c>
      <c r="AK333" s="606">
        <v>111</v>
      </c>
      <c r="AL333" s="606">
        <v>74</v>
      </c>
      <c r="AM333" s="606">
        <v>3</v>
      </c>
      <c r="AN333" s="608">
        <v>128.5</v>
      </c>
    </row>
    <row r="334" spans="1:40" s="499" customFormat="1" ht="15" hidden="1" customHeight="1" thickBot="1" x14ac:dyDescent="0.25">
      <c r="A334" s="621"/>
      <c r="B334" s="244">
        <v>2</v>
      </c>
      <c r="C334" s="244">
        <v>487</v>
      </c>
      <c r="D334" s="244">
        <v>116</v>
      </c>
      <c r="E334" s="424" t="s">
        <v>126</v>
      </c>
      <c r="F334" s="606"/>
      <c r="G334" s="606"/>
      <c r="H334" s="606"/>
      <c r="I334" s="606"/>
      <c r="J334" s="608"/>
      <c r="K334" s="627"/>
      <c r="L334" s="245">
        <v>11</v>
      </c>
      <c r="M334" s="245">
        <v>547</v>
      </c>
      <c r="N334" s="245">
        <v>110</v>
      </c>
      <c r="O334" s="245" t="s">
        <v>126</v>
      </c>
      <c r="P334" s="607"/>
      <c r="Q334" s="607"/>
      <c r="R334" s="607"/>
      <c r="S334" s="607"/>
      <c r="T334" s="609"/>
      <c r="U334" s="605"/>
      <c r="V334" s="245">
        <v>5</v>
      </c>
      <c r="W334" s="245">
        <v>558</v>
      </c>
      <c r="X334" s="245">
        <v>110</v>
      </c>
      <c r="Y334" s="245" t="s">
        <v>126</v>
      </c>
      <c r="Z334" s="607"/>
      <c r="AA334" s="607"/>
      <c r="AB334" s="607"/>
      <c r="AC334" s="607"/>
      <c r="AD334" s="609"/>
      <c r="AE334" s="605"/>
      <c r="AF334" s="245">
        <v>5</v>
      </c>
      <c r="AG334" s="245">
        <v>559</v>
      </c>
      <c r="AH334" s="245">
        <v>110.5</v>
      </c>
      <c r="AI334" s="245" t="s">
        <v>126</v>
      </c>
      <c r="AJ334" s="607"/>
      <c r="AK334" s="607"/>
      <c r="AL334" s="607"/>
      <c r="AM334" s="607"/>
      <c r="AN334" s="609"/>
    </row>
    <row r="335" spans="1:40" s="499" customFormat="1" ht="15" hidden="1" customHeight="1" thickBot="1" x14ac:dyDescent="0.25">
      <c r="A335" s="605"/>
      <c r="B335" s="245">
        <v>3</v>
      </c>
      <c r="C335" s="245">
        <v>289</v>
      </c>
      <c r="D335" s="245">
        <v>115</v>
      </c>
      <c r="E335" s="524" t="s">
        <v>128</v>
      </c>
      <c r="F335" s="607"/>
      <c r="G335" s="607"/>
      <c r="H335" s="607"/>
      <c r="I335" s="607"/>
      <c r="J335" s="609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621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606">
        <v>782</v>
      </c>
      <c r="G336" s="606">
        <v>114</v>
      </c>
      <c r="H336" s="606">
        <v>67</v>
      </c>
      <c r="I336" s="606">
        <v>3</v>
      </c>
      <c r="J336" s="608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605"/>
      <c r="B337" s="245">
        <v>4</v>
      </c>
      <c r="C337" s="245">
        <v>610</v>
      </c>
      <c r="D337" s="245">
        <v>113</v>
      </c>
      <c r="E337" s="245" t="s">
        <v>126</v>
      </c>
      <c r="F337" s="607"/>
      <c r="G337" s="607"/>
      <c r="H337" s="607"/>
      <c r="I337" s="607"/>
      <c r="J337" s="609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598" t="s">
        <v>53</v>
      </c>
      <c r="C341" s="599"/>
      <c r="D341" s="599"/>
      <c r="E341" s="599"/>
      <c r="F341" s="600"/>
      <c r="G341" s="598" t="s">
        <v>68</v>
      </c>
      <c r="H341" s="599"/>
      <c r="I341" s="599"/>
      <c r="J341" s="599"/>
      <c r="K341" s="600"/>
      <c r="L341" s="598" t="s">
        <v>63</v>
      </c>
      <c r="M341" s="599"/>
      <c r="N341" s="599"/>
      <c r="O341" s="600"/>
      <c r="P341" s="598" t="s">
        <v>64</v>
      </c>
      <c r="Q341" s="599"/>
      <c r="R341" s="599"/>
      <c r="S341" s="600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598" t="s">
        <v>53</v>
      </c>
      <c r="C355" s="599"/>
      <c r="D355" s="599"/>
      <c r="E355" s="599"/>
      <c r="F355" s="600"/>
      <c r="G355" s="598" t="s">
        <v>68</v>
      </c>
      <c r="H355" s="599"/>
      <c r="I355" s="599"/>
      <c r="J355" s="599"/>
      <c r="K355" s="600"/>
      <c r="L355" s="598" t="s">
        <v>63</v>
      </c>
      <c r="M355" s="599"/>
      <c r="N355" s="599"/>
      <c r="O355" s="600"/>
      <c r="P355" s="598" t="s">
        <v>64</v>
      </c>
      <c r="Q355" s="599"/>
      <c r="R355" s="599"/>
      <c r="S355" s="600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598" t="s">
        <v>53</v>
      </c>
      <c r="C369" s="599"/>
      <c r="D369" s="599"/>
      <c r="E369" s="599"/>
      <c r="F369" s="600"/>
      <c r="G369" s="598" t="s">
        <v>68</v>
      </c>
      <c r="H369" s="599"/>
      <c r="I369" s="599"/>
      <c r="J369" s="599"/>
      <c r="K369" s="600"/>
      <c r="L369" s="598" t="s">
        <v>63</v>
      </c>
      <c r="M369" s="599"/>
      <c r="N369" s="599"/>
      <c r="O369" s="600"/>
      <c r="P369" s="598" t="s">
        <v>64</v>
      </c>
      <c r="Q369" s="599"/>
      <c r="R369" s="599"/>
      <c r="S369" s="600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598" t="s">
        <v>53</v>
      </c>
      <c r="C382" s="599"/>
      <c r="D382" s="599"/>
      <c r="E382" s="599"/>
      <c r="F382" s="600"/>
      <c r="G382" s="598" t="s">
        <v>68</v>
      </c>
      <c r="H382" s="599"/>
      <c r="I382" s="599"/>
      <c r="J382" s="599"/>
      <c r="K382" s="600"/>
      <c r="L382" s="598" t="s">
        <v>63</v>
      </c>
      <c r="M382" s="599"/>
      <c r="N382" s="599"/>
      <c r="O382" s="600"/>
      <c r="P382" s="598" t="s">
        <v>64</v>
      </c>
      <c r="Q382" s="599"/>
      <c r="R382" s="599"/>
      <c r="S382" s="600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598" t="s">
        <v>53</v>
      </c>
      <c r="C395" s="599"/>
      <c r="D395" s="599"/>
      <c r="E395" s="599"/>
      <c r="F395" s="600"/>
      <c r="G395" s="598" t="s">
        <v>68</v>
      </c>
      <c r="H395" s="599"/>
      <c r="I395" s="599"/>
      <c r="J395" s="599"/>
      <c r="K395" s="600"/>
      <c r="L395" s="598" t="s">
        <v>63</v>
      </c>
      <c r="M395" s="599"/>
      <c r="N395" s="599"/>
      <c r="O395" s="600"/>
      <c r="P395" s="598" t="s">
        <v>64</v>
      </c>
      <c r="Q395" s="599"/>
      <c r="R395" s="599"/>
      <c r="S395" s="600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598" t="s">
        <v>53</v>
      </c>
      <c r="C408" s="599"/>
      <c r="D408" s="599"/>
      <c r="E408" s="599"/>
      <c r="F408" s="600"/>
      <c r="G408" s="598" t="s">
        <v>68</v>
      </c>
      <c r="H408" s="599"/>
      <c r="I408" s="599"/>
      <c r="J408" s="599"/>
      <c r="K408" s="600"/>
      <c r="L408" s="598" t="s">
        <v>63</v>
      </c>
      <c r="M408" s="599"/>
      <c r="N408" s="599"/>
      <c r="O408" s="600"/>
      <c r="P408" s="598" t="s">
        <v>64</v>
      </c>
      <c r="Q408" s="599"/>
      <c r="R408" s="599"/>
      <c r="S408" s="600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  <row r="420" spans="1:23" ht="13.5" thickBot="1" x14ac:dyDescent="0.25"/>
    <row r="421" spans="1:23" s="554" customFormat="1" ht="13.5" thickBot="1" x14ac:dyDescent="0.25">
      <c r="A421" s="254" t="s">
        <v>148</v>
      </c>
      <c r="B421" s="598" t="s">
        <v>53</v>
      </c>
      <c r="C421" s="599"/>
      <c r="D421" s="599"/>
      <c r="E421" s="599"/>
      <c r="F421" s="600"/>
      <c r="G421" s="598" t="s">
        <v>68</v>
      </c>
      <c r="H421" s="599"/>
      <c r="I421" s="599"/>
      <c r="J421" s="599"/>
      <c r="K421" s="600"/>
      <c r="L421" s="598" t="s">
        <v>63</v>
      </c>
      <c r="M421" s="599"/>
      <c r="N421" s="599"/>
      <c r="O421" s="600"/>
      <c r="P421" s="598" t="s">
        <v>64</v>
      </c>
      <c r="Q421" s="599"/>
      <c r="R421" s="599"/>
      <c r="S421" s="600"/>
      <c r="T421" s="316" t="s">
        <v>55</v>
      </c>
    </row>
    <row r="422" spans="1:23" s="554" customFormat="1" x14ac:dyDescent="0.2">
      <c r="A422" s="255" t="s">
        <v>54</v>
      </c>
      <c r="B422" s="349">
        <v>1</v>
      </c>
      <c r="C422" s="260">
        <v>2</v>
      </c>
      <c r="D422" s="403" t="s">
        <v>129</v>
      </c>
      <c r="E422" s="403">
        <v>4</v>
      </c>
      <c r="F422" s="350">
        <v>5</v>
      </c>
      <c r="G422" s="349">
        <v>1</v>
      </c>
      <c r="H422" s="260">
        <v>2</v>
      </c>
      <c r="I422" s="403" t="s">
        <v>129</v>
      </c>
      <c r="J422" s="403">
        <v>4</v>
      </c>
      <c r="K422" s="350">
        <v>5</v>
      </c>
      <c r="L422" s="349">
        <v>1</v>
      </c>
      <c r="M422" s="260" t="s">
        <v>134</v>
      </c>
      <c r="N422" s="260">
        <v>3</v>
      </c>
      <c r="O422" s="350">
        <v>4</v>
      </c>
      <c r="P422" s="259">
        <v>1</v>
      </c>
      <c r="Q422" s="259" t="s">
        <v>134</v>
      </c>
      <c r="R422" s="259">
        <v>3</v>
      </c>
      <c r="S422" s="259">
        <v>4</v>
      </c>
      <c r="T422" s="315"/>
    </row>
    <row r="423" spans="1:23" s="554" customFormat="1" x14ac:dyDescent="0.2">
      <c r="A423" s="265" t="s">
        <v>3</v>
      </c>
      <c r="B423" s="266">
        <v>3750</v>
      </c>
      <c r="C423" s="267">
        <v>3750</v>
      </c>
      <c r="D423" s="389">
        <v>3750</v>
      </c>
      <c r="E423" s="389">
        <v>3750</v>
      </c>
      <c r="F423" s="268">
        <v>3750</v>
      </c>
      <c r="G423" s="269">
        <v>3750</v>
      </c>
      <c r="H423" s="267">
        <v>3750</v>
      </c>
      <c r="I423" s="267">
        <v>3750</v>
      </c>
      <c r="J423" s="267">
        <v>3750</v>
      </c>
      <c r="K423" s="267">
        <v>3750</v>
      </c>
      <c r="L423" s="266">
        <v>3750</v>
      </c>
      <c r="M423" s="267">
        <v>3750</v>
      </c>
      <c r="N423" s="267">
        <v>3750</v>
      </c>
      <c r="O423" s="268">
        <v>3750</v>
      </c>
      <c r="P423" s="269">
        <v>3750</v>
      </c>
      <c r="Q423" s="267">
        <v>3750</v>
      </c>
      <c r="R423" s="267">
        <v>3750</v>
      </c>
      <c r="S423" s="267">
        <v>3750</v>
      </c>
      <c r="T423" s="270">
        <v>3750</v>
      </c>
    </row>
    <row r="424" spans="1:23" s="554" customFormat="1" x14ac:dyDescent="0.2">
      <c r="A424" s="271" t="s">
        <v>6</v>
      </c>
      <c r="B424" s="272">
        <v>4017.32</v>
      </c>
      <c r="C424" s="273">
        <v>3857.27</v>
      </c>
      <c r="D424" s="330">
        <v>3855</v>
      </c>
      <c r="E424" s="330">
        <v>4025.18</v>
      </c>
      <c r="F424" s="274">
        <v>4090.62</v>
      </c>
      <c r="G424" s="275">
        <v>3982.26</v>
      </c>
      <c r="H424" s="273">
        <v>3914.14</v>
      </c>
      <c r="I424" s="273">
        <v>3998.18</v>
      </c>
      <c r="J424" s="273">
        <v>3872.2</v>
      </c>
      <c r="K424" s="273">
        <v>4017.01</v>
      </c>
      <c r="L424" s="272">
        <v>3900.77</v>
      </c>
      <c r="M424" s="273">
        <v>3979.23</v>
      </c>
      <c r="N424" s="273">
        <v>3866.98</v>
      </c>
      <c r="O424" s="274">
        <v>3842.1</v>
      </c>
      <c r="P424" s="275">
        <v>3737.58</v>
      </c>
      <c r="Q424" s="275">
        <v>3960</v>
      </c>
      <c r="R424" s="275">
        <v>3695.61</v>
      </c>
      <c r="S424" s="275">
        <v>3875.24</v>
      </c>
      <c r="T424" s="276">
        <v>3910.5510907003445</v>
      </c>
    </row>
    <row r="425" spans="1:23" s="554" customFormat="1" x14ac:dyDescent="0.2">
      <c r="A425" s="255" t="s">
        <v>7</v>
      </c>
      <c r="B425" s="277">
        <v>100</v>
      </c>
      <c r="C425" s="278">
        <v>100</v>
      </c>
      <c r="D425" s="333">
        <v>90</v>
      </c>
      <c r="E425" s="333">
        <v>94.6</v>
      </c>
      <c r="F425" s="279">
        <v>84.62</v>
      </c>
      <c r="G425" s="280">
        <v>88.68</v>
      </c>
      <c r="H425" s="278">
        <v>94.83</v>
      </c>
      <c r="I425" s="278">
        <v>100</v>
      </c>
      <c r="J425" s="278">
        <v>98.31</v>
      </c>
      <c r="K425" s="278">
        <v>94.03</v>
      </c>
      <c r="L425" s="277">
        <v>89.23</v>
      </c>
      <c r="M425" s="278">
        <v>92.31</v>
      </c>
      <c r="N425" s="278">
        <v>77.78</v>
      </c>
      <c r="O425" s="279">
        <v>79.099999999999994</v>
      </c>
      <c r="P425" s="280">
        <v>77.42</v>
      </c>
      <c r="Q425" s="280">
        <v>30.77</v>
      </c>
      <c r="R425" s="280">
        <v>78.95</v>
      </c>
      <c r="S425" s="280">
        <v>88.89</v>
      </c>
      <c r="T425" s="281">
        <v>84.730195177956375</v>
      </c>
    </row>
    <row r="426" spans="1:23" s="554" customFormat="1" x14ac:dyDescent="0.2">
      <c r="A426" s="255" t="s">
        <v>8</v>
      </c>
      <c r="B426" s="282">
        <v>4.8300000000000003E-2</v>
      </c>
      <c r="C426" s="283">
        <v>4.5499999999999999E-2</v>
      </c>
      <c r="D426" s="336">
        <v>7.3899999999999993E-2</v>
      </c>
      <c r="E426" s="336">
        <v>5.1299999999999998E-2</v>
      </c>
      <c r="F426" s="284">
        <v>6.3200000000000006E-2</v>
      </c>
      <c r="G426" s="285">
        <v>0.06</v>
      </c>
      <c r="H426" s="283">
        <v>5.8999999999999997E-2</v>
      </c>
      <c r="I426" s="283">
        <v>5.4600000000000003E-2</v>
      </c>
      <c r="J426" s="283">
        <v>5.4600000000000003E-2</v>
      </c>
      <c r="K426" s="283">
        <v>5.0200000000000002E-2</v>
      </c>
      <c r="L426" s="282">
        <v>7.1499999999999994E-2</v>
      </c>
      <c r="M426" s="283">
        <v>5.1400000000000001E-2</v>
      </c>
      <c r="N426" s="283">
        <v>7.4200000000000002E-2</v>
      </c>
      <c r="O426" s="284">
        <v>0.08</v>
      </c>
      <c r="P426" s="285">
        <v>8.0500000000000002E-2</v>
      </c>
      <c r="Q426" s="285">
        <v>0.1232</v>
      </c>
      <c r="R426" s="285">
        <v>8.5699999999999998E-2</v>
      </c>
      <c r="S426" s="285">
        <v>5.91E-2</v>
      </c>
      <c r="T426" s="286">
        <v>7.0950804147490235E-2</v>
      </c>
    </row>
    <row r="427" spans="1:23" s="554" customFormat="1" x14ac:dyDescent="0.2">
      <c r="A427" s="271" t="s">
        <v>1</v>
      </c>
      <c r="B427" s="287">
        <f>B424/B423*100-100</f>
        <v>7.1285333333333369</v>
      </c>
      <c r="C427" s="288">
        <f t="shared" ref="C427:G427" si="153">C424/C423*100-100</f>
        <v>2.8605333333333363</v>
      </c>
      <c r="D427" s="288">
        <f t="shared" si="153"/>
        <v>2.7999999999999972</v>
      </c>
      <c r="E427" s="288">
        <f t="shared" si="153"/>
        <v>7.3381333333333316</v>
      </c>
      <c r="F427" s="289">
        <f t="shared" si="153"/>
        <v>9.083200000000005</v>
      </c>
      <c r="G427" s="290">
        <f t="shared" si="153"/>
        <v>6.1936000000000035</v>
      </c>
      <c r="H427" s="288">
        <f>H424/H423*100-100</f>
        <v>4.3770666666666642</v>
      </c>
      <c r="I427" s="288">
        <f t="shared" ref="I427:K427" si="154">I424/I423*100-100</f>
        <v>6.6181333333333185</v>
      </c>
      <c r="J427" s="288">
        <f t="shared" si="154"/>
        <v>3.2586666666666559</v>
      </c>
      <c r="K427" s="288">
        <f t="shared" si="154"/>
        <v>7.1202666666666801</v>
      </c>
      <c r="L427" s="287">
        <f>L424/L423*100-100</f>
        <v>4.0205333333333471</v>
      </c>
      <c r="M427" s="288">
        <f t="shared" ref="M427:T427" si="155">M424/M423*100-100</f>
        <v>6.1128000000000071</v>
      </c>
      <c r="N427" s="288">
        <f t="shared" si="155"/>
        <v>3.1194666666666677</v>
      </c>
      <c r="O427" s="289">
        <f t="shared" si="155"/>
        <v>2.4559999999999889</v>
      </c>
      <c r="P427" s="290">
        <f t="shared" si="155"/>
        <v>-0.3311999999999955</v>
      </c>
      <c r="Q427" s="288">
        <f t="shared" si="155"/>
        <v>5.6000000000000085</v>
      </c>
      <c r="R427" s="288">
        <f t="shared" si="155"/>
        <v>-1.4504000000000019</v>
      </c>
      <c r="S427" s="288">
        <f t="shared" si="155"/>
        <v>3.3397333333333279</v>
      </c>
      <c r="T427" s="291">
        <f t="shared" si="155"/>
        <v>4.2813624186758545</v>
      </c>
    </row>
    <row r="428" spans="1:23" s="554" customFormat="1" ht="13.5" thickBot="1" x14ac:dyDescent="0.25">
      <c r="A428" s="292" t="s">
        <v>27</v>
      </c>
      <c r="B428" s="484">
        <f>B424-B411</f>
        <v>168.02175438596487</v>
      </c>
      <c r="C428" s="485">
        <f t="shared" ref="C428:T428" si="156">C424-C411</f>
        <v>26.019999999999982</v>
      </c>
      <c r="D428" s="485">
        <f t="shared" si="156"/>
        <v>66.666666666666515</v>
      </c>
      <c r="E428" s="485">
        <f t="shared" si="156"/>
        <v>225.56461538461508</v>
      </c>
      <c r="F428" s="486">
        <f t="shared" si="156"/>
        <v>303.54682926829264</v>
      </c>
      <c r="G428" s="487">
        <f t="shared" si="156"/>
        <v>54.111851851851952</v>
      </c>
      <c r="H428" s="485">
        <f t="shared" si="156"/>
        <v>74.639999999999873</v>
      </c>
      <c r="I428" s="485">
        <f t="shared" si="156"/>
        <v>12.346666666666351</v>
      </c>
      <c r="J428" s="485">
        <f t="shared" si="156"/>
        <v>72.199999999999818</v>
      </c>
      <c r="K428" s="485">
        <f t="shared" si="156"/>
        <v>139.86714285714288</v>
      </c>
      <c r="L428" s="484">
        <f t="shared" si="156"/>
        <v>194.98874999999998</v>
      </c>
      <c r="M428" s="485">
        <f t="shared" si="156"/>
        <v>165.38384615384621</v>
      </c>
      <c r="N428" s="485">
        <f t="shared" si="156"/>
        <v>188.23000000000002</v>
      </c>
      <c r="O428" s="486">
        <f t="shared" si="156"/>
        <v>12.340963855421705</v>
      </c>
      <c r="P428" s="488">
        <f t="shared" si="156"/>
        <v>23.034545454545423</v>
      </c>
      <c r="Q428" s="489">
        <f t="shared" si="156"/>
        <v>131.66666666666652</v>
      </c>
      <c r="R428" s="489">
        <f t="shared" si="156"/>
        <v>-105.24714285714253</v>
      </c>
      <c r="S428" s="489">
        <f t="shared" si="156"/>
        <v>153.32823529411735</v>
      </c>
      <c r="T428" s="490">
        <f t="shared" si="156"/>
        <v>111.73080404102802</v>
      </c>
      <c r="U428" s="541"/>
    </row>
    <row r="429" spans="1:23" s="554" customFormat="1" x14ac:dyDescent="0.2">
      <c r="A429" s="299" t="s">
        <v>51</v>
      </c>
      <c r="B429" s="300">
        <v>762</v>
      </c>
      <c r="C429" s="301">
        <v>741</v>
      </c>
      <c r="D429" s="301">
        <v>161</v>
      </c>
      <c r="E429" s="390">
        <v>739</v>
      </c>
      <c r="F429" s="302">
        <v>853</v>
      </c>
      <c r="G429" s="303">
        <v>714</v>
      </c>
      <c r="H429" s="301">
        <v>752</v>
      </c>
      <c r="I429" s="301">
        <v>173</v>
      </c>
      <c r="J429" s="301">
        <v>758</v>
      </c>
      <c r="K429" s="301">
        <v>859</v>
      </c>
      <c r="L429" s="300">
        <v>887</v>
      </c>
      <c r="M429" s="301">
        <v>168</v>
      </c>
      <c r="N429" s="301">
        <v>887</v>
      </c>
      <c r="O429" s="302">
        <v>887</v>
      </c>
      <c r="P429" s="303">
        <v>862</v>
      </c>
      <c r="Q429" s="303">
        <v>176</v>
      </c>
      <c r="R429" s="303">
        <v>860</v>
      </c>
      <c r="S429" s="303">
        <v>863</v>
      </c>
      <c r="T429" s="304">
        <f>SUM(B429:S429)</f>
        <v>12102</v>
      </c>
      <c r="U429" s="228" t="s">
        <v>56</v>
      </c>
      <c r="V429" s="305">
        <f>T416-T429</f>
        <v>34</v>
      </c>
      <c r="W429" s="306">
        <f>V429/T416</f>
        <v>2.8015820698747526E-3</v>
      </c>
    </row>
    <row r="430" spans="1:23" s="554" customFormat="1" x14ac:dyDescent="0.2">
      <c r="A430" s="307" t="s">
        <v>28</v>
      </c>
      <c r="B430" s="246"/>
      <c r="C430" s="244"/>
      <c r="D430" s="244"/>
      <c r="E430" s="424"/>
      <c r="F430" s="247"/>
      <c r="G430" s="248"/>
      <c r="H430" s="244"/>
      <c r="I430" s="244"/>
      <c r="J430" s="244"/>
      <c r="K430" s="244"/>
      <c r="L430" s="246"/>
      <c r="M430" s="244"/>
      <c r="N430" s="244"/>
      <c r="O430" s="247"/>
      <c r="P430" s="248"/>
      <c r="Q430" s="248"/>
      <c r="R430" s="248"/>
      <c r="S430" s="248"/>
      <c r="T430" s="237"/>
      <c r="U430" s="228" t="s">
        <v>57</v>
      </c>
      <c r="V430" s="228">
        <v>159.85</v>
      </c>
      <c r="W430" s="228"/>
    </row>
    <row r="431" spans="1:23" s="554" customFormat="1" ht="13.5" thickBot="1" x14ac:dyDescent="0.25">
      <c r="A431" s="308" t="s">
        <v>26</v>
      </c>
      <c r="B431" s="249">
        <f t="shared" ref="B431:S431" si="157">B430-B416</f>
        <v>-764</v>
      </c>
      <c r="C431" s="245">
        <f t="shared" si="157"/>
        <v>-743</v>
      </c>
      <c r="D431" s="245">
        <f t="shared" si="157"/>
        <v>-165</v>
      </c>
      <c r="E431" s="245">
        <f t="shared" si="157"/>
        <v>-739</v>
      </c>
      <c r="F431" s="250">
        <f t="shared" si="157"/>
        <v>-855</v>
      </c>
      <c r="G431" s="251">
        <f t="shared" si="157"/>
        <v>-714</v>
      </c>
      <c r="H431" s="245">
        <f t="shared" si="157"/>
        <v>-752</v>
      </c>
      <c r="I431" s="245">
        <f t="shared" si="157"/>
        <v>-174</v>
      </c>
      <c r="J431" s="245">
        <f t="shared" si="157"/>
        <v>-759</v>
      </c>
      <c r="K431" s="245">
        <f t="shared" si="157"/>
        <v>-860</v>
      </c>
      <c r="L431" s="249">
        <f t="shared" si="157"/>
        <v>-890</v>
      </c>
      <c r="M431" s="245">
        <f t="shared" si="157"/>
        <v>-172</v>
      </c>
      <c r="N431" s="245">
        <f t="shared" si="157"/>
        <v>-889</v>
      </c>
      <c r="O431" s="250">
        <f t="shared" si="157"/>
        <v>-890</v>
      </c>
      <c r="P431" s="251">
        <f t="shared" si="157"/>
        <v>-863</v>
      </c>
      <c r="Q431" s="245">
        <f t="shared" si="157"/>
        <v>-177</v>
      </c>
      <c r="R431" s="245">
        <f t="shared" si="157"/>
        <v>-864</v>
      </c>
      <c r="S431" s="245">
        <f t="shared" si="157"/>
        <v>-866</v>
      </c>
      <c r="T431" s="238"/>
      <c r="U431" s="228" t="s">
        <v>26</v>
      </c>
      <c r="V431" s="431">
        <f>V430-V417</f>
        <v>14.049999999999983</v>
      </c>
      <c r="W431" s="228"/>
    </row>
    <row r="433" spans="1:23" ht="13.5" thickBot="1" x14ac:dyDescent="0.25"/>
    <row r="434" spans="1:23" s="557" customFormat="1" ht="13.5" thickBot="1" x14ac:dyDescent="0.25">
      <c r="A434" s="254" t="s">
        <v>149</v>
      </c>
      <c r="B434" s="598" t="s">
        <v>53</v>
      </c>
      <c r="C434" s="599"/>
      <c r="D434" s="599"/>
      <c r="E434" s="599"/>
      <c r="F434" s="600"/>
      <c r="G434" s="598" t="s">
        <v>68</v>
      </c>
      <c r="H434" s="599"/>
      <c r="I434" s="599"/>
      <c r="J434" s="599"/>
      <c r="K434" s="600"/>
      <c r="L434" s="598" t="s">
        <v>63</v>
      </c>
      <c r="M434" s="599"/>
      <c r="N434" s="599"/>
      <c r="O434" s="600"/>
      <c r="P434" s="598" t="s">
        <v>64</v>
      </c>
      <c r="Q434" s="599"/>
      <c r="R434" s="599"/>
      <c r="S434" s="600"/>
      <c r="T434" s="316" t="s">
        <v>55</v>
      </c>
    </row>
    <row r="435" spans="1:23" s="557" customFormat="1" x14ac:dyDescent="0.2">
      <c r="A435" s="255" t="s">
        <v>54</v>
      </c>
      <c r="B435" s="349">
        <v>1</v>
      </c>
      <c r="C435" s="260">
        <v>2</v>
      </c>
      <c r="D435" s="403" t="s">
        <v>129</v>
      </c>
      <c r="E435" s="403">
        <v>4</v>
      </c>
      <c r="F435" s="350">
        <v>5</v>
      </c>
      <c r="G435" s="349">
        <v>1</v>
      </c>
      <c r="H435" s="260">
        <v>2</v>
      </c>
      <c r="I435" s="403" t="s">
        <v>129</v>
      </c>
      <c r="J435" s="403">
        <v>4</v>
      </c>
      <c r="K435" s="350">
        <v>5</v>
      </c>
      <c r="L435" s="349">
        <v>1</v>
      </c>
      <c r="M435" s="260" t="s">
        <v>134</v>
      </c>
      <c r="N435" s="260">
        <v>3</v>
      </c>
      <c r="O435" s="350">
        <v>4</v>
      </c>
      <c r="P435" s="259">
        <v>1</v>
      </c>
      <c r="Q435" s="259" t="s">
        <v>134</v>
      </c>
      <c r="R435" s="259">
        <v>3</v>
      </c>
      <c r="S435" s="259">
        <v>4</v>
      </c>
      <c r="T435" s="315"/>
    </row>
    <row r="436" spans="1:23" s="557" customFormat="1" x14ac:dyDescent="0.2">
      <c r="A436" s="265" t="s">
        <v>3</v>
      </c>
      <c r="B436" s="266">
        <v>3820</v>
      </c>
      <c r="C436" s="267">
        <v>3820</v>
      </c>
      <c r="D436" s="389">
        <v>3820</v>
      </c>
      <c r="E436" s="389">
        <v>3820</v>
      </c>
      <c r="F436" s="268">
        <v>3820</v>
      </c>
      <c r="G436" s="269">
        <v>3820</v>
      </c>
      <c r="H436" s="267">
        <v>3820</v>
      </c>
      <c r="I436" s="267">
        <v>3820</v>
      </c>
      <c r="J436" s="267">
        <v>3820</v>
      </c>
      <c r="K436" s="267">
        <v>3820</v>
      </c>
      <c r="L436" s="266">
        <v>3820</v>
      </c>
      <c r="M436" s="267">
        <v>3820</v>
      </c>
      <c r="N436" s="267">
        <v>3820</v>
      </c>
      <c r="O436" s="268">
        <v>3820</v>
      </c>
      <c r="P436" s="269">
        <v>3820</v>
      </c>
      <c r="Q436" s="267">
        <v>3820</v>
      </c>
      <c r="R436" s="267">
        <v>3820</v>
      </c>
      <c r="S436" s="267">
        <v>3820</v>
      </c>
      <c r="T436" s="270">
        <v>3820</v>
      </c>
    </row>
    <row r="437" spans="1:23" s="557" customFormat="1" x14ac:dyDescent="0.2">
      <c r="A437" s="271" t="s">
        <v>6</v>
      </c>
      <c r="B437" s="272">
        <v>4083.1428571428573</v>
      </c>
      <c r="C437" s="273">
        <v>4072.6785714285716</v>
      </c>
      <c r="D437" s="330">
        <v>3995.8333333333335</v>
      </c>
      <c r="E437" s="330">
        <v>3993.3333333333335</v>
      </c>
      <c r="F437" s="274">
        <v>4184.4444444444443</v>
      </c>
      <c r="G437" s="275">
        <v>4114.545454545455</v>
      </c>
      <c r="H437" s="273">
        <v>3954.5614035087719</v>
      </c>
      <c r="I437" s="273">
        <v>4188.333333333333</v>
      </c>
      <c r="J437" s="273">
        <v>4070.7017543859647</v>
      </c>
      <c r="K437" s="273">
        <v>3995.4430379746836</v>
      </c>
      <c r="L437" s="272">
        <v>4030.144927536232</v>
      </c>
      <c r="M437" s="273">
        <v>3829.2857142857142</v>
      </c>
      <c r="N437" s="273">
        <v>3967.03125</v>
      </c>
      <c r="O437" s="274">
        <v>3980</v>
      </c>
      <c r="P437" s="275">
        <v>3957.9032258064517</v>
      </c>
      <c r="Q437" s="275">
        <v>4139.2857142857147</v>
      </c>
      <c r="R437" s="275">
        <v>4086.25</v>
      </c>
      <c r="S437" s="275">
        <v>3965.9154929577467</v>
      </c>
      <c r="T437" s="276">
        <v>4031.4743589743589</v>
      </c>
    </row>
    <row r="438" spans="1:23" s="557" customFormat="1" x14ac:dyDescent="0.2">
      <c r="A438" s="255" t="s">
        <v>7</v>
      </c>
      <c r="B438" s="277">
        <v>85.714285714285708</v>
      </c>
      <c r="C438" s="278">
        <v>85.714285714285708</v>
      </c>
      <c r="D438" s="333">
        <v>91.666666666666671</v>
      </c>
      <c r="E438" s="333">
        <v>96.078431372549019</v>
      </c>
      <c r="F438" s="279">
        <v>92.063492063492063</v>
      </c>
      <c r="G438" s="280">
        <v>83.63636363636364</v>
      </c>
      <c r="H438" s="278">
        <v>91.228070175438603</v>
      </c>
      <c r="I438" s="278">
        <v>58.333333333333336</v>
      </c>
      <c r="J438" s="278">
        <v>91.228070175438603</v>
      </c>
      <c r="K438" s="278">
        <v>94.936708860759495</v>
      </c>
      <c r="L438" s="277">
        <v>86.956521739130437</v>
      </c>
      <c r="M438" s="278">
        <v>92.857142857142861</v>
      </c>
      <c r="N438" s="278">
        <v>81.25</v>
      </c>
      <c r="O438" s="279">
        <v>80.303030303030297</v>
      </c>
      <c r="P438" s="280">
        <v>72.58064516129032</v>
      </c>
      <c r="Q438" s="280">
        <v>64.285714285714292</v>
      </c>
      <c r="R438" s="280">
        <v>85.9375</v>
      </c>
      <c r="S438" s="280">
        <v>97.183098591549296</v>
      </c>
      <c r="T438" s="281">
        <v>85.470085470085465</v>
      </c>
    </row>
    <row r="439" spans="1:23" s="557" customFormat="1" x14ac:dyDescent="0.2">
      <c r="A439" s="255" t="s">
        <v>8</v>
      </c>
      <c r="B439" s="282">
        <v>6.3242389649402167E-2</v>
      </c>
      <c r="C439" s="283">
        <v>6.159037931947195E-2</v>
      </c>
      <c r="D439" s="336">
        <v>5.9551688388662607E-2</v>
      </c>
      <c r="E439" s="336">
        <v>4.9143358325301777E-2</v>
      </c>
      <c r="F439" s="284">
        <v>6.2213302169759663E-2</v>
      </c>
      <c r="G439" s="285">
        <v>6.5708061697390921E-2</v>
      </c>
      <c r="H439" s="283">
        <v>5.9167644152207571E-2</v>
      </c>
      <c r="I439" s="283">
        <v>8.6705998873568987E-2</v>
      </c>
      <c r="J439" s="283">
        <v>5.8434552627041926E-2</v>
      </c>
      <c r="K439" s="283">
        <v>5.2419836045501628E-2</v>
      </c>
      <c r="L439" s="282">
        <v>6.8525274704993172E-2</v>
      </c>
      <c r="M439" s="283">
        <v>5.7396526518930915E-2</v>
      </c>
      <c r="N439" s="283">
        <v>7.2286705698919609E-2</v>
      </c>
      <c r="O439" s="284">
        <v>7.3548974873887923E-2</v>
      </c>
      <c r="P439" s="285">
        <v>7.645252437146019E-2</v>
      </c>
      <c r="Q439" s="285">
        <v>8.5367551782348283E-2</v>
      </c>
      <c r="R439" s="285">
        <v>6.8379625367791921E-2</v>
      </c>
      <c r="S439" s="285">
        <v>6.0109704284545325E-2</v>
      </c>
      <c r="T439" s="286">
        <v>6.7293189574467921E-2</v>
      </c>
    </row>
    <row r="440" spans="1:23" s="557" customFormat="1" x14ac:dyDescent="0.2">
      <c r="A440" s="271" t="s">
        <v>1</v>
      </c>
      <c r="B440" s="287">
        <f>B437/B436*100-100</f>
        <v>6.8885564697083197</v>
      </c>
      <c r="C440" s="288">
        <f t="shared" ref="C440:G440" si="158">C437/C436*100-100</f>
        <v>6.6146222887060588</v>
      </c>
      <c r="D440" s="288">
        <f t="shared" si="158"/>
        <v>4.6029668411867561</v>
      </c>
      <c r="E440" s="288">
        <f t="shared" si="158"/>
        <v>4.5375218150087306</v>
      </c>
      <c r="F440" s="289">
        <f t="shared" si="158"/>
        <v>9.5404304828388575</v>
      </c>
      <c r="G440" s="290">
        <f t="shared" si="158"/>
        <v>7.7106139933365228</v>
      </c>
      <c r="H440" s="288">
        <f>H437/H436*100-100</f>
        <v>3.5225498300725633</v>
      </c>
      <c r="I440" s="288">
        <f t="shared" ref="I440:K440" si="159">I437/I436*100-100</f>
        <v>9.6422338568935402</v>
      </c>
      <c r="J440" s="288">
        <f t="shared" si="159"/>
        <v>6.5628731514650411</v>
      </c>
      <c r="K440" s="288">
        <f t="shared" si="159"/>
        <v>4.5927496852011416</v>
      </c>
      <c r="L440" s="287">
        <f>L437/L436*100-100</f>
        <v>5.5011761135139352</v>
      </c>
      <c r="M440" s="288">
        <f t="shared" ref="M440:T440" si="160">M437/M436*100-100</f>
        <v>0.24308152580402975</v>
      </c>
      <c r="N440" s="288">
        <f t="shared" si="160"/>
        <v>3.8489856020942312</v>
      </c>
      <c r="O440" s="289">
        <f t="shared" si="160"/>
        <v>4.1884816753926799</v>
      </c>
      <c r="P440" s="290">
        <f t="shared" si="160"/>
        <v>3.6100320891741262</v>
      </c>
      <c r="Q440" s="288">
        <f t="shared" si="160"/>
        <v>8.3582647718773586</v>
      </c>
      <c r="R440" s="288">
        <f t="shared" si="160"/>
        <v>6.96989528795811</v>
      </c>
      <c r="S440" s="288">
        <f t="shared" si="160"/>
        <v>3.8197773025588049</v>
      </c>
      <c r="T440" s="291">
        <f t="shared" si="160"/>
        <v>5.5359779836219474</v>
      </c>
    </row>
    <row r="441" spans="1:23" s="557" customFormat="1" ht="13.5" thickBot="1" x14ac:dyDescent="0.25">
      <c r="A441" s="292" t="s">
        <v>27</v>
      </c>
      <c r="B441" s="484">
        <f>B437-B424</f>
        <v>65.822857142857174</v>
      </c>
      <c r="C441" s="485">
        <f t="shared" ref="C441:T441" si="161">C437-C424</f>
        <v>215.40857142857158</v>
      </c>
      <c r="D441" s="485">
        <f t="shared" si="161"/>
        <v>140.83333333333348</v>
      </c>
      <c r="E441" s="485">
        <f t="shared" si="161"/>
        <v>-31.846666666666351</v>
      </c>
      <c r="F441" s="486">
        <f t="shared" si="161"/>
        <v>93.824444444444453</v>
      </c>
      <c r="G441" s="487">
        <f t="shared" si="161"/>
        <v>132.28545454545474</v>
      </c>
      <c r="H441" s="485">
        <f t="shared" si="161"/>
        <v>40.421403508772073</v>
      </c>
      <c r="I441" s="485">
        <f t="shared" si="161"/>
        <v>190.15333333333319</v>
      </c>
      <c r="J441" s="485">
        <f t="shared" si="161"/>
        <v>198.50175438596489</v>
      </c>
      <c r="K441" s="485">
        <f t="shared" si="161"/>
        <v>-21.56696202531657</v>
      </c>
      <c r="L441" s="484">
        <f t="shared" si="161"/>
        <v>129.37492753623201</v>
      </c>
      <c r="M441" s="485">
        <f t="shared" si="161"/>
        <v>-149.9442857142858</v>
      </c>
      <c r="N441" s="485">
        <f t="shared" si="161"/>
        <v>100.05124999999998</v>
      </c>
      <c r="O441" s="486">
        <f t="shared" si="161"/>
        <v>137.90000000000009</v>
      </c>
      <c r="P441" s="488">
        <f t="shared" si="161"/>
        <v>220.32322580645177</v>
      </c>
      <c r="Q441" s="489">
        <f t="shared" si="161"/>
        <v>179.28571428571468</v>
      </c>
      <c r="R441" s="489">
        <f t="shared" si="161"/>
        <v>390.63999999999987</v>
      </c>
      <c r="S441" s="489">
        <f t="shared" si="161"/>
        <v>90.675492957746883</v>
      </c>
      <c r="T441" s="490">
        <f t="shared" si="161"/>
        <v>120.92326827401439</v>
      </c>
      <c r="U441" s="541"/>
    </row>
    <row r="442" spans="1:23" s="557" customFormat="1" x14ac:dyDescent="0.2">
      <c r="A442" s="299" t="s">
        <v>51</v>
      </c>
      <c r="B442" s="300">
        <v>760</v>
      </c>
      <c r="C442" s="301">
        <v>737</v>
      </c>
      <c r="D442" s="301">
        <v>156</v>
      </c>
      <c r="E442" s="390">
        <v>733</v>
      </c>
      <c r="F442" s="302">
        <v>851</v>
      </c>
      <c r="G442" s="303">
        <v>714</v>
      </c>
      <c r="H442" s="301">
        <v>751</v>
      </c>
      <c r="I442" s="301">
        <v>168</v>
      </c>
      <c r="J442" s="301">
        <v>758</v>
      </c>
      <c r="K442" s="301">
        <v>858</v>
      </c>
      <c r="L442" s="300">
        <v>887</v>
      </c>
      <c r="M442" s="301">
        <v>167</v>
      </c>
      <c r="N442" s="301">
        <v>882</v>
      </c>
      <c r="O442" s="302">
        <v>887</v>
      </c>
      <c r="P442" s="303">
        <v>860</v>
      </c>
      <c r="Q442" s="303">
        <v>176</v>
      </c>
      <c r="R442" s="303">
        <v>859</v>
      </c>
      <c r="S442" s="303">
        <v>862</v>
      </c>
      <c r="T442" s="304">
        <f>SUM(B442:S442)</f>
        <v>12066</v>
      </c>
      <c r="U442" s="228" t="s">
        <v>56</v>
      </c>
      <c r="V442" s="305">
        <f>T429-T442</f>
        <v>36</v>
      </c>
      <c r="W442" s="306">
        <f>V442/T429</f>
        <v>2.9747149231531978E-3</v>
      </c>
    </row>
    <row r="443" spans="1:23" s="557" customFormat="1" x14ac:dyDescent="0.2">
      <c r="A443" s="307" t="s">
        <v>28</v>
      </c>
      <c r="B443" s="246"/>
      <c r="C443" s="244"/>
      <c r="D443" s="244"/>
      <c r="E443" s="424"/>
      <c r="F443" s="247"/>
      <c r="G443" s="248"/>
      <c r="H443" s="244"/>
      <c r="I443" s="244"/>
      <c r="J443" s="244"/>
      <c r="K443" s="244"/>
      <c r="L443" s="246"/>
      <c r="M443" s="244"/>
      <c r="N443" s="244"/>
      <c r="O443" s="247"/>
      <c r="P443" s="248"/>
      <c r="Q443" s="248"/>
      <c r="R443" s="248"/>
      <c r="S443" s="248"/>
      <c r="T443" s="237"/>
      <c r="U443" s="228" t="s">
        <v>57</v>
      </c>
      <c r="V443" s="228">
        <v>162.13999999999999</v>
      </c>
      <c r="W443" s="228"/>
    </row>
    <row r="444" spans="1:23" s="557" customFormat="1" ht="13.5" thickBot="1" x14ac:dyDescent="0.25">
      <c r="A444" s="308" t="s">
        <v>26</v>
      </c>
      <c r="B444" s="249">
        <f t="shared" ref="B444:S444" si="162">B443-B429</f>
        <v>-762</v>
      </c>
      <c r="C444" s="245">
        <f t="shared" si="162"/>
        <v>-741</v>
      </c>
      <c r="D444" s="245">
        <f t="shared" si="162"/>
        <v>-161</v>
      </c>
      <c r="E444" s="245">
        <f t="shared" si="162"/>
        <v>-739</v>
      </c>
      <c r="F444" s="250">
        <f t="shared" si="162"/>
        <v>-853</v>
      </c>
      <c r="G444" s="251">
        <f t="shared" si="162"/>
        <v>-714</v>
      </c>
      <c r="H444" s="245">
        <f t="shared" si="162"/>
        <v>-752</v>
      </c>
      <c r="I444" s="245">
        <f t="shared" si="162"/>
        <v>-173</v>
      </c>
      <c r="J444" s="245">
        <f t="shared" si="162"/>
        <v>-758</v>
      </c>
      <c r="K444" s="245">
        <f t="shared" si="162"/>
        <v>-859</v>
      </c>
      <c r="L444" s="249">
        <f t="shared" si="162"/>
        <v>-887</v>
      </c>
      <c r="M444" s="245">
        <f t="shared" si="162"/>
        <v>-168</v>
      </c>
      <c r="N444" s="245">
        <f t="shared" si="162"/>
        <v>-887</v>
      </c>
      <c r="O444" s="250">
        <f t="shared" si="162"/>
        <v>-887</v>
      </c>
      <c r="P444" s="251">
        <f t="shared" si="162"/>
        <v>-862</v>
      </c>
      <c r="Q444" s="245">
        <f t="shared" si="162"/>
        <v>-176</v>
      </c>
      <c r="R444" s="245">
        <f t="shared" si="162"/>
        <v>-860</v>
      </c>
      <c r="S444" s="245">
        <f t="shared" si="162"/>
        <v>-863</v>
      </c>
      <c r="T444" s="238"/>
      <c r="U444" s="228" t="s">
        <v>26</v>
      </c>
      <c r="V444" s="431">
        <f>V443-V430</f>
        <v>2.289999999999992</v>
      </c>
      <c r="W444" s="228"/>
    </row>
    <row r="446" spans="1:23" ht="13.5" thickBot="1" x14ac:dyDescent="0.25"/>
    <row r="447" spans="1:23" s="560" customFormat="1" ht="13.5" thickBot="1" x14ac:dyDescent="0.25">
      <c r="A447" s="254" t="s">
        <v>150</v>
      </c>
      <c r="B447" s="598" t="s">
        <v>53</v>
      </c>
      <c r="C447" s="599"/>
      <c r="D447" s="599"/>
      <c r="E447" s="599"/>
      <c r="F447" s="600"/>
      <c r="G447" s="598" t="s">
        <v>68</v>
      </c>
      <c r="H447" s="599"/>
      <c r="I447" s="599"/>
      <c r="J447" s="599"/>
      <c r="K447" s="600"/>
      <c r="L447" s="598" t="s">
        <v>63</v>
      </c>
      <c r="M447" s="599"/>
      <c r="N447" s="599"/>
      <c r="O447" s="600"/>
      <c r="P447" s="598" t="s">
        <v>64</v>
      </c>
      <c r="Q447" s="599"/>
      <c r="R447" s="599"/>
      <c r="S447" s="600"/>
      <c r="T447" s="316" t="s">
        <v>55</v>
      </c>
    </row>
    <row r="448" spans="1:23" s="560" customFormat="1" x14ac:dyDescent="0.2">
      <c r="A448" s="255" t="s">
        <v>54</v>
      </c>
      <c r="B448" s="349">
        <v>1</v>
      </c>
      <c r="C448" s="260">
        <v>2</v>
      </c>
      <c r="D448" s="403" t="s">
        <v>129</v>
      </c>
      <c r="E448" s="403">
        <v>4</v>
      </c>
      <c r="F448" s="350">
        <v>5</v>
      </c>
      <c r="G448" s="349">
        <v>1</v>
      </c>
      <c r="H448" s="260">
        <v>2</v>
      </c>
      <c r="I448" s="403" t="s">
        <v>129</v>
      </c>
      <c r="J448" s="403">
        <v>4</v>
      </c>
      <c r="K448" s="350">
        <v>5</v>
      </c>
      <c r="L448" s="349">
        <v>1</v>
      </c>
      <c r="M448" s="260" t="s">
        <v>134</v>
      </c>
      <c r="N448" s="260">
        <v>3</v>
      </c>
      <c r="O448" s="350">
        <v>4</v>
      </c>
      <c r="P448" s="259">
        <v>1</v>
      </c>
      <c r="Q448" s="259" t="s">
        <v>134</v>
      </c>
      <c r="R448" s="259">
        <v>3</v>
      </c>
      <c r="S448" s="259">
        <v>4</v>
      </c>
      <c r="T448" s="315"/>
    </row>
    <row r="449" spans="1:23" s="560" customFormat="1" x14ac:dyDescent="0.2">
      <c r="A449" s="265" t="s">
        <v>3</v>
      </c>
      <c r="B449" s="266">
        <v>3870</v>
      </c>
      <c r="C449" s="267">
        <v>3870</v>
      </c>
      <c r="D449" s="389">
        <v>3870</v>
      </c>
      <c r="E449" s="389">
        <v>3870</v>
      </c>
      <c r="F449" s="268">
        <v>3870</v>
      </c>
      <c r="G449" s="269">
        <v>3870</v>
      </c>
      <c r="H449" s="267">
        <v>3870</v>
      </c>
      <c r="I449" s="267">
        <v>3870</v>
      </c>
      <c r="J449" s="267">
        <v>3870</v>
      </c>
      <c r="K449" s="267">
        <v>3870</v>
      </c>
      <c r="L449" s="266">
        <v>3870</v>
      </c>
      <c r="M449" s="267">
        <v>3870</v>
      </c>
      <c r="N449" s="267">
        <v>3870</v>
      </c>
      <c r="O449" s="268">
        <v>3870</v>
      </c>
      <c r="P449" s="269">
        <v>3870</v>
      </c>
      <c r="Q449" s="267">
        <v>3870</v>
      </c>
      <c r="R449" s="267">
        <v>3870</v>
      </c>
      <c r="S449" s="267">
        <v>3870</v>
      </c>
      <c r="T449" s="270">
        <v>3870</v>
      </c>
    </row>
    <row r="450" spans="1:23" s="560" customFormat="1" x14ac:dyDescent="0.2">
      <c r="A450" s="271" t="s">
        <v>6</v>
      </c>
      <c r="B450" s="272">
        <v>4071.7647058823532</v>
      </c>
      <c r="C450" s="273">
        <v>4110.7692307692305</v>
      </c>
      <c r="D450" s="330">
        <v>4173.8461538461543</v>
      </c>
      <c r="E450" s="330">
        <v>4071.7307692307691</v>
      </c>
      <c r="F450" s="274">
        <v>4194.1176470588234</v>
      </c>
      <c r="G450" s="275">
        <v>4019.8039215686276</v>
      </c>
      <c r="H450" s="273">
        <v>4040.6896551724139</v>
      </c>
      <c r="I450" s="273">
        <v>4050.8333333333335</v>
      </c>
      <c r="J450" s="273">
        <v>4152.6785714285716</v>
      </c>
      <c r="K450" s="273">
        <v>4098.939393939394</v>
      </c>
      <c r="L450" s="272">
        <v>4025.78125</v>
      </c>
      <c r="M450" s="273">
        <v>3921.5384615384614</v>
      </c>
      <c r="N450" s="273">
        <v>3962.8125</v>
      </c>
      <c r="O450" s="274">
        <v>4046</v>
      </c>
      <c r="P450" s="275">
        <v>4025.2307692307691</v>
      </c>
      <c r="Q450" s="275">
        <v>4061.4285714285716</v>
      </c>
      <c r="R450" s="275">
        <v>3994.090909090909</v>
      </c>
      <c r="S450" s="275">
        <v>4017.4242424242425</v>
      </c>
      <c r="T450" s="276">
        <v>4058.4775465498356</v>
      </c>
    </row>
    <row r="451" spans="1:23" s="560" customFormat="1" x14ac:dyDescent="0.2">
      <c r="A451" s="255" t="s">
        <v>7</v>
      </c>
      <c r="B451" s="277">
        <v>89.705882352941174</v>
      </c>
      <c r="C451" s="278">
        <v>96.15384615384616</v>
      </c>
      <c r="D451" s="333">
        <v>100</v>
      </c>
      <c r="E451" s="333">
        <v>94.230769230769226</v>
      </c>
      <c r="F451" s="279">
        <v>97.058823529411768</v>
      </c>
      <c r="G451" s="280">
        <v>84.313725490196077</v>
      </c>
      <c r="H451" s="278">
        <v>82.758620689655174</v>
      </c>
      <c r="I451" s="278">
        <v>75</v>
      </c>
      <c r="J451" s="278">
        <v>91.071428571428569</v>
      </c>
      <c r="K451" s="278">
        <v>96.969696969696969</v>
      </c>
      <c r="L451" s="277">
        <v>71.875</v>
      </c>
      <c r="M451" s="278">
        <v>84.615384615384613</v>
      </c>
      <c r="N451" s="278">
        <v>82.8125</v>
      </c>
      <c r="O451" s="279">
        <v>84.615384615384613</v>
      </c>
      <c r="P451" s="280">
        <v>75.384615384615387</v>
      </c>
      <c r="Q451" s="280">
        <v>92.857142857142861</v>
      </c>
      <c r="R451" s="280">
        <v>78.787878787878782</v>
      </c>
      <c r="S451" s="280">
        <v>81.818181818181813</v>
      </c>
      <c r="T451" s="281">
        <v>85.432639649507124</v>
      </c>
    </row>
    <row r="452" spans="1:23" s="560" customFormat="1" x14ac:dyDescent="0.2">
      <c r="A452" s="255" t="s">
        <v>8</v>
      </c>
      <c r="B452" s="282">
        <v>5.6297721431705743E-2</v>
      </c>
      <c r="C452" s="283">
        <v>5.6541090767155466E-2</v>
      </c>
      <c r="D452" s="336">
        <v>4.5278791416370791E-2</v>
      </c>
      <c r="E452" s="336">
        <v>5.1414559943213409E-2</v>
      </c>
      <c r="F452" s="284">
        <v>4.6329294169525179E-2</v>
      </c>
      <c r="G452" s="285">
        <v>6.4849316450961467E-2</v>
      </c>
      <c r="H452" s="283">
        <v>6.3337887952671854E-2</v>
      </c>
      <c r="I452" s="283">
        <v>7.9185244208544475E-2</v>
      </c>
      <c r="J452" s="283">
        <v>5.5321381934310881E-2</v>
      </c>
      <c r="K452" s="283">
        <v>4.5388419422615234E-2</v>
      </c>
      <c r="L452" s="282">
        <v>9.2102326211357624E-2</v>
      </c>
      <c r="M452" s="283">
        <v>5.9768507711595233E-2</v>
      </c>
      <c r="N452" s="283">
        <v>7.1126321366822315E-2</v>
      </c>
      <c r="O452" s="284">
        <v>6.6786491718565155E-2</v>
      </c>
      <c r="P452" s="285">
        <v>8.4622315579269067E-2</v>
      </c>
      <c r="Q452" s="285">
        <v>5.8212889451729838E-2</v>
      </c>
      <c r="R452" s="285">
        <v>7.8783039393944695E-2</v>
      </c>
      <c r="S452" s="285">
        <v>7.8269512370291269E-2</v>
      </c>
      <c r="T452" s="286">
        <v>6.8135085907553031E-2</v>
      </c>
    </row>
    <row r="453" spans="1:23" s="560" customFormat="1" x14ac:dyDescent="0.2">
      <c r="A453" s="271" t="s">
        <v>1</v>
      </c>
      <c r="B453" s="287">
        <f>B450/B449*100-100</f>
        <v>5.2135582915336727</v>
      </c>
      <c r="C453" s="288">
        <f t="shared" ref="C453:G453" si="163">C450/C449*100-100</f>
        <v>6.2214271516596966</v>
      </c>
      <c r="D453" s="288">
        <f t="shared" si="163"/>
        <v>7.8513218048101834</v>
      </c>
      <c r="E453" s="288">
        <f t="shared" si="163"/>
        <v>5.2126813754720587</v>
      </c>
      <c r="F453" s="289">
        <f t="shared" si="163"/>
        <v>8.3751329989359959</v>
      </c>
      <c r="G453" s="290">
        <f t="shared" si="163"/>
        <v>3.8709023661144073</v>
      </c>
      <c r="H453" s="288">
        <f>H450/H449*100-100</f>
        <v>4.4105854049719397</v>
      </c>
      <c r="I453" s="288">
        <f t="shared" ref="I453:K453" si="164">I450/I449*100-100</f>
        <v>4.6726959517657178</v>
      </c>
      <c r="J453" s="288">
        <f t="shared" si="164"/>
        <v>7.3043558508674806</v>
      </c>
      <c r="K453" s="288">
        <f t="shared" si="164"/>
        <v>5.915746613421021</v>
      </c>
      <c r="L453" s="287">
        <f>L450/L449*100-100</f>
        <v>4.025355297157617</v>
      </c>
      <c r="M453" s="288">
        <f t="shared" ref="M453:T453" si="165">M450/M449*100-100</f>
        <v>1.3317431922083074</v>
      </c>
      <c r="N453" s="288">
        <f t="shared" si="165"/>
        <v>2.3982558139534973</v>
      </c>
      <c r="O453" s="289">
        <f t="shared" si="165"/>
        <v>4.5478036175710486</v>
      </c>
      <c r="P453" s="290">
        <f t="shared" si="165"/>
        <v>4.0111309878751769</v>
      </c>
      <c r="Q453" s="288">
        <f t="shared" si="165"/>
        <v>4.9464747139165866</v>
      </c>
      <c r="R453" s="288">
        <f t="shared" si="165"/>
        <v>3.2064834390415768</v>
      </c>
      <c r="S453" s="288">
        <f t="shared" si="165"/>
        <v>3.8094119489468454</v>
      </c>
      <c r="T453" s="291">
        <f t="shared" si="165"/>
        <v>4.8702208410810215</v>
      </c>
    </row>
    <row r="454" spans="1:23" s="560" customFormat="1" ht="13.5" thickBot="1" x14ac:dyDescent="0.25">
      <c r="A454" s="292" t="s">
        <v>27</v>
      </c>
      <c r="B454" s="484">
        <f>B450-B437</f>
        <v>-11.378151260504183</v>
      </c>
      <c r="C454" s="485">
        <f t="shared" ref="C454:T454" si="166">C450-C437</f>
        <v>38.090659340658931</v>
      </c>
      <c r="D454" s="485">
        <f t="shared" si="166"/>
        <v>178.01282051282078</v>
      </c>
      <c r="E454" s="485">
        <f t="shared" si="166"/>
        <v>78.397435897435571</v>
      </c>
      <c r="F454" s="486">
        <f t="shared" si="166"/>
        <v>9.673202614379079</v>
      </c>
      <c r="G454" s="487">
        <f t="shared" si="166"/>
        <v>-94.74153297682733</v>
      </c>
      <c r="H454" s="485">
        <f t="shared" si="166"/>
        <v>86.128251663642004</v>
      </c>
      <c r="I454" s="485">
        <f t="shared" si="166"/>
        <v>-137.49999999999955</v>
      </c>
      <c r="J454" s="485">
        <f t="shared" si="166"/>
        <v>81.976817042606854</v>
      </c>
      <c r="K454" s="485">
        <f t="shared" si="166"/>
        <v>103.49635596471035</v>
      </c>
      <c r="L454" s="484">
        <f t="shared" si="166"/>
        <v>-4.3636775362319895</v>
      </c>
      <c r="M454" s="485">
        <f t="shared" si="166"/>
        <v>92.252747252747213</v>
      </c>
      <c r="N454" s="485">
        <f t="shared" si="166"/>
        <v>-4.21875</v>
      </c>
      <c r="O454" s="486">
        <f t="shared" si="166"/>
        <v>66</v>
      </c>
      <c r="P454" s="488">
        <f t="shared" si="166"/>
        <v>67.327543424317355</v>
      </c>
      <c r="Q454" s="489">
        <f t="shared" si="166"/>
        <v>-77.857142857143117</v>
      </c>
      <c r="R454" s="489">
        <f t="shared" si="166"/>
        <v>-92.159090909090992</v>
      </c>
      <c r="S454" s="489">
        <f t="shared" si="166"/>
        <v>51.508749466495829</v>
      </c>
      <c r="T454" s="490">
        <f t="shared" si="166"/>
        <v>27.003187575476659</v>
      </c>
      <c r="U454" s="541"/>
    </row>
    <row r="455" spans="1:23" s="560" customFormat="1" x14ac:dyDescent="0.2">
      <c r="A455" s="299" t="s">
        <v>51</v>
      </c>
      <c r="B455" s="300">
        <v>758</v>
      </c>
      <c r="C455" s="301">
        <v>732</v>
      </c>
      <c r="D455" s="301">
        <v>151</v>
      </c>
      <c r="E455" s="390">
        <v>733</v>
      </c>
      <c r="F455" s="302">
        <v>847</v>
      </c>
      <c r="G455" s="303">
        <v>711</v>
      </c>
      <c r="H455" s="301">
        <v>751</v>
      </c>
      <c r="I455" s="301">
        <v>164</v>
      </c>
      <c r="J455" s="301">
        <v>757</v>
      </c>
      <c r="K455" s="301">
        <v>857</v>
      </c>
      <c r="L455" s="300">
        <v>886</v>
      </c>
      <c r="M455" s="301">
        <v>167</v>
      </c>
      <c r="N455" s="301">
        <v>881</v>
      </c>
      <c r="O455" s="302">
        <v>887</v>
      </c>
      <c r="P455" s="303">
        <v>856</v>
      </c>
      <c r="Q455" s="303">
        <v>176</v>
      </c>
      <c r="R455" s="303">
        <v>857</v>
      </c>
      <c r="S455" s="303">
        <v>861</v>
      </c>
      <c r="T455" s="304">
        <f>SUM(B455:S455)</f>
        <v>12032</v>
      </c>
      <c r="U455" s="228" t="s">
        <v>56</v>
      </c>
      <c r="V455" s="305">
        <f>T442-T455</f>
        <v>34</v>
      </c>
      <c r="W455" s="306">
        <f>V455/T442</f>
        <v>2.8178352395159954E-3</v>
      </c>
    </row>
    <row r="456" spans="1:23" s="560" customFormat="1" x14ac:dyDescent="0.2">
      <c r="A456" s="307" t="s">
        <v>28</v>
      </c>
      <c r="B456" s="246"/>
      <c r="C456" s="244"/>
      <c r="D456" s="244"/>
      <c r="E456" s="424"/>
      <c r="F456" s="247"/>
      <c r="G456" s="248"/>
      <c r="H456" s="244"/>
      <c r="I456" s="244"/>
      <c r="J456" s="244"/>
      <c r="K456" s="244"/>
      <c r="L456" s="246"/>
      <c r="M456" s="244"/>
      <c r="N456" s="244"/>
      <c r="O456" s="247"/>
      <c r="P456" s="248"/>
      <c r="Q456" s="248"/>
      <c r="R456" s="248"/>
      <c r="S456" s="248"/>
      <c r="T456" s="237"/>
      <c r="U456" s="228" t="s">
        <v>57</v>
      </c>
      <c r="V456" s="564">
        <v>162.26</v>
      </c>
      <c r="W456" s="228"/>
    </row>
    <row r="457" spans="1:23" s="560" customFormat="1" ht="13.5" thickBot="1" x14ac:dyDescent="0.25">
      <c r="A457" s="308" t="s">
        <v>26</v>
      </c>
      <c r="B457" s="249">
        <f t="shared" ref="B457:S457" si="167">B456-B442</f>
        <v>-760</v>
      </c>
      <c r="C457" s="245">
        <f t="shared" si="167"/>
        <v>-737</v>
      </c>
      <c r="D457" s="245">
        <f t="shared" si="167"/>
        <v>-156</v>
      </c>
      <c r="E457" s="245">
        <f t="shared" si="167"/>
        <v>-733</v>
      </c>
      <c r="F457" s="250">
        <f t="shared" si="167"/>
        <v>-851</v>
      </c>
      <c r="G457" s="251">
        <f t="shared" si="167"/>
        <v>-714</v>
      </c>
      <c r="H457" s="245">
        <f t="shared" si="167"/>
        <v>-751</v>
      </c>
      <c r="I457" s="245">
        <f t="shared" si="167"/>
        <v>-168</v>
      </c>
      <c r="J457" s="245">
        <f t="shared" si="167"/>
        <v>-758</v>
      </c>
      <c r="K457" s="245">
        <f t="shared" si="167"/>
        <v>-858</v>
      </c>
      <c r="L457" s="249">
        <f t="shared" si="167"/>
        <v>-887</v>
      </c>
      <c r="M457" s="245">
        <f t="shared" si="167"/>
        <v>-167</v>
      </c>
      <c r="N457" s="245">
        <f t="shared" si="167"/>
        <v>-882</v>
      </c>
      <c r="O457" s="250">
        <f t="shared" si="167"/>
        <v>-887</v>
      </c>
      <c r="P457" s="251">
        <f t="shared" si="167"/>
        <v>-860</v>
      </c>
      <c r="Q457" s="245">
        <f t="shared" si="167"/>
        <v>-176</v>
      </c>
      <c r="R457" s="245">
        <f t="shared" si="167"/>
        <v>-859</v>
      </c>
      <c r="S457" s="245">
        <f t="shared" si="167"/>
        <v>-862</v>
      </c>
      <c r="T457" s="238"/>
      <c r="U457" s="228" t="s">
        <v>26</v>
      </c>
      <c r="V457" s="564">
        <f>V456-V443</f>
        <v>0.12000000000000455</v>
      </c>
      <c r="W457" s="228"/>
    </row>
    <row r="458" spans="1:23" x14ac:dyDescent="0.2">
      <c r="V458" s="431"/>
    </row>
    <row r="459" spans="1:23" ht="13.5" thickBot="1" x14ac:dyDescent="0.25"/>
    <row r="460" spans="1:23" s="563" customFormat="1" ht="13.5" thickBot="1" x14ac:dyDescent="0.25">
      <c r="A460" s="254" t="s">
        <v>151</v>
      </c>
      <c r="B460" s="598" t="s">
        <v>53</v>
      </c>
      <c r="C460" s="599"/>
      <c r="D460" s="599"/>
      <c r="E460" s="599"/>
      <c r="F460" s="600"/>
      <c r="G460" s="598" t="s">
        <v>68</v>
      </c>
      <c r="H460" s="599"/>
      <c r="I460" s="599"/>
      <c r="J460" s="599"/>
      <c r="K460" s="600"/>
      <c r="L460" s="598" t="s">
        <v>63</v>
      </c>
      <c r="M460" s="599"/>
      <c r="N460" s="599"/>
      <c r="O460" s="600"/>
      <c r="P460" s="598" t="s">
        <v>64</v>
      </c>
      <c r="Q460" s="599"/>
      <c r="R460" s="599"/>
      <c r="S460" s="600"/>
      <c r="T460" s="316" t="s">
        <v>55</v>
      </c>
    </row>
    <row r="461" spans="1:23" s="563" customFormat="1" x14ac:dyDescent="0.2">
      <c r="A461" s="255" t="s">
        <v>54</v>
      </c>
      <c r="B461" s="349">
        <v>1</v>
      </c>
      <c r="C461" s="260">
        <v>2</v>
      </c>
      <c r="D461" s="403" t="s">
        <v>129</v>
      </c>
      <c r="E461" s="403">
        <v>4</v>
      </c>
      <c r="F461" s="350">
        <v>5</v>
      </c>
      <c r="G461" s="349">
        <v>1</v>
      </c>
      <c r="H461" s="260">
        <v>2</v>
      </c>
      <c r="I461" s="403" t="s">
        <v>129</v>
      </c>
      <c r="J461" s="403">
        <v>4</v>
      </c>
      <c r="K461" s="350">
        <v>5</v>
      </c>
      <c r="L461" s="349">
        <v>1</v>
      </c>
      <c r="M461" s="260" t="s">
        <v>134</v>
      </c>
      <c r="N461" s="260">
        <v>3</v>
      </c>
      <c r="O461" s="350">
        <v>4</v>
      </c>
      <c r="P461" s="259">
        <v>1</v>
      </c>
      <c r="Q461" s="259" t="s">
        <v>134</v>
      </c>
      <c r="R461" s="259">
        <v>3</v>
      </c>
      <c r="S461" s="259">
        <v>4</v>
      </c>
      <c r="T461" s="315"/>
    </row>
    <row r="462" spans="1:23" s="563" customFormat="1" x14ac:dyDescent="0.2">
      <c r="A462" s="265" t="s">
        <v>3</v>
      </c>
      <c r="B462" s="266">
        <v>3888</v>
      </c>
      <c r="C462" s="267">
        <v>3888</v>
      </c>
      <c r="D462" s="389">
        <v>3888</v>
      </c>
      <c r="E462" s="389">
        <v>3888</v>
      </c>
      <c r="F462" s="268">
        <v>3888</v>
      </c>
      <c r="G462" s="269">
        <v>3888</v>
      </c>
      <c r="H462" s="267">
        <v>3888</v>
      </c>
      <c r="I462" s="267">
        <v>3888</v>
      </c>
      <c r="J462" s="267">
        <v>3888</v>
      </c>
      <c r="K462" s="267">
        <v>3888</v>
      </c>
      <c r="L462" s="266">
        <v>3888</v>
      </c>
      <c r="M462" s="267">
        <v>3888</v>
      </c>
      <c r="N462" s="267">
        <v>3888</v>
      </c>
      <c r="O462" s="268">
        <v>3888</v>
      </c>
      <c r="P462" s="269">
        <v>3888</v>
      </c>
      <c r="Q462" s="267">
        <v>3888</v>
      </c>
      <c r="R462" s="267">
        <v>3888</v>
      </c>
      <c r="S462" s="267">
        <v>3888</v>
      </c>
      <c r="T462" s="270">
        <v>3888</v>
      </c>
    </row>
    <row r="463" spans="1:23" s="563" customFormat="1" x14ac:dyDescent="0.2">
      <c r="A463" s="271" t="s">
        <v>6</v>
      </c>
      <c r="B463" s="272">
        <v>4296.9811320754716</v>
      </c>
      <c r="C463" s="273">
        <v>4366.4150943396226</v>
      </c>
      <c r="D463" s="330">
        <v>3995.3846153846152</v>
      </c>
      <c r="E463" s="330">
        <v>4260.9259259259261</v>
      </c>
      <c r="F463" s="274">
        <v>4328.5714285714284</v>
      </c>
      <c r="G463" s="275">
        <v>4292.5</v>
      </c>
      <c r="H463" s="273">
        <v>4196.4516129032254</v>
      </c>
      <c r="I463" s="273">
        <v>4180.833333333333</v>
      </c>
      <c r="J463" s="273">
        <v>4140.1886792452833</v>
      </c>
      <c r="K463" s="273">
        <v>4132.96875</v>
      </c>
      <c r="L463" s="272">
        <v>4224.5</v>
      </c>
      <c r="M463" s="273">
        <v>4169.2307692307695</v>
      </c>
      <c r="N463" s="273">
        <v>4094.4615384615386</v>
      </c>
      <c r="O463" s="274">
        <v>4145.7142857142853</v>
      </c>
      <c r="P463" s="275">
        <v>4078.125</v>
      </c>
      <c r="Q463" s="275">
        <v>4258.4615384615381</v>
      </c>
      <c r="R463" s="275">
        <v>4086.875</v>
      </c>
      <c r="S463" s="275">
        <v>4145.2380952380954</v>
      </c>
      <c r="T463" s="276">
        <v>4190.5929304446981</v>
      </c>
    </row>
    <row r="464" spans="1:23" s="563" customFormat="1" x14ac:dyDescent="0.2">
      <c r="A464" s="255" t="s">
        <v>7</v>
      </c>
      <c r="B464" s="277">
        <v>86.79245283018868</v>
      </c>
      <c r="C464" s="278">
        <v>94.339622641509436</v>
      </c>
      <c r="D464" s="333">
        <v>84.615384615384613</v>
      </c>
      <c r="E464" s="333">
        <v>87.037037037037038</v>
      </c>
      <c r="F464" s="279">
        <v>85.714285714285708</v>
      </c>
      <c r="G464" s="280">
        <v>86.538461538461533</v>
      </c>
      <c r="H464" s="278">
        <v>83.870967741935488</v>
      </c>
      <c r="I464" s="278">
        <v>83.333333333333329</v>
      </c>
      <c r="J464" s="278">
        <v>96.226415094339629</v>
      </c>
      <c r="K464" s="278">
        <v>95.3125</v>
      </c>
      <c r="L464" s="277">
        <v>70</v>
      </c>
      <c r="M464" s="278">
        <v>100</v>
      </c>
      <c r="N464" s="278">
        <v>84.615384615384613</v>
      </c>
      <c r="O464" s="279">
        <v>85.714285714285708</v>
      </c>
      <c r="P464" s="280">
        <v>78.125</v>
      </c>
      <c r="Q464" s="280">
        <v>92.307692307692307</v>
      </c>
      <c r="R464" s="280">
        <v>73.4375</v>
      </c>
      <c r="S464" s="280">
        <v>82.539682539682545</v>
      </c>
      <c r="T464" s="281">
        <v>84.606613454960097</v>
      </c>
    </row>
    <row r="465" spans="1:23" s="563" customFormat="1" x14ac:dyDescent="0.2">
      <c r="A465" s="255" t="s">
        <v>8</v>
      </c>
      <c r="B465" s="282">
        <v>6.3152896649685819E-2</v>
      </c>
      <c r="C465" s="283">
        <v>5.3927300010359586E-2</v>
      </c>
      <c r="D465" s="336">
        <v>6.4019574259430723E-2</v>
      </c>
      <c r="E465" s="336">
        <v>6.2074068009239383E-2</v>
      </c>
      <c r="F465" s="284">
        <v>6.5810351823793092E-2</v>
      </c>
      <c r="G465" s="285">
        <v>6.8352004480804723E-2</v>
      </c>
      <c r="H465" s="283">
        <v>7.4479555389438692E-2</v>
      </c>
      <c r="I465" s="283">
        <v>7.0822835814450605E-2</v>
      </c>
      <c r="J465" s="283">
        <v>4.9667507573179726E-2</v>
      </c>
      <c r="K465" s="283">
        <v>5.6583570340910647E-2</v>
      </c>
      <c r="L465" s="282">
        <v>8.6793228150464349E-2</v>
      </c>
      <c r="M465" s="283">
        <v>4.8734338437875675E-2</v>
      </c>
      <c r="N465" s="283">
        <v>7.2626912561999366E-2</v>
      </c>
      <c r="O465" s="284">
        <v>7.2572528030801733E-2</v>
      </c>
      <c r="P465" s="285">
        <v>8.0732251621652193E-2</v>
      </c>
      <c r="Q465" s="285">
        <v>6.6187692411933674E-2</v>
      </c>
      <c r="R465" s="285">
        <v>8.1548512306262463E-2</v>
      </c>
      <c r="S465" s="285">
        <v>7.8082061745244194E-2</v>
      </c>
      <c r="T465" s="286">
        <v>7.3198903958265157E-2</v>
      </c>
    </row>
    <row r="466" spans="1:23" s="563" customFormat="1" x14ac:dyDescent="0.2">
      <c r="A466" s="271" t="s">
        <v>1</v>
      </c>
      <c r="B466" s="287">
        <f>B463/B462*100-100</f>
        <v>10.519062038978191</v>
      </c>
      <c r="C466" s="288">
        <f t="shared" ref="C466:G466" si="168">C463/C462*100-100</f>
        <v>12.304914977870936</v>
      </c>
      <c r="D466" s="288">
        <f t="shared" si="168"/>
        <v>2.7619499841722046</v>
      </c>
      <c r="E466" s="288">
        <f t="shared" si="168"/>
        <v>9.5917162017985049</v>
      </c>
      <c r="F466" s="289">
        <f t="shared" si="168"/>
        <v>11.331569664902986</v>
      </c>
      <c r="G466" s="290">
        <f t="shared" si="168"/>
        <v>10.40380658436213</v>
      </c>
      <c r="H466" s="288">
        <f>H463/H462*100-100</f>
        <v>7.9334262577989989</v>
      </c>
      <c r="I466" s="288">
        <f t="shared" ref="I466:K466" si="169">I463/I462*100-100</f>
        <v>7.5317215363511565</v>
      </c>
      <c r="J466" s="288">
        <f t="shared" si="169"/>
        <v>6.486334342728469</v>
      </c>
      <c r="K466" s="288">
        <f t="shared" si="169"/>
        <v>6.3006365740740762</v>
      </c>
      <c r="L466" s="287">
        <f>L463/L462*100-100</f>
        <v>8.6548353909464879</v>
      </c>
      <c r="M466" s="288">
        <f t="shared" ref="M466:T466" si="170">M463/M462*100-100</f>
        <v>7.233301677746141</v>
      </c>
      <c r="N466" s="288">
        <f t="shared" si="170"/>
        <v>5.310224754669207</v>
      </c>
      <c r="O466" s="289">
        <f t="shared" si="170"/>
        <v>6.6284538506760526</v>
      </c>
      <c r="P466" s="290">
        <f t="shared" si="170"/>
        <v>4.8900462962963047</v>
      </c>
      <c r="Q466" s="288">
        <f t="shared" si="170"/>
        <v>9.52833175055396</v>
      </c>
      <c r="R466" s="288">
        <f t="shared" si="170"/>
        <v>5.1150977366255006</v>
      </c>
      <c r="S466" s="288">
        <f t="shared" si="170"/>
        <v>6.6162061532431835</v>
      </c>
      <c r="T466" s="291">
        <f t="shared" si="170"/>
        <v>7.7827399805735098</v>
      </c>
    </row>
    <row r="467" spans="1:23" s="563" customFormat="1" ht="13.5" thickBot="1" x14ac:dyDescent="0.25">
      <c r="A467" s="292" t="s">
        <v>27</v>
      </c>
      <c r="B467" s="484">
        <f>B463-B450</f>
        <v>225.21642619311842</v>
      </c>
      <c r="C467" s="485">
        <f t="shared" ref="C467:T467" si="171">C463-C450</f>
        <v>255.64586357039207</v>
      </c>
      <c r="D467" s="485">
        <f t="shared" si="171"/>
        <v>-178.46153846153902</v>
      </c>
      <c r="E467" s="485">
        <f t="shared" si="171"/>
        <v>189.19515669515704</v>
      </c>
      <c r="F467" s="486">
        <f t="shared" si="171"/>
        <v>134.45378151260502</v>
      </c>
      <c r="G467" s="487">
        <f t="shared" si="171"/>
        <v>272.69607843137237</v>
      </c>
      <c r="H467" s="485">
        <f t="shared" si="171"/>
        <v>155.76195773081145</v>
      </c>
      <c r="I467" s="485">
        <f t="shared" si="171"/>
        <v>129.99999999999955</v>
      </c>
      <c r="J467" s="485">
        <f t="shared" si="171"/>
        <v>-12.489892183288248</v>
      </c>
      <c r="K467" s="485">
        <f t="shared" si="171"/>
        <v>34.029356060606005</v>
      </c>
      <c r="L467" s="484">
        <f t="shared" si="171"/>
        <v>198.71875</v>
      </c>
      <c r="M467" s="485">
        <f t="shared" si="171"/>
        <v>247.69230769230808</v>
      </c>
      <c r="N467" s="485">
        <f t="shared" si="171"/>
        <v>131.64903846153857</v>
      </c>
      <c r="O467" s="486">
        <f t="shared" si="171"/>
        <v>99.714285714285325</v>
      </c>
      <c r="P467" s="488">
        <f t="shared" si="171"/>
        <v>52.894230769230944</v>
      </c>
      <c r="Q467" s="489">
        <f t="shared" si="171"/>
        <v>197.03296703296655</v>
      </c>
      <c r="R467" s="489">
        <f t="shared" si="171"/>
        <v>92.784090909090992</v>
      </c>
      <c r="S467" s="489">
        <f t="shared" si="171"/>
        <v>127.81385281385292</v>
      </c>
      <c r="T467" s="490">
        <f t="shared" si="171"/>
        <v>132.11538389486259</v>
      </c>
      <c r="U467" s="541"/>
    </row>
    <row r="468" spans="1:23" s="563" customFormat="1" x14ac:dyDescent="0.2">
      <c r="A468" s="299" t="s">
        <v>51</v>
      </c>
      <c r="B468" s="300">
        <v>758</v>
      </c>
      <c r="C468" s="301">
        <v>730</v>
      </c>
      <c r="D468" s="301">
        <v>150</v>
      </c>
      <c r="E468" s="390">
        <v>731</v>
      </c>
      <c r="F468" s="302">
        <v>847</v>
      </c>
      <c r="G468" s="303">
        <v>710</v>
      </c>
      <c r="H468" s="301">
        <v>749</v>
      </c>
      <c r="I468" s="301">
        <v>162</v>
      </c>
      <c r="J468" s="301">
        <v>757</v>
      </c>
      <c r="K468" s="301">
        <v>857</v>
      </c>
      <c r="L468" s="300">
        <v>886</v>
      </c>
      <c r="M468" s="301">
        <v>165</v>
      </c>
      <c r="N468" s="301">
        <v>881</v>
      </c>
      <c r="O468" s="302">
        <v>886</v>
      </c>
      <c r="P468" s="303">
        <v>856</v>
      </c>
      <c r="Q468" s="303">
        <v>175</v>
      </c>
      <c r="R468" s="303">
        <v>856</v>
      </c>
      <c r="S468" s="303">
        <v>861</v>
      </c>
      <c r="T468" s="304">
        <f>SUM(B468:S468)</f>
        <v>12017</v>
      </c>
      <c r="U468" s="228" t="s">
        <v>56</v>
      </c>
      <c r="V468" s="305">
        <f>T455-T468</f>
        <v>15</v>
      </c>
      <c r="W468" s="306">
        <f>V468/T455</f>
        <v>1.2466755319148937E-3</v>
      </c>
    </row>
    <row r="469" spans="1:23" s="563" customFormat="1" x14ac:dyDescent="0.2">
      <c r="A469" s="307" t="s">
        <v>28</v>
      </c>
      <c r="B469" s="246"/>
      <c r="C469" s="244"/>
      <c r="D469" s="244"/>
      <c r="E469" s="424"/>
      <c r="F469" s="247"/>
      <c r="G469" s="248"/>
      <c r="H469" s="244"/>
      <c r="I469" s="244"/>
      <c r="J469" s="244"/>
      <c r="K469" s="244"/>
      <c r="L469" s="246"/>
      <c r="M469" s="244"/>
      <c r="N469" s="244"/>
      <c r="O469" s="247"/>
      <c r="P469" s="248"/>
      <c r="Q469" s="248"/>
      <c r="R469" s="248"/>
      <c r="S469" s="248"/>
      <c r="T469" s="237"/>
      <c r="U469" s="228" t="s">
        <v>57</v>
      </c>
      <c r="V469" s="564">
        <v>162.13999999999999</v>
      </c>
      <c r="W469" s="228"/>
    </row>
    <row r="470" spans="1:23" s="563" customFormat="1" ht="13.5" thickBot="1" x14ac:dyDescent="0.25">
      <c r="A470" s="308" t="s">
        <v>26</v>
      </c>
      <c r="B470" s="249">
        <f t="shared" ref="B470:S470" si="172">B469-B455</f>
        <v>-758</v>
      </c>
      <c r="C470" s="245">
        <f t="shared" si="172"/>
        <v>-732</v>
      </c>
      <c r="D470" s="245">
        <f t="shared" si="172"/>
        <v>-151</v>
      </c>
      <c r="E470" s="245">
        <f t="shared" si="172"/>
        <v>-733</v>
      </c>
      <c r="F470" s="250">
        <f t="shared" si="172"/>
        <v>-847</v>
      </c>
      <c r="G470" s="251">
        <f t="shared" si="172"/>
        <v>-711</v>
      </c>
      <c r="H470" s="245">
        <f t="shared" si="172"/>
        <v>-751</v>
      </c>
      <c r="I470" s="245">
        <f t="shared" si="172"/>
        <v>-164</v>
      </c>
      <c r="J470" s="245">
        <f t="shared" si="172"/>
        <v>-757</v>
      </c>
      <c r="K470" s="245">
        <f t="shared" si="172"/>
        <v>-857</v>
      </c>
      <c r="L470" s="249">
        <f t="shared" si="172"/>
        <v>-886</v>
      </c>
      <c r="M470" s="245">
        <f t="shared" si="172"/>
        <v>-167</v>
      </c>
      <c r="N470" s="245">
        <f t="shared" si="172"/>
        <v>-881</v>
      </c>
      <c r="O470" s="250">
        <f t="shared" si="172"/>
        <v>-887</v>
      </c>
      <c r="P470" s="251">
        <f t="shared" si="172"/>
        <v>-856</v>
      </c>
      <c r="Q470" s="245">
        <f t="shared" si="172"/>
        <v>-176</v>
      </c>
      <c r="R470" s="245">
        <f t="shared" si="172"/>
        <v>-857</v>
      </c>
      <c r="S470" s="245">
        <f t="shared" si="172"/>
        <v>-861</v>
      </c>
      <c r="T470" s="238"/>
      <c r="U470" s="228" t="s">
        <v>26</v>
      </c>
      <c r="V470" s="564">
        <f>V469-V456</f>
        <v>-0.12000000000000455</v>
      </c>
      <c r="W470" s="228"/>
    </row>
    <row r="472" spans="1:23" ht="13.5" thickBot="1" x14ac:dyDescent="0.25"/>
    <row r="473" spans="1:23" s="566" customFormat="1" ht="13.5" thickBot="1" x14ac:dyDescent="0.25">
      <c r="A473" s="254" t="s">
        <v>153</v>
      </c>
      <c r="B473" s="598" t="s">
        <v>53</v>
      </c>
      <c r="C473" s="599"/>
      <c r="D473" s="599"/>
      <c r="E473" s="599"/>
      <c r="F473" s="600"/>
      <c r="G473" s="598" t="s">
        <v>68</v>
      </c>
      <c r="H473" s="599"/>
      <c r="I473" s="599"/>
      <c r="J473" s="599"/>
      <c r="K473" s="600"/>
      <c r="L473" s="598" t="s">
        <v>63</v>
      </c>
      <c r="M473" s="599"/>
      <c r="N473" s="599"/>
      <c r="O473" s="600"/>
      <c r="P473" s="598" t="s">
        <v>64</v>
      </c>
      <c r="Q473" s="599"/>
      <c r="R473" s="599"/>
      <c r="S473" s="600"/>
      <c r="T473" s="316" t="s">
        <v>55</v>
      </c>
    </row>
    <row r="474" spans="1:23" s="566" customFormat="1" x14ac:dyDescent="0.2">
      <c r="A474" s="255" t="s">
        <v>54</v>
      </c>
      <c r="B474" s="349">
        <v>1</v>
      </c>
      <c r="C474" s="260">
        <v>2</v>
      </c>
      <c r="D474" s="403" t="s">
        <v>129</v>
      </c>
      <c r="E474" s="403">
        <v>4</v>
      </c>
      <c r="F474" s="350">
        <v>5</v>
      </c>
      <c r="G474" s="349">
        <v>1</v>
      </c>
      <c r="H474" s="260">
        <v>2</v>
      </c>
      <c r="I474" s="403" t="s">
        <v>129</v>
      </c>
      <c r="J474" s="403">
        <v>4</v>
      </c>
      <c r="K474" s="350">
        <v>5</v>
      </c>
      <c r="L474" s="349">
        <v>1</v>
      </c>
      <c r="M474" s="260" t="s">
        <v>134</v>
      </c>
      <c r="N474" s="260">
        <v>3</v>
      </c>
      <c r="O474" s="350">
        <v>4</v>
      </c>
      <c r="P474" s="259">
        <v>1</v>
      </c>
      <c r="Q474" s="259" t="s">
        <v>134</v>
      </c>
      <c r="R474" s="259">
        <v>3</v>
      </c>
      <c r="S474" s="259">
        <v>4</v>
      </c>
      <c r="T474" s="315"/>
    </row>
    <row r="475" spans="1:23" s="566" customFormat="1" x14ac:dyDescent="0.2">
      <c r="A475" s="265" t="s">
        <v>3</v>
      </c>
      <c r="B475" s="266">
        <v>3906</v>
      </c>
      <c r="C475" s="267">
        <v>3906</v>
      </c>
      <c r="D475" s="389">
        <v>3906</v>
      </c>
      <c r="E475" s="389">
        <v>3906</v>
      </c>
      <c r="F475" s="268">
        <v>3906</v>
      </c>
      <c r="G475" s="269">
        <v>3906</v>
      </c>
      <c r="H475" s="267">
        <v>3906</v>
      </c>
      <c r="I475" s="267">
        <v>3906</v>
      </c>
      <c r="J475" s="267">
        <v>3906</v>
      </c>
      <c r="K475" s="267">
        <v>3906</v>
      </c>
      <c r="L475" s="266">
        <v>3906</v>
      </c>
      <c r="M475" s="267">
        <v>3906</v>
      </c>
      <c r="N475" s="267">
        <v>3906</v>
      </c>
      <c r="O475" s="268">
        <v>3906</v>
      </c>
      <c r="P475" s="269">
        <v>3906</v>
      </c>
      <c r="Q475" s="267">
        <v>3906</v>
      </c>
      <c r="R475" s="267">
        <v>3906</v>
      </c>
      <c r="S475" s="267">
        <v>3906</v>
      </c>
      <c r="T475" s="270">
        <v>3906</v>
      </c>
    </row>
    <row r="476" spans="1:23" s="566" customFormat="1" x14ac:dyDescent="0.2">
      <c r="A476" s="271" t="s">
        <v>6</v>
      </c>
      <c r="B476" s="272">
        <v>4321.6071428571431</v>
      </c>
      <c r="C476" s="273">
        <v>4416.666666666667</v>
      </c>
      <c r="D476" s="330">
        <v>4246.9230769230771</v>
      </c>
      <c r="E476" s="330">
        <v>4209.636363636364</v>
      </c>
      <c r="F476" s="274">
        <v>4372.7118644067796</v>
      </c>
      <c r="G476" s="275">
        <v>4284.6296296296296</v>
      </c>
      <c r="H476" s="273">
        <v>4145.5769230769229</v>
      </c>
      <c r="I476" s="273">
        <v>4288.333333333333</v>
      </c>
      <c r="J476" s="273">
        <v>4312.4528301886794</v>
      </c>
      <c r="K476" s="273">
        <v>4240.15625</v>
      </c>
      <c r="L476" s="272">
        <v>4205.3968253968251</v>
      </c>
      <c r="M476" s="273">
        <v>4257.6923076923076</v>
      </c>
      <c r="N476" s="273">
        <v>4226.4615384615381</v>
      </c>
      <c r="O476" s="274">
        <v>4262.1538461538457</v>
      </c>
      <c r="P476" s="275">
        <v>4171.2903225806449</v>
      </c>
      <c r="Q476" s="275">
        <v>4189.166666666667</v>
      </c>
      <c r="R476" s="275">
        <v>4239.1525423728817</v>
      </c>
      <c r="S476" s="275">
        <v>4243.8095238095239</v>
      </c>
      <c r="T476" s="276">
        <v>4258.5583524027461</v>
      </c>
    </row>
    <row r="477" spans="1:23" s="566" customFormat="1" x14ac:dyDescent="0.2">
      <c r="A477" s="255" t="s">
        <v>7</v>
      </c>
      <c r="B477" s="277">
        <v>91.071428571428569</v>
      </c>
      <c r="C477" s="278">
        <v>98.148148148148152</v>
      </c>
      <c r="D477" s="333">
        <v>92.307692307692307</v>
      </c>
      <c r="E477" s="333">
        <v>90.909090909090907</v>
      </c>
      <c r="F477" s="279">
        <v>86.440677966101688</v>
      </c>
      <c r="G477" s="280">
        <v>83.333333333333329</v>
      </c>
      <c r="H477" s="278">
        <v>94.230769230769226</v>
      </c>
      <c r="I477" s="278">
        <v>66.666666666666671</v>
      </c>
      <c r="J477" s="278">
        <v>90.566037735849051</v>
      </c>
      <c r="K477" s="278">
        <v>92.1875</v>
      </c>
      <c r="L477" s="277">
        <v>84.126984126984127</v>
      </c>
      <c r="M477" s="278">
        <v>84.615384615384613</v>
      </c>
      <c r="N477" s="278">
        <v>86.15384615384616</v>
      </c>
      <c r="O477" s="279">
        <v>80</v>
      </c>
      <c r="P477" s="280">
        <v>79.032258064516128</v>
      </c>
      <c r="Q477" s="280">
        <v>66.666666666666671</v>
      </c>
      <c r="R477" s="280">
        <v>72.881355932203391</v>
      </c>
      <c r="S477" s="280">
        <v>76.19047619047619</v>
      </c>
      <c r="T477" s="281">
        <v>83.295194508009146</v>
      </c>
    </row>
    <row r="478" spans="1:23" s="566" customFormat="1" x14ac:dyDescent="0.2">
      <c r="A478" s="255" t="s">
        <v>8</v>
      </c>
      <c r="B478" s="282">
        <v>5.9723801896532418E-2</v>
      </c>
      <c r="C478" s="283">
        <v>5.0760912389873632E-2</v>
      </c>
      <c r="D478" s="336">
        <v>4.9850307100956039E-2</v>
      </c>
      <c r="E478" s="336">
        <v>6.2021598598706901E-2</v>
      </c>
      <c r="F478" s="284">
        <v>7.0992094561950353E-2</v>
      </c>
      <c r="G478" s="285">
        <v>6.9290300076364691E-2</v>
      </c>
      <c r="H478" s="283">
        <v>5.2452306719805594E-2</v>
      </c>
      <c r="I478" s="283">
        <v>8.6520990192805222E-2</v>
      </c>
      <c r="J478" s="283">
        <v>5.6520883860920579E-2</v>
      </c>
      <c r="K478" s="283">
        <v>6.0405314565483557E-2</v>
      </c>
      <c r="L478" s="282">
        <v>7.6419696113071034E-2</v>
      </c>
      <c r="M478" s="283">
        <v>6.2018516082680712E-2</v>
      </c>
      <c r="N478" s="283">
        <v>7.0485101223373606E-2</v>
      </c>
      <c r="O478" s="284">
        <v>8.2728428210076838E-2</v>
      </c>
      <c r="P478" s="285">
        <v>7.9549791160924241E-2</v>
      </c>
      <c r="Q478" s="285">
        <v>8.3795471786880349E-2</v>
      </c>
      <c r="R478" s="285">
        <v>7.6552895184749073E-2</v>
      </c>
      <c r="S478" s="285">
        <v>8.2174299142335025E-2</v>
      </c>
      <c r="T478" s="286">
        <v>7.1175360242646771E-2</v>
      </c>
    </row>
    <row r="479" spans="1:23" s="566" customFormat="1" x14ac:dyDescent="0.2">
      <c r="A479" s="271" t="s">
        <v>1</v>
      </c>
      <c r="B479" s="287">
        <f>B476/B475*100-100</f>
        <v>10.640223831468077</v>
      </c>
      <c r="C479" s="288">
        <f t="shared" ref="C479:G479" si="173">C476/C475*100-100</f>
        <v>13.073903396484042</v>
      </c>
      <c r="D479" s="288">
        <f t="shared" si="173"/>
        <v>8.7281893733506735</v>
      </c>
      <c r="E479" s="288">
        <f t="shared" si="173"/>
        <v>7.7735884187497106</v>
      </c>
      <c r="F479" s="289">
        <f t="shared" si="173"/>
        <v>11.948588438473621</v>
      </c>
      <c r="G479" s="290">
        <f t="shared" si="173"/>
        <v>9.6935389050084382</v>
      </c>
      <c r="H479" s="288">
        <f>H476/H475*100-100</f>
        <v>6.1335617787230632</v>
      </c>
      <c r="I479" s="288">
        <f t="shared" ref="I479:K479" si="174">I476/I475*100-100</f>
        <v>9.7883597883597844</v>
      </c>
      <c r="J479" s="288">
        <f t="shared" si="174"/>
        <v>10.405858427769573</v>
      </c>
      <c r="K479" s="288">
        <f t="shared" si="174"/>
        <v>8.5549475166410787</v>
      </c>
      <c r="L479" s="287">
        <f>L476/L475*100-100</f>
        <v>7.6650492933134871</v>
      </c>
      <c r="M479" s="288">
        <f t="shared" ref="M479:T479" si="175">M476/M475*100-100</f>
        <v>9.0038993264799814</v>
      </c>
      <c r="N479" s="288">
        <f t="shared" si="175"/>
        <v>8.2043404624049714</v>
      </c>
      <c r="O479" s="289">
        <f t="shared" si="175"/>
        <v>9.1181220213478014</v>
      </c>
      <c r="P479" s="290">
        <f t="shared" si="175"/>
        <v>6.7918669375485194</v>
      </c>
      <c r="Q479" s="288">
        <f t="shared" si="175"/>
        <v>7.2495306366274122</v>
      </c>
      <c r="R479" s="288">
        <f t="shared" si="175"/>
        <v>8.5292509568070045</v>
      </c>
      <c r="S479" s="288">
        <f t="shared" si="175"/>
        <v>8.6484773120717904</v>
      </c>
      <c r="T479" s="291">
        <f t="shared" si="175"/>
        <v>9.0260714900856698</v>
      </c>
    </row>
    <row r="480" spans="1:23" s="566" customFormat="1" ht="13.5" thickBot="1" x14ac:dyDescent="0.25">
      <c r="A480" s="292" t="s">
        <v>27</v>
      </c>
      <c r="B480" s="484">
        <f>B476-B463</f>
        <v>24.626010781671539</v>
      </c>
      <c r="C480" s="485">
        <f t="shared" ref="C480:T480" si="176">C476-C463</f>
        <v>50.251572327044414</v>
      </c>
      <c r="D480" s="485">
        <f t="shared" si="176"/>
        <v>251.53846153846189</v>
      </c>
      <c r="E480" s="485">
        <f t="shared" si="176"/>
        <v>-51.289562289562127</v>
      </c>
      <c r="F480" s="486">
        <f t="shared" si="176"/>
        <v>44.140435835351127</v>
      </c>
      <c r="G480" s="487">
        <f t="shared" si="176"/>
        <v>-7.8703703703704377</v>
      </c>
      <c r="H480" s="485">
        <f t="shared" si="176"/>
        <v>-50.874689826302529</v>
      </c>
      <c r="I480" s="485">
        <f t="shared" si="176"/>
        <v>107.5</v>
      </c>
      <c r="J480" s="485">
        <f t="shared" si="176"/>
        <v>172.26415094339609</v>
      </c>
      <c r="K480" s="485">
        <f t="shared" si="176"/>
        <v>107.1875</v>
      </c>
      <c r="L480" s="484">
        <f t="shared" si="176"/>
        <v>-19.103174603174921</v>
      </c>
      <c r="M480" s="485">
        <f t="shared" si="176"/>
        <v>88.461538461538112</v>
      </c>
      <c r="N480" s="485">
        <f t="shared" si="176"/>
        <v>131.99999999999955</v>
      </c>
      <c r="O480" s="486">
        <f t="shared" si="176"/>
        <v>116.43956043956041</v>
      </c>
      <c r="P480" s="488">
        <f t="shared" si="176"/>
        <v>93.165322580644897</v>
      </c>
      <c r="Q480" s="489">
        <f t="shared" si="176"/>
        <v>-69.294871794871142</v>
      </c>
      <c r="R480" s="489">
        <f t="shared" si="176"/>
        <v>152.27754237288173</v>
      </c>
      <c r="S480" s="489">
        <f t="shared" si="176"/>
        <v>98.571428571428442</v>
      </c>
      <c r="T480" s="490">
        <f t="shared" si="176"/>
        <v>67.965421958047955</v>
      </c>
      <c r="U480" s="541"/>
    </row>
    <row r="481" spans="1:23" s="566" customFormat="1" x14ac:dyDescent="0.2">
      <c r="A481" s="299" t="s">
        <v>51</v>
      </c>
      <c r="B481" s="300">
        <v>757</v>
      </c>
      <c r="C481" s="301">
        <v>730</v>
      </c>
      <c r="D481" s="301">
        <v>148</v>
      </c>
      <c r="E481" s="390">
        <v>730</v>
      </c>
      <c r="F481" s="302">
        <v>847</v>
      </c>
      <c r="G481" s="303">
        <v>709</v>
      </c>
      <c r="H481" s="301">
        <v>749</v>
      </c>
      <c r="I481" s="301">
        <v>162</v>
      </c>
      <c r="J481" s="301">
        <v>757</v>
      </c>
      <c r="K481" s="301">
        <v>856</v>
      </c>
      <c r="L481" s="300">
        <v>886</v>
      </c>
      <c r="M481" s="301">
        <v>165</v>
      </c>
      <c r="N481" s="301">
        <v>880</v>
      </c>
      <c r="O481" s="302">
        <v>886</v>
      </c>
      <c r="P481" s="303">
        <v>855</v>
      </c>
      <c r="Q481" s="303">
        <v>172</v>
      </c>
      <c r="R481" s="303">
        <v>853</v>
      </c>
      <c r="S481" s="303">
        <v>861</v>
      </c>
      <c r="T481" s="304">
        <f>SUM(B481:S481)</f>
        <v>12003</v>
      </c>
      <c r="U481" s="228" t="s">
        <v>56</v>
      </c>
      <c r="V481" s="305">
        <f>T468-T481</f>
        <v>14</v>
      </c>
      <c r="W481" s="306">
        <f>V481/T468</f>
        <v>1.1650162270117335E-3</v>
      </c>
    </row>
    <row r="482" spans="1:23" s="566" customFormat="1" x14ac:dyDescent="0.2">
      <c r="A482" s="307" t="s">
        <v>28</v>
      </c>
      <c r="B482" s="246"/>
      <c r="C482" s="244"/>
      <c r="D482" s="244"/>
      <c r="E482" s="424"/>
      <c r="F482" s="247"/>
      <c r="G482" s="248"/>
      <c r="H482" s="244"/>
      <c r="I482" s="244"/>
      <c r="J482" s="244"/>
      <c r="K482" s="244"/>
      <c r="L482" s="246"/>
      <c r="M482" s="244"/>
      <c r="N482" s="244"/>
      <c r="O482" s="247"/>
      <c r="P482" s="248"/>
      <c r="Q482" s="248"/>
      <c r="R482" s="248"/>
      <c r="S482" s="248"/>
      <c r="T482" s="237"/>
      <c r="U482" s="228" t="s">
        <v>57</v>
      </c>
      <c r="V482" s="564">
        <v>161.66999999999999</v>
      </c>
      <c r="W482" s="228"/>
    </row>
    <row r="483" spans="1:23" s="566" customFormat="1" ht="13.5" thickBot="1" x14ac:dyDescent="0.25">
      <c r="A483" s="308" t="s">
        <v>26</v>
      </c>
      <c r="B483" s="249">
        <f t="shared" ref="B483:S483" si="177">B482-B468</f>
        <v>-758</v>
      </c>
      <c r="C483" s="245">
        <f t="shared" si="177"/>
        <v>-730</v>
      </c>
      <c r="D483" s="245">
        <f t="shared" si="177"/>
        <v>-150</v>
      </c>
      <c r="E483" s="245">
        <f t="shared" si="177"/>
        <v>-731</v>
      </c>
      <c r="F483" s="250">
        <f t="shared" si="177"/>
        <v>-847</v>
      </c>
      <c r="G483" s="251">
        <f t="shared" si="177"/>
        <v>-710</v>
      </c>
      <c r="H483" s="245">
        <f t="shared" si="177"/>
        <v>-749</v>
      </c>
      <c r="I483" s="245">
        <f t="shared" si="177"/>
        <v>-162</v>
      </c>
      <c r="J483" s="245">
        <f t="shared" si="177"/>
        <v>-757</v>
      </c>
      <c r="K483" s="245">
        <f t="shared" si="177"/>
        <v>-857</v>
      </c>
      <c r="L483" s="249">
        <f t="shared" si="177"/>
        <v>-886</v>
      </c>
      <c r="M483" s="245">
        <f t="shared" si="177"/>
        <v>-165</v>
      </c>
      <c r="N483" s="245">
        <f t="shared" si="177"/>
        <v>-881</v>
      </c>
      <c r="O483" s="250">
        <f t="shared" si="177"/>
        <v>-886</v>
      </c>
      <c r="P483" s="251">
        <f t="shared" si="177"/>
        <v>-856</v>
      </c>
      <c r="Q483" s="245">
        <f t="shared" si="177"/>
        <v>-175</v>
      </c>
      <c r="R483" s="245">
        <f t="shared" si="177"/>
        <v>-856</v>
      </c>
      <c r="S483" s="245">
        <f t="shared" si="177"/>
        <v>-861</v>
      </c>
      <c r="T483" s="238"/>
      <c r="U483" s="228" t="s">
        <v>26</v>
      </c>
      <c r="V483" s="564">
        <f>V482-V469</f>
        <v>-0.46999999999999886</v>
      </c>
      <c r="W483" s="228"/>
    </row>
    <row r="485" spans="1:23" ht="13.5" thickBot="1" x14ac:dyDescent="0.25"/>
    <row r="486" spans="1:23" s="568" customFormat="1" ht="13.5" thickBot="1" x14ac:dyDescent="0.25">
      <c r="A486" s="254" t="s">
        <v>154</v>
      </c>
      <c r="B486" s="598" t="s">
        <v>53</v>
      </c>
      <c r="C486" s="599"/>
      <c r="D486" s="599"/>
      <c r="E486" s="599"/>
      <c r="F486" s="600"/>
      <c r="G486" s="598" t="s">
        <v>68</v>
      </c>
      <c r="H486" s="599"/>
      <c r="I486" s="599"/>
      <c r="J486" s="599"/>
      <c r="K486" s="600"/>
      <c r="L486" s="598" t="s">
        <v>63</v>
      </c>
      <c r="M486" s="599"/>
      <c r="N486" s="599"/>
      <c r="O486" s="600"/>
      <c r="P486" s="598" t="s">
        <v>64</v>
      </c>
      <c r="Q486" s="599"/>
      <c r="R486" s="599"/>
      <c r="S486" s="600"/>
      <c r="T486" s="316" t="s">
        <v>55</v>
      </c>
    </row>
    <row r="487" spans="1:23" s="568" customFormat="1" x14ac:dyDescent="0.2">
      <c r="A487" s="255" t="s">
        <v>54</v>
      </c>
      <c r="B487" s="349">
        <v>1</v>
      </c>
      <c r="C487" s="260">
        <v>2</v>
      </c>
      <c r="D487" s="403" t="s">
        <v>129</v>
      </c>
      <c r="E487" s="403">
        <v>4</v>
      </c>
      <c r="F487" s="350">
        <v>5</v>
      </c>
      <c r="G487" s="349">
        <v>1</v>
      </c>
      <c r="H487" s="260">
        <v>2</v>
      </c>
      <c r="I487" s="403" t="s">
        <v>129</v>
      </c>
      <c r="J487" s="403">
        <v>4</v>
      </c>
      <c r="K487" s="350">
        <v>5</v>
      </c>
      <c r="L487" s="349">
        <v>1</v>
      </c>
      <c r="M487" s="260" t="s">
        <v>134</v>
      </c>
      <c r="N487" s="260">
        <v>3</v>
      </c>
      <c r="O487" s="350">
        <v>4</v>
      </c>
      <c r="P487" s="259">
        <v>1</v>
      </c>
      <c r="Q487" s="259" t="s">
        <v>134</v>
      </c>
      <c r="R487" s="259">
        <v>3</v>
      </c>
      <c r="S487" s="259">
        <v>4</v>
      </c>
      <c r="T487" s="315"/>
    </row>
    <row r="488" spans="1:23" s="568" customFormat="1" x14ac:dyDescent="0.2">
      <c r="A488" s="265" t="s">
        <v>3</v>
      </c>
      <c r="B488" s="266">
        <v>3924</v>
      </c>
      <c r="C488" s="267">
        <v>3924</v>
      </c>
      <c r="D488" s="389">
        <v>3924</v>
      </c>
      <c r="E488" s="389">
        <v>3924</v>
      </c>
      <c r="F488" s="268">
        <v>3924</v>
      </c>
      <c r="G488" s="269">
        <v>3924</v>
      </c>
      <c r="H488" s="267">
        <v>3924</v>
      </c>
      <c r="I488" s="267">
        <v>3924</v>
      </c>
      <c r="J488" s="267">
        <v>3924</v>
      </c>
      <c r="K488" s="267">
        <v>3924</v>
      </c>
      <c r="L488" s="266">
        <v>3924</v>
      </c>
      <c r="M488" s="267">
        <v>3924</v>
      </c>
      <c r="N488" s="267">
        <v>3924</v>
      </c>
      <c r="O488" s="268">
        <v>3924</v>
      </c>
      <c r="P488" s="269">
        <v>3924</v>
      </c>
      <c r="Q488" s="267">
        <v>3924</v>
      </c>
      <c r="R488" s="267">
        <v>3924</v>
      </c>
      <c r="S488" s="267">
        <v>3924</v>
      </c>
      <c r="T488" s="270">
        <v>3924</v>
      </c>
    </row>
    <row r="489" spans="1:23" s="568" customFormat="1" x14ac:dyDescent="0.2">
      <c r="A489" s="271" t="s">
        <v>6</v>
      </c>
      <c r="B489" s="272">
        <v>4472.8070175438597</v>
      </c>
      <c r="C489" s="273">
        <v>4452</v>
      </c>
      <c r="D489" s="330">
        <v>4319.166666666667</v>
      </c>
      <c r="E489" s="330">
        <v>4319.272727272727</v>
      </c>
      <c r="F489" s="274">
        <v>4434.9230769230771</v>
      </c>
      <c r="G489" s="275">
        <v>4308.4210526315792</v>
      </c>
      <c r="H489" s="273">
        <v>4260.3448275862065</v>
      </c>
      <c r="I489" s="273">
        <v>4522.5</v>
      </c>
      <c r="J489" s="273">
        <v>4349.8245614035086</v>
      </c>
      <c r="K489" s="273">
        <v>4339.8461538461543</v>
      </c>
      <c r="L489" s="272">
        <v>4296.1764705882351</v>
      </c>
      <c r="M489" s="273">
        <v>4140.7692307692305</v>
      </c>
      <c r="N489" s="273">
        <v>4230.6779661016953</v>
      </c>
      <c r="O489" s="274">
        <v>4305.9677419354839</v>
      </c>
      <c r="P489" s="275">
        <v>4204</v>
      </c>
      <c r="Q489" s="275">
        <v>4326.9230769230771</v>
      </c>
      <c r="R489" s="275">
        <v>4369.3650793650795</v>
      </c>
      <c r="S489" s="275">
        <v>4225.606060606061</v>
      </c>
      <c r="T489" s="276">
        <v>4325.8183856502246</v>
      </c>
    </row>
    <row r="490" spans="1:23" s="568" customFormat="1" x14ac:dyDescent="0.2">
      <c r="A490" s="255" t="s">
        <v>7</v>
      </c>
      <c r="B490" s="277">
        <v>92.982456140350877</v>
      </c>
      <c r="C490" s="278">
        <v>87.272727272727266</v>
      </c>
      <c r="D490" s="333">
        <v>50</v>
      </c>
      <c r="E490" s="333">
        <v>81.818181818181813</v>
      </c>
      <c r="F490" s="279">
        <v>86.15384615384616</v>
      </c>
      <c r="G490" s="280">
        <v>80.701754385964918</v>
      </c>
      <c r="H490" s="278">
        <v>86.206896551724142</v>
      </c>
      <c r="I490" s="278">
        <v>83.333333333333329</v>
      </c>
      <c r="J490" s="278">
        <v>89.473684210526315</v>
      </c>
      <c r="K490" s="278">
        <v>86.15384615384616</v>
      </c>
      <c r="L490" s="277">
        <v>79.411764705882348</v>
      </c>
      <c r="M490" s="278">
        <v>84.615384615384613</v>
      </c>
      <c r="N490" s="278">
        <v>86.440677966101688</v>
      </c>
      <c r="O490" s="279">
        <v>80.645161290322577</v>
      </c>
      <c r="P490" s="280">
        <v>80</v>
      </c>
      <c r="Q490" s="280">
        <v>84.615384615384613</v>
      </c>
      <c r="R490" s="280">
        <v>74.603174603174608</v>
      </c>
      <c r="S490" s="280">
        <v>84.848484848484844</v>
      </c>
      <c r="T490" s="281">
        <v>81.053811659192831</v>
      </c>
    </row>
    <row r="491" spans="1:23" s="568" customFormat="1" x14ac:dyDescent="0.2">
      <c r="A491" s="255" t="s">
        <v>8</v>
      </c>
      <c r="B491" s="282">
        <v>6.0277921411553831E-2</v>
      </c>
      <c r="C491" s="283">
        <v>6.4886552924049282E-2</v>
      </c>
      <c r="D491" s="336">
        <v>0.10159688984683192</v>
      </c>
      <c r="E491" s="336">
        <v>7.1349638230518028E-2</v>
      </c>
      <c r="F491" s="284">
        <v>6.8173743852952884E-2</v>
      </c>
      <c r="G491" s="285">
        <v>7.596760729530623E-2</v>
      </c>
      <c r="H491" s="283">
        <v>6.5761342323118463E-2</v>
      </c>
      <c r="I491" s="283">
        <v>6.131170742023067E-2</v>
      </c>
      <c r="J491" s="283">
        <v>6.4195147419504009E-2</v>
      </c>
      <c r="K491" s="283">
        <v>7.7974339443853805E-2</v>
      </c>
      <c r="L491" s="282">
        <v>7.3286804292704191E-2</v>
      </c>
      <c r="M491" s="283">
        <v>8.1200837189758526E-2</v>
      </c>
      <c r="N491" s="283">
        <v>7.1442610563985071E-2</v>
      </c>
      <c r="O491" s="284">
        <v>7.4670999002841271E-2</v>
      </c>
      <c r="P491" s="285">
        <v>7.1629111678500057E-2</v>
      </c>
      <c r="Q491" s="285">
        <v>6.8110005428763484E-2</v>
      </c>
      <c r="R491" s="285">
        <v>8.6058941791558707E-2</v>
      </c>
      <c r="S491" s="285">
        <v>7.9621277665133175E-2</v>
      </c>
      <c r="T491" s="286">
        <v>7.5244953670742853E-2</v>
      </c>
    </row>
    <row r="492" spans="1:23" s="568" customFormat="1" x14ac:dyDescent="0.2">
      <c r="A492" s="271" t="s">
        <v>1</v>
      </c>
      <c r="B492" s="287">
        <f>B489/B488*100-100</f>
        <v>13.985907684603973</v>
      </c>
      <c r="C492" s="288">
        <f t="shared" ref="C492:G492" si="178">C489/C488*100-100</f>
        <v>13.455657492354732</v>
      </c>
      <c r="D492" s="288">
        <f t="shared" si="178"/>
        <v>10.070506286102614</v>
      </c>
      <c r="E492" s="288">
        <f t="shared" si="178"/>
        <v>10.07320915577796</v>
      </c>
      <c r="F492" s="289">
        <f t="shared" si="178"/>
        <v>13.020465772759351</v>
      </c>
      <c r="G492" s="290">
        <f t="shared" si="178"/>
        <v>9.7966629111003982</v>
      </c>
      <c r="H492" s="288">
        <f>H489/H488*100-100</f>
        <v>8.5714787866005793</v>
      </c>
      <c r="I492" s="288">
        <f t="shared" ref="I492:K492" si="179">I489/I488*100-100</f>
        <v>15.252293577981661</v>
      </c>
      <c r="J492" s="288">
        <f t="shared" si="179"/>
        <v>10.851798200904909</v>
      </c>
      <c r="K492" s="288">
        <f t="shared" si="179"/>
        <v>10.597506469066118</v>
      </c>
      <c r="L492" s="287">
        <f>L489/L488*100-100</f>
        <v>9.4846195358877452</v>
      </c>
      <c r="M492" s="288">
        <f t="shared" ref="M492:T492" si="180">M489/M488*100-100</f>
        <v>5.5241903865756967</v>
      </c>
      <c r="N492" s="288">
        <f t="shared" si="180"/>
        <v>7.8154425612052734</v>
      </c>
      <c r="O492" s="289">
        <f t="shared" si="180"/>
        <v>9.7341422511591134</v>
      </c>
      <c r="P492" s="290">
        <f t="shared" si="180"/>
        <v>7.1355759429153807</v>
      </c>
      <c r="Q492" s="288">
        <f t="shared" si="180"/>
        <v>10.268172194777719</v>
      </c>
      <c r="R492" s="288">
        <f t="shared" si="180"/>
        <v>11.349772664757381</v>
      </c>
      <c r="S492" s="288">
        <f t="shared" si="180"/>
        <v>7.6861891082074578</v>
      </c>
      <c r="T492" s="291">
        <f t="shared" si="180"/>
        <v>10.240020021667277</v>
      </c>
    </row>
    <row r="493" spans="1:23" s="568" customFormat="1" ht="13.5" thickBot="1" x14ac:dyDescent="0.25">
      <c r="A493" s="292" t="s">
        <v>27</v>
      </c>
      <c r="B493" s="484">
        <f>B489-B476</f>
        <v>151.19987468671661</v>
      </c>
      <c r="C493" s="485">
        <f t="shared" ref="C493:T493" si="181">C489-C476</f>
        <v>35.33333333333303</v>
      </c>
      <c r="D493" s="485">
        <f t="shared" si="181"/>
        <v>72.243589743589837</v>
      </c>
      <c r="E493" s="485">
        <f t="shared" si="181"/>
        <v>109.63636363636306</v>
      </c>
      <c r="F493" s="486">
        <f t="shared" si="181"/>
        <v>62.211212516297564</v>
      </c>
      <c r="G493" s="487">
        <f t="shared" si="181"/>
        <v>23.791423001949624</v>
      </c>
      <c r="H493" s="485">
        <f t="shared" si="181"/>
        <v>114.76790450928365</v>
      </c>
      <c r="I493" s="485">
        <f t="shared" si="181"/>
        <v>234.16666666666697</v>
      </c>
      <c r="J493" s="485">
        <f t="shared" si="181"/>
        <v>37.371731214829197</v>
      </c>
      <c r="K493" s="485">
        <f t="shared" si="181"/>
        <v>99.689903846154266</v>
      </c>
      <c r="L493" s="484">
        <f t="shared" si="181"/>
        <v>90.779645191410054</v>
      </c>
      <c r="M493" s="485">
        <f t="shared" si="181"/>
        <v>-116.92307692307713</v>
      </c>
      <c r="N493" s="485">
        <f t="shared" si="181"/>
        <v>4.2164276401572351</v>
      </c>
      <c r="O493" s="486">
        <f t="shared" si="181"/>
        <v>43.813895781638166</v>
      </c>
      <c r="P493" s="488">
        <f t="shared" si="181"/>
        <v>32.709677419355103</v>
      </c>
      <c r="Q493" s="489">
        <f t="shared" si="181"/>
        <v>137.75641025641016</v>
      </c>
      <c r="R493" s="489">
        <f t="shared" si="181"/>
        <v>130.21253699219778</v>
      </c>
      <c r="S493" s="489">
        <f t="shared" si="181"/>
        <v>-18.203463203462888</v>
      </c>
      <c r="T493" s="490">
        <f t="shared" si="181"/>
        <v>67.260033247478532</v>
      </c>
      <c r="U493" s="541"/>
    </row>
    <row r="494" spans="1:23" s="568" customFormat="1" x14ac:dyDescent="0.2">
      <c r="A494" s="299" t="s">
        <v>51</v>
      </c>
      <c r="B494" s="300">
        <v>756</v>
      </c>
      <c r="C494" s="301">
        <v>728</v>
      </c>
      <c r="D494" s="301">
        <v>146</v>
      </c>
      <c r="E494" s="390">
        <v>729</v>
      </c>
      <c r="F494" s="302">
        <v>846</v>
      </c>
      <c r="G494" s="303">
        <v>708</v>
      </c>
      <c r="H494" s="301">
        <v>749</v>
      </c>
      <c r="I494" s="301">
        <v>160</v>
      </c>
      <c r="J494" s="301">
        <v>757</v>
      </c>
      <c r="K494" s="301">
        <v>856</v>
      </c>
      <c r="L494" s="300">
        <v>885</v>
      </c>
      <c r="M494" s="301">
        <v>163</v>
      </c>
      <c r="N494" s="301">
        <v>879</v>
      </c>
      <c r="O494" s="302">
        <v>883</v>
      </c>
      <c r="P494" s="303">
        <v>854</v>
      </c>
      <c r="Q494" s="303">
        <v>171</v>
      </c>
      <c r="R494" s="303">
        <v>853</v>
      </c>
      <c r="S494" s="303">
        <v>859</v>
      </c>
      <c r="T494" s="304">
        <f>SUM(B494:S494)</f>
        <v>11982</v>
      </c>
      <c r="U494" s="228" t="s">
        <v>56</v>
      </c>
      <c r="V494" s="305">
        <f>T481-T494</f>
        <v>21</v>
      </c>
      <c r="W494" s="306">
        <f>V494/T481</f>
        <v>1.7495626093476631E-3</v>
      </c>
    </row>
    <row r="495" spans="1:23" s="568" customFormat="1" x14ac:dyDescent="0.2">
      <c r="A495" s="307" t="s">
        <v>28</v>
      </c>
      <c r="B495" s="246"/>
      <c r="C495" s="244"/>
      <c r="D495" s="244"/>
      <c r="E495" s="424"/>
      <c r="F495" s="247"/>
      <c r="G495" s="248"/>
      <c r="H495" s="244"/>
      <c r="I495" s="244"/>
      <c r="J495" s="244"/>
      <c r="K495" s="244"/>
      <c r="L495" s="246"/>
      <c r="M495" s="244"/>
      <c r="N495" s="244"/>
      <c r="O495" s="247"/>
      <c r="P495" s="248"/>
      <c r="Q495" s="248"/>
      <c r="R495" s="248"/>
      <c r="S495" s="248"/>
      <c r="T495" s="237"/>
      <c r="U495" s="228" t="s">
        <v>57</v>
      </c>
      <c r="V495" s="564">
        <v>161.22</v>
      </c>
      <c r="W495" s="228"/>
    </row>
    <row r="496" spans="1:23" s="568" customFormat="1" ht="13.5" thickBot="1" x14ac:dyDescent="0.25">
      <c r="A496" s="308" t="s">
        <v>26</v>
      </c>
      <c r="B496" s="249">
        <f t="shared" ref="B496:S496" si="182">B495-B481</f>
        <v>-757</v>
      </c>
      <c r="C496" s="245">
        <f t="shared" si="182"/>
        <v>-730</v>
      </c>
      <c r="D496" s="245">
        <f t="shared" si="182"/>
        <v>-148</v>
      </c>
      <c r="E496" s="245">
        <f t="shared" si="182"/>
        <v>-730</v>
      </c>
      <c r="F496" s="250">
        <f t="shared" si="182"/>
        <v>-847</v>
      </c>
      <c r="G496" s="251">
        <f t="shared" si="182"/>
        <v>-709</v>
      </c>
      <c r="H496" s="245">
        <f t="shared" si="182"/>
        <v>-749</v>
      </c>
      <c r="I496" s="245">
        <f t="shared" si="182"/>
        <v>-162</v>
      </c>
      <c r="J496" s="245">
        <f t="shared" si="182"/>
        <v>-757</v>
      </c>
      <c r="K496" s="245">
        <f t="shared" si="182"/>
        <v>-856</v>
      </c>
      <c r="L496" s="249">
        <f t="shared" si="182"/>
        <v>-886</v>
      </c>
      <c r="M496" s="245">
        <f t="shared" si="182"/>
        <v>-165</v>
      </c>
      <c r="N496" s="245">
        <f t="shared" si="182"/>
        <v>-880</v>
      </c>
      <c r="O496" s="250">
        <f t="shared" si="182"/>
        <v>-886</v>
      </c>
      <c r="P496" s="251">
        <f t="shared" si="182"/>
        <v>-855</v>
      </c>
      <c r="Q496" s="245">
        <f t="shared" si="182"/>
        <v>-172</v>
      </c>
      <c r="R496" s="245">
        <f t="shared" si="182"/>
        <v>-853</v>
      </c>
      <c r="S496" s="245">
        <f t="shared" si="182"/>
        <v>-861</v>
      </c>
      <c r="T496" s="238"/>
      <c r="U496" s="228" t="s">
        <v>26</v>
      </c>
      <c r="V496" s="564">
        <f>V495-V482</f>
        <v>-0.44999999999998863</v>
      </c>
      <c r="W496" s="228"/>
    </row>
    <row r="498" spans="1:23" ht="13.5" thickBot="1" x14ac:dyDescent="0.25"/>
    <row r="499" spans="1:23" s="570" customFormat="1" ht="13.5" thickBot="1" x14ac:dyDescent="0.25">
      <c r="A499" s="254" t="s">
        <v>155</v>
      </c>
      <c r="B499" s="598" t="s">
        <v>53</v>
      </c>
      <c r="C499" s="599"/>
      <c r="D499" s="599"/>
      <c r="E499" s="599"/>
      <c r="F499" s="600"/>
      <c r="G499" s="598" t="s">
        <v>68</v>
      </c>
      <c r="H499" s="599"/>
      <c r="I499" s="599"/>
      <c r="J499" s="599"/>
      <c r="K499" s="600"/>
      <c r="L499" s="598" t="s">
        <v>63</v>
      </c>
      <c r="M499" s="599"/>
      <c r="N499" s="599"/>
      <c r="O499" s="600"/>
      <c r="P499" s="598" t="s">
        <v>64</v>
      </c>
      <c r="Q499" s="599"/>
      <c r="R499" s="599"/>
      <c r="S499" s="600"/>
      <c r="T499" s="316" t="s">
        <v>55</v>
      </c>
    </row>
    <row r="500" spans="1:23" s="570" customFormat="1" x14ac:dyDescent="0.2">
      <c r="A500" s="255" t="s">
        <v>54</v>
      </c>
      <c r="B500" s="349">
        <v>1</v>
      </c>
      <c r="C500" s="260">
        <v>2</v>
      </c>
      <c r="D500" s="403" t="s">
        <v>129</v>
      </c>
      <c r="E500" s="403">
        <v>4</v>
      </c>
      <c r="F500" s="350">
        <v>5</v>
      </c>
      <c r="G500" s="349">
        <v>1</v>
      </c>
      <c r="H500" s="260">
        <v>2</v>
      </c>
      <c r="I500" s="403" t="s">
        <v>129</v>
      </c>
      <c r="J500" s="403">
        <v>4</v>
      </c>
      <c r="K500" s="350">
        <v>5</v>
      </c>
      <c r="L500" s="349">
        <v>1</v>
      </c>
      <c r="M500" s="260" t="s">
        <v>134</v>
      </c>
      <c r="N500" s="260">
        <v>3</v>
      </c>
      <c r="O500" s="350">
        <v>4</v>
      </c>
      <c r="P500" s="259">
        <v>1</v>
      </c>
      <c r="Q500" s="259" t="s">
        <v>134</v>
      </c>
      <c r="R500" s="259">
        <v>3</v>
      </c>
      <c r="S500" s="259">
        <v>4</v>
      </c>
      <c r="T500" s="315"/>
    </row>
    <row r="501" spans="1:23" s="570" customFormat="1" x14ac:dyDescent="0.2">
      <c r="A501" s="265" t="s">
        <v>3</v>
      </c>
      <c r="B501" s="266">
        <v>3942</v>
      </c>
      <c r="C501" s="267">
        <v>3942</v>
      </c>
      <c r="D501" s="389">
        <v>3942</v>
      </c>
      <c r="E501" s="389">
        <v>3942</v>
      </c>
      <c r="F501" s="268">
        <v>3942</v>
      </c>
      <c r="G501" s="269">
        <v>3942</v>
      </c>
      <c r="H501" s="267">
        <v>3942</v>
      </c>
      <c r="I501" s="267">
        <v>3942</v>
      </c>
      <c r="J501" s="267">
        <v>3942</v>
      </c>
      <c r="K501" s="267">
        <v>3942</v>
      </c>
      <c r="L501" s="266">
        <v>3942</v>
      </c>
      <c r="M501" s="267">
        <v>3942</v>
      </c>
      <c r="N501" s="267">
        <v>3942</v>
      </c>
      <c r="O501" s="268">
        <v>3942</v>
      </c>
      <c r="P501" s="269">
        <v>3942</v>
      </c>
      <c r="Q501" s="267">
        <v>3942</v>
      </c>
      <c r="R501" s="267">
        <v>3942</v>
      </c>
      <c r="S501" s="267">
        <v>3942</v>
      </c>
      <c r="T501" s="270">
        <v>3942</v>
      </c>
    </row>
    <row r="502" spans="1:23" s="570" customFormat="1" x14ac:dyDescent="0.2">
      <c r="A502" s="271" t="s">
        <v>6</v>
      </c>
      <c r="B502" s="272">
        <v>4519.8305084745762</v>
      </c>
      <c r="C502" s="273">
        <v>4482.4590163934427</v>
      </c>
      <c r="D502" s="330">
        <v>4459.2307692307695</v>
      </c>
      <c r="E502" s="330">
        <v>4339.1379310344828</v>
      </c>
      <c r="F502" s="274">
        <v>4438.8888888888887</v>
      </c>
      <c r="G502" s="275">
        <v>4398.4905660377362</v>
      </c>
      <c r="H502" s="273">
        <v>4343.090909090909</v>
      </c>
      <c r="I502" s="273">
        <v>4395.833333333333</v>
      </c>
      <c r="J502" s="273">
        <v>4403.2075471698117</v>
      </c>
      <c r="K502" s="273">
        <v>4428.059701492537</v>
      </c>
      <c r="L502" s="272">
        <v>4306.4788732394363</v>
      </c>
      <c r="M502" s="273">
        <v>4396.666666666667</v>
      </c>
      <c r="N502" s="273">
        <v>4376.8918918918916</v>
      </c>
      <c r="O502" s="274">
        <v>4500.1428571428569</v>
      </c>
      <c r="P502" s="275">
        <v>4112.105263157895</v>
      </c>
      <c r="Q502" s="275">
        <v>4129</v>
      </c>
      <c r="R502" s="275">
        <v>4305.2941176470586</v>
      </c>
      <c r="S502" s="275">
        <v>4239.4666666666662</v>
      </c>
      <c r="T502" s="276">
        <v>4369.495166487648</v>
      </c>
    </row>
    <row r="503" spans="1:23" s="570" customFormat="1" x14ac:dyDescent="0.2">
      <c r="A503" s="255" t="s">
        <v>7</v>
      </c>
      <c r="B503" s="277">
        <v>86.440677966101688</v>
      </c>
      <c r="C503" s="278">
        <v>85.245901639344268</v>
      </c>
      <c r="D503" s="333">
        <v>84.615384615384613</v>
      </c>
      <c r="E503" s="333">
        <v>89.65517241379311</v>
      </c>
      <c r="F503" s="279">
        <v>85.714285714285708</v>
      </c>
      <c r="G503" s="280">
        <v>77.35849056603773</v>
      </c>
      <c r="H503" s="278">
        <v>83.63636363636364</v>
      </c>
      <c r="I503" s="278">
        <v>83.333333333333329</v>
      </c>
      <c r="J503" s="278">
        <v>83.018867924528308</v>
      </c>
      <c r="K503" s="278">
        <v>89.552238805970148</v>
      </c>
      <c r="L503" s="277">
        <v>83.098591549295776</v>
      </c>
      <c r="M503" s="278">
        <v>66.666666666666671</v>
      </c>
      <c r="N503" s="278">
        <v>81.081081081081081</v>
      </c>
      <c r="O503" s="279">
        <v>82.857142857142861</v>
      </c>
      <c r="P503" s="280">
        <v>73.684210526315795</v>
      </c>
      <c r="Q503" s="280">
        <v>70</v>
      </c>
      <c r="R503" s="280">
        <v>70.588235294117652</v>
      </c>
      <c r="S503" s="280">
        <v>80</v>
      </c>
      <c r="T503" s="281">
        <v>79.269602577873258</v>
      </c>
    </row>
    <row r="504" spans="1:23" s="570" customFormat="1" x14ac:dyDescent="0.2">
      <c r="A504" s="255" t="s">
        <v>8</v>
      </c>
      <c r="B504" s="282">
        <v>6.5537015756883532E-2</v>
      </c>
      <c r="C504" s="283">
        <v>6.6260627343767295E-2</v>
      </c>
      <c r="D504" s="336">
        <v>7.1607247725751597E-2</v>
      </c>
      <c r="E504" s="336">
        <v>6.4142198378370638E-2</v>
      </c>
      <c r="F504" s="284">
        <v>6.9429620623987207E-2</v>
      </c>
      <c r="G504" s="285">
        <v>8.2409594994579977E-2</v>
      </c>
      <c r="H504" s="283">
        <v>7.3279976645427777E-2</v>
      </c>
      <c r="I504" s="283">
        <v>5.9499193982685626E-2</v>
      </c>
      <c r="J504" s="283">
        <v>6.7376324362163995E-2</v>
      </c>
      <c r="K504" s="283">
        <v>6.0682889574455508E-2</v>
      </c>
      <c r="L504" s="282">
        <v>7.3409081659864733E-2</v>
      </c>
      <c r="M504" s="283">
        <v>9.1060109535228612E-2</v>
      </c>
      <c r="N504" s="283">
        <v>7.2980800843259697E-2</v>
      </c>
      <c r="O504" s="284">
        <v>7.9411108606983347E-2</v>
      </c>
      <c r="P504" s="285">
        <v>9.3262505730598744E-2</v>
      </c>
      <c r="Q504" s="285">
        <v>8.95868349747624E-2</v>
      </c>
      <c r="R504" s="285">
        <v>8.7903558914479832E-2</v>
      </c>
      <c r="S504" s="285">
        <v>8.2777767634148153E-2</v>
      </c>
      <c r="T504" s="286">
        <v>7.8595836614138215E-2</v>
      </c>
    </row>
    <row r="505" spans="1:23" s="570" customFormat="1" x14ac:dyDescent="0.2">
      <c r="A505" s="271" t="s">
        <v>1</v>
      </c>
      <c r="B505" s="287">
        <f>B502/B501*100-100</f>
        <v>14.658308180481399</v>
      </c>
      <c r="C505" s="288">
        <f t="shared" ref="C505:G505" si="183">C502/C501*100-100</f>
        <v>13.710274388468861</v>
      </c>
      <c r="D505" s="288">
        <f t="shared" si="183"/>
        <v>13.121024079928191</v>
      </c>
      <c r="E505" s="288">
        <f t="shared" si="183"/>
        <v>10.074528945572879</v>
      </c>
      <c r="F505" s="289">
        <f t="shared" si="183"/>
        <v>12.60499464456845</v>
      </c>
      <c r="G505" s="290">
        <f t="shared" si="183"/>
        <v>11.580176713286065</v>
      </c>
      <c r="H505" s="288">
        <f>H502/H501*100-100</f>
        <v>10.174807435081419</v>
      </c>
      <c r="I505" s="288">
        <f t="shared" ref="I505:K505" si="184">I502/I501*100-100</f>
        <v>11.51276847623879</v>
      </c>
      <c r="J505" s="288">
        <f t="shared" si="184"/>
        <v>11.699836305677607</v>
      </c>
      <c r="K505" s="288">
        <f t="shared" si="184"/>
        <v>12.330281620815242</v>
      </c>
      <c r="L505" s="287">
        <f>L502/L501*100-100</f>
        <v>9.2460394023195391</v>
      </c>
      <c r="M505" s="288">
        <f t="shared" ref="M505:T505" si="185">M502/M501*100-100</f>
        <v>11.533908337561314</v>
      </c>
      <c r="N505" s="288">
        <f t="shared" si="185"/>
        <v>11.032265141854182</v>
      </c>
      <c r="O505" s="289">
        <f t="shared" si="185"/>
        <v>14.158875117779218</v>
      </c>
      <c r="P505" s="290">
        <f t="shared" si="185"/>
        <v>4.3152020080643041</v>
      </c>
      <c r="Q505" s="288">
        <f t="shared" si="185"/>
        <v>4.7437848807711873</v>
      </c>
      <c r="R505" s="288">
        <f t="shared" si="185"/>
        <v>9.2159847196108302</v>
      </c>
      <c r="S505" s="288">
        <f t="shared" si="185"/>
        <v>7.5460848976830732</v>
      </c>
      <c r="T505" s="291">
        <f t="shared" si="185"/>
        <v>10.844626242710504</v>
      </c>
    </row>
    <row r="506" spans="1:23" s="570" customFormat="1" ht="13.5" thickBot="1" x14ac:dyDescent="0.25">
      <c r="A506" s="292" t="s">
        <v>27</v>
      </c>
      <c r="B506" s="484">
        <f>B502-B489</f>
        <v>47.023490930716434</v>
      </c>
      <c r="C506" s="485">
        <f t="shared" ref="C506:T506" si="186">C502-C489</f>
        <v>30.459016393442653</v>
      </c>
      <c r="D506" s="485">
        <f t="shared" si="186"/>
        <v>140.06410256410254</v>
      </c>
      <c r="E506" s="485">
        <f t="shared" si="186"/>
        <v>19.865203761755765</v>
      </c>
      <c r="F506" s="486">
        <f t="shared" si="186"/>
        <v>3.9658119658115538</v>
      </c>
      <c r="G506" s="487">
        <f t="shared" si="186"/>
        <v>90.069513406157057</v>
      </c>
      <c r="H506" s="485">
        <f t="shared" si="186"/>
        <v>82.746081504702488</v>
      </c>
      <c r="I506" s="485">
        <f t="shared" si="186"/>
        <v>-126.66666666666697</v>
      </c>
      <c r="J506" s="485">
        <f t="shared" si="186"/>
        <v>53.382985766303136</v>
      </c>
      <c r="K506" s="485">
        <f t="shared" si="186"/>
        <v>88.213547646382722</v>
      </c>
      <c r="L506" s="484">
        <f t="shared" si="186"/>
        <v>10.302402651201191</v>
      </c>
      <c r="M506" s="485">
        <f t="shared" si="186"/>
        <v>255.89743589743648</v>
      </c>
      <c r="N506" s="485">
        <f t="shared" si="186"/>
        <v>146.2139257901963</v>
      </c>
      <c r="O506" s="486">
        <f t="shared" si="186"/>
        <v>194.17511520737298</v>
      </c>
      <c r="P506" s="488">
        <f t="shared" si="186"/>
        <v>-91.894736842104976</v>
      </c>
      <c r="Q506" s="489">
        <f t="shared" si="186"/>
        <v>-197.92307692307713</v>
      </c>
      <c r="R506" s="489">
        <f t="shared" si="186"/>
        <v>-64.070961718020953</v>
      </c>
      <c r="S506" s="489">
        <f t="shared" si="186"/>
        <v>13.860606060605278</v>
      </c>
      <c r="T506" s="490">
        <f t="shared" si="186"/>
        <v>43.676780837423394</v>
      </c>
      <c r="U506" s="541"/>
    </row>
    <row r="507" spans="1:23" s="570" customFormat="1" x14ac:dyDescent="0.2">
      <c r="A507" s="299" t="s">
        <v>51</v>
      </c>
      <c r="B507" s="300">
        <v>756</v>
      </c>
      <c r="C507" s="301">
        <v>726</v>
      </c>
      <c r="D507" s="301">
        <v>144</v>
      </c>
      <c r="E507" s="390">
        <v>728</v>
      </c>
      <c r="F507" s="302">
        <v>843</v>
      </c>
      <c r="G507" s="303">
        <v>708</v>
      </c>
      <c r="H507" s="301">
        <v>749</v>
      </c>
      <c r="I507" s="301">
        <v>160</v>
      </c>
      <c r="J507" s="301">
        <v>757</v>
      </c>
      <c r="K507" s="301">
        <v>854</v>
      </c>
      <c r="L507" s="300">
        <v>883</v>
      </c>
      <c r="M507" s="301">
        <v>162</v>
      </c>
      <c r="N507" s="301">
        <v>879</v>
      </c>
      <c r="O507" s="302">
        <v>882</v>
      </c>
      <c r="P507" s="303">
        <v>854</v>
      </c>
      <c r="Q507" s="303">
        <v>169</v>
      </c>
      <c r="R507" s="303">
        <v>853</v>
      </c>
      <c r="S507" s="303">
        <v>859</v>
      </c>
      <c r="T507" s="304">
        <f>SUM(B507:S507)</f>
        <v>11966</v>
      </c>
      <c r="U507" s="228" t="s">
        <v>56</v>
      </c>
      <c r="V507" s="305">
        <f>T494-T507</f>
        <v>16</v>
      </c>
      <c r="W507" s="306">
        <f>V507/T494</f>
        <v>1.3353363378400935E-3</v>
      </c>
    </row>
    <row r="508" spans="1:23" s="570" customFormat="1" x14ac:dyDescent="0.2">
      <c r="A508" s="307" t="s">
        <v>28</v>
      </c>
      <c r="B508" s="246"/>
      <c r="C508" s="244"/>
      <c r="D508" s="244"/>
      <c r="E508" s="424"/>
      <c r="F508" s="247"/>
      <c r="G508" s="248"/>
      <c r="H508" s="244"/>
      <c r="I508" s="244"/>
      <c r="J508" s="244"/>
      <c r="K508" s="244"/>
      <c r="L508" s="246"/>
      <c r="M508" s="244"/>
      <c r="N508" s="244"/>
      <c r="O508" s="247"/>
      <c r="P508" s="248"/>
      <c r="Q508" s="248"/>
      <c r="R508" s="248"/>
      <c r="S508" s="248"/>
      <c r="T508" s="237"/>
      <c r="U508" s="228" t="s">
        <v>57</v>
      </c>
      <c r="V508" s="564">
        <v>160.54</v>
      </c>
      <c r="W508" s="228"/>
    </row>
    <row r="509" spans="1:23" s="570" customFormat="1" ht="13.5" thickBot="1" x14ac:dyDescent="0.25">
      <c r="A509" s="308" t="s">
        <v>26</v>
      </c>
      <c r="B509" s="249">
        <f t="shared" ref="B509:S509" si="187">B508-B494</f>
        <v>-756</v>
      </c>
      <c r="C509" s="245">
        <f t="shared" si="187"/>
        <v>-728</v>
      </c>
      <c r="D509" s="245">
        <f t="shared" si="187"/>
        <v>-146</v>
      </c>
      <c r="E509" s="245">
        <f t="shared" si="187"/>
        <v>-729</v>
      </c>
      <c r="F509" s="250">
        <f t="shared" si="187"/>
        <v>-846</v>
      </c>
      <c r="G509" s="251">
        <f t="shared" si="187"/>
        <v>-708</v>
      </c>
      <c r="H509" s="245">
        <f t="shared" si="187"/>
        <v>-749</v>
      </c>
      <c r="I509" s="245">
        <f t="shared" si="187"/>
        <v>-160</v>
      </c>
      <c r="J509" s="245">
        <f t="shared" si="187"/>
        <v>-757</v>
      </c>
      <c r="K509" s="245">
        <f t="shared" si="187"/>
        <v>-856</v>
      </c>
      <c r="L509" s="249">
        <f t="shared" si="187"/>
        <v>-885</v>
      </c>
      <c r="M509" s="245">
        <f t="shared" si="187"/>
        <v>-163</v>
      </c>
      <c r="N509" s="245">
        <f t="shared" si="187"/>
        <v>-879</v>
      </c>
      <c r="O509" s="250">
        <f t="shared" si="187"/>
        <v>-883</v>
      </c>
      <c r="P509" s="251">
        <f t="shared" si="187"/>
        <v>-854</v>
      </c>
      <c r="Q509" s="245">
        <f t="shared" si="187"/>
        <v>-171</v>
      </c>
      <c r="R509" s="245">
        <f t="shared" si="187"/>
        <v>-853</v>
      </c>
      <c r="S509" s="245">
        <f t="shared" si="187"/>
        <v>-859</v>
      </c>
      <c r="T509" s="238"/>
      <c r="U509" s="228" t="s">
        <v>26</v>
      </c>
      <c r="V509" s="564">
        <f>V508-V495</f>
        <v>-0.68000000000000682</v>
      </c>
      <c r="W509" s="228"/>
    </row>
    <row r="511" spans="1:23" ht="13.5" thickBot="1" x14ac:dyDescent="0.25"/>
    <row r="512" spans="1:23" ht="13.5" thickBot="1" x14ac:dyDescent="0.25">
      <c r="A512" s="254" t="s">
        <v>158</v>
      </c>
      <c r="B512" s="598" t="s">
        <v>53</v>
      </c>
      <c r="C512" s="599"/>
      <c r="D512" s="599"/>
      <c r="E512" s="599"/>
      <c r="F512" s="600"/>
      <c r="G512" s="598" t="s">
        <v>68</v>
      </c>
      <c r="H512" s="599"/>
      <c r="I512" s="599"/>
      <c r="J512" s="599"/>
      <c r="K512" s="600"/>
      <c r="L512" s="598" t="s">
        <v>63</v>
      </c>
      <c r="M512" s="599"/>
      <c r="N512" s="599"/>
      <c r="O512" s="600"/>
      <c r="P512" s="598" t="s">
        <v>64</v>
      </c>
      <c r="Q512" s="599"/>
      <c r="R512" s="599"/>
      <c r="S512" s="600"/>
      <c r="T512" s="316" t="s">
        <v>55</v>
      </c>
      <c r="U512" s="575"/>
      <c r="V512" s="575"/>
      <c r="W512" s="575"/>
    </row>
    <row r="513" spans="1:23" x14ac:dyDescent="0.2">
      <c r="A513" s="255" t="s">
        <v>54</v>
      </c>
      <c r="B513" s="349">
        <v>1</v>
      </c>
      <c r="C513" s="260">
        <v>2</v>
      </c>
      <c r="D513" s="403" t="s">
        <v>129</v>
      </c>
      <c r="E513" s="403">
        <v>4</v>
      </c>
      <c r="F513" s="350">
        <v>5</v>
      </c>
      <c r="G513" s="349">
        <v>1</v>
      </c>
      <c r="H513" s="260">
        <v>2</v>
      </c>
      <c r="I513" s="403" t="s">
        <v>129</v>
      </c>
      <c r="J513" s="403">
        <v>4</v>
      </c>
      <c r="K513" s="350">
        <v>5</v>
      </c>
      <c r="L513" s="349">
        <v>1</v>
      </c>
      <c r="M513" s="260" t="s">
        <v>134</v>
      </c>
      <c r="N513" s="260">
        <v>3</v>
      </c>
      <c r="O513" s="350">
        <v>4</v>
      </c>
      <c r="P513" s="259">
        <v>1</v>
      </c>
      <c r="Q513" s="259" t="s">
        <v>134</v>
      </c>
      <c r="R513" s="259">
        <v>3</v>
      </c>
      <c r="S513" s="259">
        <v>4</v>
      </c>
      <c r="T513" s="315"/>
      <c r="U513" s="575"/>
      <c r="V513" s="575"/>
      <c r="W513" s="575"/>
    </row>
    <row r="514" spans="1:23" x14ac:dyDescent="0.2">
      <c r="A514" s="265" t="s">
        <v>3</v>
      </c>
      <c r="B514" s="266">
        <v>3960</v>
      </c>
      <c r="C514" s="267">
        <v>3960</v>
      </c>
      <c r="D514" s="389">
        <v>3960</v>
      </c>
      <c r="E514" s="389">
        <v>3960</v>
      </c>
      <c r="F514" s="268">
        <v>3960</v>
      </c>
      <c r="G514" s="269">
        <v>3960</v>
      </c>
      <c r="H514" s="267">
        <v>3960</v>
      </c>
      <c r="I514" s="267">
        <v>3960</v>
      </c>
      <c r="J514" s="267">
        <v>3960</v>
      </c>
      <c r="K514" s="267">
        <v>3960</v>
      </c>
      <c r="L514" s="266">
        <v>3960</v>
      </c>
      <c r="M514" s="267">
        <v>3960</v>
      </c>
      <c r="N514" s="267">
        <v>3960</v>
      </c>
      <c r="O514" s="268">
        <v>3960</v>
      </c>
      <c r="P514" s="269">
        <v>3960</v>
      </c>
      <c r="Q514" s="267">
        <v>3960</v>
      </c>
      <c r="R514" s="267">
        <v>3960</v>
      </c>
      <c r="S514" s="267">
        <v>3960</v>
      </c>
      <c r="T514" s="270">
        <v>3960</v>
      </c>
      <c r="U514" s="575"/>
      <c r="V514" s="575"/>
      <c r="W514" s="575"/>
    </row>
    <row r="515" spans="1:23" x14ac:dyDescent="0.2">
      <c r="A515" s="271" t="s">
        <v>6</v>
      </c>
      <c r="B515" s="272">
        <v>4702.5423728813557</v>
      </c>
      <c r="C515" s="273">
        <v>4523.454545454545</v>
      </c>
      <c r="D515" s="330">
        <v>4430</v>
      </c>
      <c r="E515" s="330">
        <v>4573.4426229508199</v>
      </c>
      <c r="F515" s="274">
        <v>4473.7096774193551</v>
      </c>
      <c r="G515" s="275">
        <v>4558</v>
      </c>
      <c r="H515" s="273">
        <v>4260.7142857142853</v>
      </c>
      <c r="I515" s="273">
        <v>4298.333333333333</v>
      </c>
      <c r="J515" s="273">
        <v>4390.5172413793107</v>
      </c>
      <c r="K515" s="273">
        <v>4419.7014925373132</v>
      </c>
      <c r="L515" s="272">
        <v>4135.2830188679245</v>
      </c>
      <c r="M515" s="273">
        <v>4515.3846153846152</v>
      </c>
      <c r="N515" s="273">
        <v>4210.545454545455</v>
      </c>
      <c r="O515" s="274">
        <v>4430.8620689655172</v>
      </c>
      <c r="P515" s="275">
        <v>4255.0877192982452</v>
      </c>
      <c r="Q515" s="275">
        <v>4299.2307692307695</v>
      </c>
      <c r="R515" s="275">
        <v>4389.433962264151</v>
      </c>
      <c r="S515" s="275">
        <v>4345.4716981132078</v>
      </c>
      <c r="T515" s="276">
        <v>4408.4014002333724</v>
      </c>
      <c r="U515" s="575"/>
      <c r="V515" s="575"/>
      <c r="W515" s="575"/>
    </row>
    <row r="516" spans="1:23" x14ac:dyDescent="0.2">
      <c r="A516" s="255" t="s">
        <v>7</v>
      </c>
      <c r="B516" s="277">
        <v>88.13559322033899</v>
      </c>
      <c r="C516" s="278">
        <v>83.63636363636364</v>
      </c>
      <c r="D516" s="333">
        <v>75</v>
      </c>
      <c r="E516" s="333">
        <v>90.163934426229503</v>
      </c>
      <c r="F516" s="279">
        <v>93.548387096774192</v>
      </c>
      <c r="G516" s="280">
        <v>73.333333333333329</v>
      </c>
      <c r="H516" s="278">
        <v>91.071428571428569</v>
      </c>
      <c r="I516" s="278">
        <v>50</v>
      </c>
      <c r="J516" s="278">
        <v>84.482758620689651</v>
      </c>
      <c r="K516" s="278">
        <v>94.02985074626865</v>
      </c>
      <c r="L516" s="277">
        <v>81.132075471698116</v>
      </c>
      <c r="M516" s="278">
        <v>53.846153846153847</v>
      </c>
      <c r="N516" s="278">
        <v>90.909090909090907</v>
      </c>
      <c r="O516" s="279">
        <v>81.034482758620683</v>
      </c>
      <c r="P516" s="280">
        <v>71.929824561403507</v>
      </c>
      <c r="Q516" s="280">
        <v>84.615384615384613</v>
      </c>
      <c r="R516" s="280">
        <v>83.018867924528308</v>
      </c>
      <c r="S516" s="280">
        <v>77.35849056603773</v>
      </c>
      <c r="T516" s="281">
        <v>77.246207701283552</v>
      </c>
      <c r="U516" s="575"/>
      <c r="V516" s="575"/>
      <c r="W516" s="575"/>
    </row>
    <row r="517" spans="1:23" x14ac:dyDescent="0.2">
      <c r="A517" s="255" t="s">
        <v>8</v>
      </c>
      <c r="B517" s="282">
        <v>6.8771603278263455E-2</v>
      </c>
      <c r="C517" s="283">
        <v>6.7293561787420186E-2</v>
      </c>
      <c r="D517" s="336">
        <v>8.7392254921869E-2</v>
      </c>
      <c r="E517" s="336">
        <v>6.2635265537883761E-2</v>
      </c>
      <c r="F517" s="284">
        <v>5.9277774862447404E-2</v>
      </c>
      <c r="G517" s="285">
        <v>7.7257596231911294E-2</v>
      </c>
      <c r="H517" s="283">
        <v>6.3507436357065877E-2</v>
      </c>
      <c r="I517" s="283">
        <v>0.10398639359804875</v>
      </c>
      <c r="J517" s="283">
        <v>6.7507890093380388E-2</v>
      </c>
      <c r="K517" s="283">
        <v>5.3121548105606493E-2</v>
      </c>
      <c r="L517" s="282">
        <v>7.4711209180751068E-2</v>
      </c>
      <c r="M517" s="283">
        <v>0.1124890175480423</v>
      </c>
      <c r="N517" s="283">
        <v>6.8226771293464009E-2</v>
      </c>
      <c r="O517" s="284">
        <v>7.1669317743754013E-2</v>
      </c>
      <c r="P517" s="285">
        <v>9.9689132143689116E-2</v>
      </c>
      <c r="Q517" s="285">
        <v>8.3827614931745509E-2</v>
      </c>
      <c r="R517" s="285">
        <v>6.9899266060595544E-2</v>
      </c>
      <c r="S517" s="285">
        <v>9.1632685535912653E-2</v>
      </c>
      <c r="T517" s="286">
        <v>8.0453941436470458E-2</v>
      </c>
      <c r="U517" s="575"/>
      <c r="V517" s="575"/>
      <c r="W517" s="575"/>
    </row>
    <row r="518" spans="1:23" x14ac:dyDescent="0.2">
      <c r="A518" s="271" t="s">
        <v>1</v>
      </c>
      <c r="B518" s="287">
        <f>B515/B514*100-100</f>
        <v>18.751070022256471</v>
      </c>
      <c r="C518" s="288">
        <f t="shared" ref="C518:G518" si="188">C515/C514*100-100</f>
        <v>14.228650137741042</v>
      </c>
      <c r="D518" s="288">
        <f t="shared" si="188"/>
        <v>11.868686868686879</v>
      </c>
      <c r="E518" s="288">
        <f t="shared" si="188"/>
        <v>15.490975327040914</v>
      </c>
      <c r="F518" s="289">
        <f t="shared" si="188"/>
        <v>12.972466601498866</v>
      </c>
      <c r="G518" s="290">
        <f t="shared" si="188"/>
        <v>15.101010101010104</v>
      </c>
      <c r="H518" s="288">
        <f>H515/H514*100-100</f>
        <v>7.5937950937950802</v>
      </c>
      <c r="I518" s="288">
        <f t="shared" ref="I518:K518" si="189">I515/I514*100-100</f>
        <v>8.543771043771045</v>
      </c>
      <c r="J518" s="288">
        <f t="shared" si="189"/>
        <v>10.871647509578565</v>
      </c>
      <c r="K518" s="288">
        <f t="shared" si="189"/>
        <v>11.608623548922054</v>
      </c>
      <c r="L518" s="287">
        <f>L515/L514*100-100</f>
        <v>4.4263388603011293</v>
      </c>
      <c r="M518" s="288">
        <f t="shared" ref="M518:T518" si="190">M515/M514*100-100</f>
        <v>14.02486402486403</v>
      </c>
      <c r="N518" s="288">
        <f t="shared" si="190"/>
        <v>6.3269054178145154</v>
      </c>
      <c r="O518" s="289">
        <f t="shared" si="190"/>
        <v>11.890456287007993</v>
      </c>
      <c r="P518" s="290">
        <f t="shared" si="190"/>
        <v>7.4517100832890151</v>
      </c>
      <c r="Q518" s="288">
        <f t="shared" si="190"/>
        <v>8.566433566433588</v>
      </c>
      <c r="R518" s="288">
        <f t="shared" si="190"/>
        <v>10.844291976367444</v>
      </c>
      <c r="S518" s="288">
        <f t="shared" si="190"/>
        <v>9.7341337907375731</v>
      </c>
      <c r="T518" s="291">
        <f t="shared" si="190"/>
        <v>11.323267682660926</v>
      </c>
      <c r="U518" s="575"/>
      <c r="V518" s="575"/>
      <c r="W518" s="575"/>
    </row>
    <row r="519" spans="1:23" ht="13.5" thickBot="1" x14ac:dyDescent="0.25">
      <c r="A519" s="292" t="s">
        <v>27</v>
      </c>
      <c r="B519" s="484">
        <f>B515-B502</f>
        <v>182.71186440677957</v>
      </c>
      <c r="C519" s="485">
        <f t="shared" ref="C519:T519" si="191">C515-C502</f>
        <v>40.995529061102388</v>
      </c>
      <c r="D519" s="485">
        <f t="shared" si="191"/>
        <v>-29.230769230769511</v>
      </c>
      <c r="E519" s="485">
        <f t="shared" si="191"/>
        <v>234.30469191633711</v>
      </c>
      <c r="F519" s="486">
        <f t="shared" si="191"/>
        <v>34.820788530466416</v>
      </c>
      <c r="G519" s="487">
        <f t="shared" si="191"/>
        <v>159.50943396226376</v>
      </c>
      <c r="H519" s="485">
        <f t="shared" si="191"/>
        <v>-82.376623376623684</v>
      </c>
      <c r="I519" s="485">
        <f t="shared" si="191"/>
        <v>-97.5</v>
      </c>
      <c r="J519" s="485">
        <f t="shared" si="191"/>
        <v>-12.690305790501043</v>
      </c>
      <c r="K519" s="485">
        <f t="shared" si="191"/>
        <v>-8.3582089552237449</v>
      </c>
      <c r="L519" s="484">
        <f t="shared" si="191"/>
        <v>-171.19585437151181</v>
      </c>
      <c r="M519" s="485">
        <f t="shared" si="191"/>
        <v>118.71794871794827</v>
      </c>
      <c r="N519" s="485">
        <f t="shared" si="191"/>
        <v>-166.34643734643669</v>
      </c>
      <c r="O519" s="486">
        <f t="shared" si="191"/>
        <v>-69.280788177339673</v>
      </c>
      <c r="P519" s="488">
        <f t="shared" si="191"/>
        <v>142.98245614035022</v>
      </c>
      <c r="Q519" s="489">
        <f t="shared" si="191"/>
        <v>170.23076923076951</v>
      </c>
      <c r="R519" s="489">
        <f t="shared" si="191"/>
        <v>84.139844617092422</v>
      </c>
      <c r="S519" s="489">
        <f t="shared" si="191"/>
        <v>106.00503144654158</v>
      </c>
      <c r="T519" s="490">
        <f t="shared" si="191"/>
        <v>38.906233745724421</v>
      </c>
      <c r="U519" s="541"/>
      <c r="V519" s="575"/>
      <c r="W519" s="575"/>
    </row>
    <row r="520" spans="1:23" x14ac:dyDescent="0.2">
      <c r="A520" s="299" t="s">
        <v>51</v>
      </c>
      <c r="B520" s="300">
        <v>755</v>
      </c>
      <c r="C520" s="301">
        <v>723</v>
      </c>
      <c r="D520" s="301">
        <v>141</v>
      </c>
      <c r="E520" s="390">
        <v>725</v>
      </c>
      <c r="F520" s="302">
        <v>842</v>
      </c>
      <c r="G520" s="303">
        <v>706</v>
      </c>
      <c r="H520" s="301">
        <v>749</v>
      </c>
      <c r="I520" s="301">
        <v>156</v>
      </c>
      <c r="J520" s="301">
        <v>756</v>
      </c>
      <c r="K520" s="301">
        <v>853</v>
      </c>
      <c r="L520" s="300">
        <v>883</v>
      </c>
      <c r="M520" s="301">
        <v>162</v>
      </c>
      <c r="N520" s="301">
        <v>876</v>
      </c>
      <c r="O520" s="302">
        <v>880</v>
      </c>
      <c r="P520" s="303">
        <v>854</v>
      </c>
      <c r="Q520" s="303">
        <v>168</v>
      </c>
      <c r="R520" s="303">
        <v>852</v>
      </c>
      <c r="S520" s="303">
        <v>857</v>
      </c>
      <c r="T520" s="304">
        <f>SUM(B520:S520)</f>
        <v>11938</v>
      </c>
      <c r="U520" s="228" t="s">
        <v>56</v>
      </c>
      <c r="V520" s="305">
        <f>T507-T520</f>
        <v>28</v>
      </c>
      <c r="W520" s="306">
        <f>V520/T507</f>
        <v>2.339963229149256E-3</v>
      </c>
    </row>
    <row r="521" spans="1:23" x14ac:dyDescent="0.2">
      <c r="A521" s="307" t="s">
        <v>28</v>
      </c>
      <c r="B521" s="246"/>
      <c r="C521" s="244"/>
      <c r="D521" s="244"/>
      <c r="E521" s="424"/>
      <c r="F521" s="247"/>
      <c r="G521" s="248"/>
      <c r="H521" s="244"/>
      <c r="I521" s="244"/>
      <c r="J521" s="244"/>
      <c r="K521" s="244"/>
      <c r="L521" s="246"/>
      <c r="M521" s="244"/>
      <c r="N521" s="244"/>
      <c r="O521" s="247"/>
      <c r="P521" s="248"/>
      <c r="Q521" s="248"/>
      <c r="R521" s="248"/>
      <c r="S521" s="248"/>
      <c r="T521" s="237"/>
      <c r="U521" s="228" t="s">
        <v>57</v>
      </c>
      <c r="V521" s="564">
        <v>160.27000000000001</v>
      </c>
      <c r="W521" s="228"/>
    </row>
    <row r="522" spans="1:23" ht="13.5" thickBot="1" x14ac:dyDescent="0.25">
      <c r="A522" s="308" t="s">
        <v>26</v>
      </c>
      <c r="B522" s="249">
        <f t="shared" ref="B522:S522" si="192">B521-B507</f>
        <v>-756</v>
      </c>
      <c r="C522" s="245">
        <f t="shared" si="192"/>
        <v>-726</v>
      </c>
      <c r="D522" s="245">
        <f t="shared" si="192"/>
        <v>-144</v>
      </c>
      <c r="E522" s="245">
        <f t="shared" si="192"/>
        <v>-728</v>
      </c>
      <c r="F522" s="250">
        <f t="shared" si="192"/>
        <v>-843</v>
      </c>
      <c r="G522" s="251">
        <f t="shared" si="192"/>
        <v>-708</v>
      </c>
      <c r="H522" s="245">
        <f t="shared" si="192"/>
        <v>-749</v>
      </c>
      <c r="I522" s="245">
        <f t="shared" si="192"/>
        <v>-160</v>
      </c>
      <c r="J522" s="245">
        <f t="shared" si="192"/>
        <v>-757</v>
      </c>
      <c r="K522" s="245">
        <f t="shared" si="192"/>
        <v>-854</v>
      </c>
      <c r="L522" s="249">
        <f t="shared" si="192"/>
        <v>-883</v>
      </c>
      <c r="M522" s="245">
        <f t="shared" si="192"/>
        <v>-162</v>
      </c>
      <c r="N522" s="245">
        <f t="shared" si="192"/>
        <v>-879</v>
      </c>
      <c r="O522" s="250">
        <f t="shared" si="192"/>
        <v>-882</v>
      </c>
      <c r="P522" s="251">
        <f t="shared" si="192"/>
        <v>-854</v>
      </c>
      <c r="Q522" s="245">
        <f t="shared" si="192"/>
        <v>-169</v>
      </c>
      <c r="R522" s="245">
        <f t="shared" si="192"/>
        <v>-853</v>
      </c>
      <c r="S522" s="245">
        <f t="shared" si="192"/>
        <v>-859</v>
      </c>
      <c r="T522" s="238"/>
      <c r="U522" s="228" t="s">
        <v>26</v>
      </c>
      <c r="V522" s="564">
        <f>V521-V508</f>
        <v>-0.26999999999998181</v>
      </c>
      <c r="W522" s="228"/>
    </row>
    <row r="524" spans="1:23" ht="13.5" thickBot="1" x14ac:dyDescent="0.25"/>
    <row r="525" spans="1:23" s="577" customFormat="1" ht="13.5" thickBot="1" x14ac:dyDescent="0.25">
      <c r="A525" s="254" t="s">
        <v>160</v>
      </c>
      <c r="B525" s="598" t="s">
        <v>53</v>
      </c>
      <c r="C525" s="599"/>
      <c r="D525" s="599"/>
      <c r="E525" s="599"/>
      <c r="F525" s="600"/>
      <c r="G525" s="598" t="s">
        <v>68</v>
      </c>
      <c r="H525" s="599"/>
      <c r="I525" s="599"/>
      <c r="J525" s="599"/>
      <c r="K525" s="600"/>
      <c r="L525" s="598" t="s">
        <v>63</v>
      </c>
      <c r="M525" s="599"/>
      <c r="N525" s="599"/>
      <c r="O525" s="600"/>
      <c r="P525" s="598" t="s">
        <v>64</v>
      </c>
      <c r="Q525" s="599"/>
      <c r="R525" s="599"/>
      <c r="S525" s="600"/>
      <c r="T525" s="316" t="s">
        <v>55</v>
      </c>
    </row>
    <row r="526" spans="1:23" s="577" customFormat="1" x14ac:dyDescent="0.2">
      <c r="A526" s="255" t="s">
        <v>54</v>
      </c>
      <c r="B526" s="349">
        <v>1</v>
      </c>
      <c r="C526" s="260">
        <v>2</v>
      </c>
      <c r="D526" s="403" t="s">
        <v>129</v>
      </c>
      <c r="E526" s="403">
        <v>4</v>
      </c>
      <c r="F526" s="350">
        <v>5</v>
      </c>
      <c r="G526" s="349">
        <v>1</v>
      </c>
      <c r="H526" s="260">
        <v>2</v>
      </c>
      <c r="I526" s="403" t="s">
        <v>129</v>
      </c>
      <c r="J526" s="403">
        <v>4</v>
      </c>
      <c r="K526" s="350">
        <v>5</v>
      </c>
      <c r="L526" s="349">
        <v>1</v>
      </c>
      <c r="M526" s="260" t="s">
        <v>134</v>
      </c>
      <c r="N526" s="260">
        <v>3</v>
      </c>
      <c r="O526" s="350">
        <v>4</v>
      </c>
      <c r="P526" s="259">
        <v>1</v>
      </c>
      <c r="Q526" s="259" t="s">
        <v>134</v>
      </c>
      <c r="R526" s="259">
        <v>3</v>
      </c>
      <c r="S526" s="259">
        <v>4</v>
      </c>
      <c r="T526" s="315"/>
    </row>
    <row r="527" spans="1:23" s="577" customFormat="1" x14ac:dyDescent="0.2">
      <c r="A527" s="265" t="s">
        <v>3</v>
      </c>
      <c r="B527" s="266">
        <v>3978</v>
      </c>
      <c r="C527" s="267">
        <v>3978</v>
      </c>
      <c r="D527" s="389">
        <v>3978</v>
      </c>
      <c r="E527" s="389">
        <v>3978</v>
      </c>
      <c r="F527" s="268">
        <v>3978</v>
      </c>
      <c r="G527" s="269">
        <v>3978</v>
      </c>
      <c r="H527" s="267">
        <v>3978</v>
      </c>
      <c r="I527" s="267">
        <v>3978</v>
      </c>
      <c r="J527" s="267">
        <v>3978</v>
      </c>
      <c r="K527" s="267">
        <v>3978</v>
      </c>
      <c r="L527" s="266">
        <v>3978</v>
      </c>
      <c r="M527" s="267">
        <v>3978</v>
      </c>
      <c r="N527" s="267">
        <v>3978</v>
      </c>
      <c r="O527" s="268">
        <v>3978</v>
      </c>
      <c r="P527" s="269">
        <v>3978</v>
      </c>
      <c r="Q527" s="267">
        <v>3978</v>
      </c>
      <c r="R527" s="267">
        <v>3978</v>
      </c>
      <c r="S527" s="267">
        <v>3978</v>
      </c>
      <c r="T527" s="270">
        <v>3978</v>
      </c>
    </row>
    <row r="528" spans="1:23" s="577" customFormat="1" x14ac:dyDescent="0.2">
      <c r="A528" s="271" t="s">
        <v>6</v>
      </c>
      <c r="B528" s="272">
        <v>4688.1132075471696</v>
      </c>
      <c r="C528" s="273">
        <v>4547.9245283018872</v>
      </c>
      <c r="D528" s="330">
        <v>4562.5</v>
      </c>
      <c r="E528" s="330">
        <v>4488.2</v>
      </c>
      <c r="F528" s="274">
        <v>4572.333333333333</v>
      </c>
      <c r="G528" s="275">
        <v>4546.4814814814818</v>
      </c>
      <c r="H528" s="273">
        <v>4383.1372549019607</v>
      </c>
      <c r="I528" s="273">
        <v>4304.166666666667</v>
      </c>
      <c r="J528" s="273">
        <v>4428.636363636364</v>
      </c>
      <c r="K528" s="273">
        <v>4433.2203389830511</v>
      </c>
      <c r="L528" s="272">
        <v>4487.291666666667</v>
      </c>
      <c r="M528" s="273">
        <v>4365.7142857142853</v>
      </c>
      <c r="N528" s="273">
        <v>4338.1632653061224</v>
      </c>
      <c r="O528" s="274">
        <v>4457.916666666667</v>
      </c>
      <c r="P528" s="275">
        <v>4399.5555555555557</v>
      </c>
      <c r="Q528" s="275">
        <v>4818.4615384615381</v>
      </c>
      <c r="R528" s="275">
        <v>4466.7346938775509</v>
      </c>
      <c r="S528" s="275">
        <v>4510.625</v>
      </c>
      <c r="T528" s="276">
        <v>4487.1259842519685</v>
      </c>
    </row>
    <row r="529" spans="1:23" s="577" customFormat="1" x14ac:dyDescent="0.2">
      <c r="A529" s="255" t="s">
        <v>7</v>
      </c>
      <c r="B529" s="277">
        <v>81.132075471698116</v>
      </c>
      <c r="C529" s="278">
        <v>83.018867924528308</v>
      </c>
      <c r="D529" s="333">
        <v>75</v>
      </c>
      <c r="E529" s="333">
        <v>82</v>
      </c>
      <c r="F529" s="279">
        <v>86.666666666666671</v>
      </c>
      <c r="G529" s="280">
        <v>81.481481481481481</v>
      </c>
      <c r="H529" s="278">
        <v>90.196078431372555</v>
      </c>
      <c r="I529" s="278">
        <v>75</v>
      </c>
      <c r="J529" s="278">
        <v>97.727272727272734</v>
      </c>
      <c r="K529" s="278">
        <v>89.830508474576277</v>
      </c>
      <c r="L529" s="277">
        <v>66.666666666666671</v>
      </c>
      <c r="M529" s="278">
        <v>42.857142857142854</v>
      </c>
      <c r="N529" s="278">
        <v>69.387755102040813</v>
      </c>
      <c r="O529" s="279">
        <v>81.25</v>
      </c>
      <c r="P529" s="280">
        <v>73.333333333333329</v>
      </c>
      <c r="Q529" s="280">
        <v>61.53846153846154</v>
      </c>
      <c r="R529" s="280">
        <v>79.591836734693871</v>
      </c>
      <c r="S529" s="280">
        <v>64.583333333333329</v>
      </c>
      <c r="T529" s="281">
        <v>76.902887139107605</v>
      </c>
    </row>
    <row r="530" spans="1:23" s="577" customFormat="1" x14ac:dyDescent="0.2">
      <c r="A530" s="255" t="s">
        <v>8</v>
      </c>
      <c r="B530" s="282">
        <v>6.9585597808335856E-2</v>
      </c>
      <c r="C530" s="283">
        <v>7.0188290250169358E-2</v>
      </c>
      <c r="D530" s="336">
        <v>8.9957072948245162E-2</v>
      </c>
      <c r="E530" s="336">
        <v>7.3578361392057687E-2</v>
      </c>
      <c r="F530" s="284">
        <v>6.6381921426014942E-2</v>
      </c>
      <c r="G530" s="285">
        <v>6.952238865818218E-2</v>
      </c>
      <c r="H530" s="283">
        <v>7.3917737508296319E-2</v>
      </c>
      <c r="I530" s="283">
        <v>8.4023313514928838E-2</v>
      </c>
      <c r="J530" s="283">
        <v>5.886373521491485E-2</v>
      </c>
      <c r="K530" s="283">
        <v>6.2080387479046845E-2</v>
      </c>
      <c r="L530" s="282">
        <v>9.769182250539668E-2</v>
      </c>
      <c r="M530" s="283">
        <v>0.10246954527806126</v>
      </c>
      <c r="N530" s="283">
        <v>8.5386346843129055E-2</v>
      </c>
      <c r="O530" s="284">
        <v>8.3441772520741836E-2</v>
      </c>
      <c r="P530" s="285">
        <v>0.10946537138399645</v>
      </c>
      <c r="Q530" s="285">
        <v>0.10603476637467178</v>
      </c>
      <c r="R530" s="285">
        <v>8.5105052550311186E-2</v>
      </c>
      <c r="S530" s="285">
        <v>9.6429838491609493E-2</v>
      </c>
      <c r="T530" s="286">
        <v>8.3379859748570581E-2</v>
      </c>
    </row>
    <row r="531" spans="1:23" s="577" customFormat="1" x14ac:dyDescent="0.2">
      <c r="A531" s="271" t="s">
        <v>1</v>
      </c>
      <c r="B531" s="287">
        <f>B528/B527*100-100</f>
        <v>17.851010747792088</v>
      </c>
      <c r="C531" s="288">
        <f t="shared" ref="C531:G531" si="193">C528/C527*100-100</f>
        <v>14.326911219253063</v>
      </c>
      <c r="D531" s="288">
        <f t="shared" si="193"/>
        <v>14.693313222724981</v>
      </c>
      <c r="E531" s="288">
        <f t="shared" si="193"/>
        <v>12.8255404725993</v>
      </c>
      <c r="F531" s="289">
        <f t="shared" si="193"/>
        <v>14.940506116976707</v>
      </c>
      <c r="G531" s="290">
        <f t="shared" si="193"/>
        <v>14.290635532465615</v>
      </c>
      <c r="H531" s="288">
        <f>H528/H527*100-100</f>
        <v>10.184445824584216</v>
      </c>
      <c r="I531" s="288">
        <f t="shared" ref="I531:K531" si="194">I528/I527*100-100</f>
        <v>8.1992626110273221</v>
      </c>
      <c r="J531" s="288">
        <f t="shared" si="194"/>
        <v>11.328214269390742</v>
      </c>
      <c r="K531" s="288">
        <f t="shared" si="194"/>
        <v>11.44344743547137</v>
      </c>
      <c r="L531" s="287">
        <f>L528/L527*100-100</f>
        <v>12.802706552706567</v>
      </c>
      <c r="M531" s="288">
        <f t="shared" ref="M531:T531" si="195">M528/M527*100-100</f>
        <v>9.746462687639152</v>
      </c>
      <c r="N531" s="288">
        <f t="shared" si="195"/>
        <v>9.053877961440989</v>
      </c>
      <c r="O531" s="289">
        <f t="shared" si="195"/>
        <v>12.064270152505458</v>
      </c>
      <c r="P531" s="290">
        <f t="shared" si="195"/>
        <v>10.59717334227139</v>
      </c>
      <c r="Q531" s="288">
        <f t="shared" si="195"/>
        <v>21.127741037243283</v>
      </c>
      <c r="R531" s="288">
        <f t="shared" si="195"/>
        <v>12.285940017032445</v>
      </c>
      <c r="S531" s="288">
        <f t="shared" si="195"/>
        <v>13.389265962795378</v>
      </c>
      <c r="T531" s="291">
        <f t="shared" si="195"/>
        <v>12.798541585016807</v>
      </c>
    </row>
    <row r="532" spans="1:23" s="577" customFormat="1" ht="13.5" thickBot="1" x14ac:dyDescent="0.25">
      <c r="A532" s="292" t="s">
        <v>27</v>
      </c>
      <c r="B532" s="484">
        <f>B528-B515</f>
        <v>-14.429165334186109</v>
      </c>
      <c r="C532" s="485">
        <f t="shared" ref="C532:T532" si="196">C528-C515</f>
        <v>24.46998284734218</v>
      </c>
      <c r="D532" s="485">
        <f t="shared" si="196"/>
        <v>132.5</v>
      </c>
      <c r="E532" s="485">
        <f t="shared" si="196"/>
        <v>-85.242622950820078</v>
      </c>
      <c r="F532" s="486">
        <f t="shared" si="196"/>
        <v>98.623655913977927</v>
      </c>
      <c r="G532" s="487">
        <f t="shared" si="196"/>
        <v>-11.518518518518249</v>
      </c>
      <c r="H532" s="485">
        <f t="shared" si="196"/>
        <v>122.42296918767533</v>
      </c>
      <c r="I532" s="485">
        <f t="shared" si="196"/>
        <v>5.8333333333339397</v>
      </c>
      <c r="J532" s="485">
        <f t="shared" si="196"/>
        <v>38.119122257053277</v>
      </c>
      <c r="K532" s="485">
        <f t="shared" si="196"/>
        <v>13.518846445737836</v>
      </c>
      <c r="L532" s="484">
        <f t="shared" si="196"/>
        <v>352.00864779874246</v>
      </c>
      <c r="M532" s="485">
        <f t="shared" si="196"/>
        <v>-149.67032967032992</v>
      </c>
      <c r="N532" s="485">
        <f t="shared" si="196"/>
        <v>127.61781076066745</v>
      </c>
      <c r="O532" s="486">
        <f t="shared" si="196"/>
        <v>27.05459770114976</v>
      </c>
      <c r="P532" s="488">
        <f t="shared" si="196"/>
        <v>144.46783625731041</v>
      </c>
      <c r="Q532" s="489">
        <f t="shared" si="196"/>
        <v>519.2307692307686</v>
      </c>
      <c r="R532" s="489">
        <f t="shared" si="196"/>
        <v>77.300731613399876</v>
      </c>
      <c r="S532" s="489">
        <f t="shared" si="196"/>
        <v>165.15330188679218</v>
      </c>
      <c r="T532" s="490">
        <f t="shared" si="196"/>
        <v>78.724584018596033</v>
      </c>
      <c r="U532" s="541"/>
    </row>
    <row r="533" spans="1:23" s="577" customFormat="1" x14ac:dyDescent="0.2">
      <c r="A533" s="299" t="s">
        <v>51</v>
      </c>
      <c r="B533" s="300">
        <v>755</v>
      </c>
      <c r="C533" s="301">
        <v>721</v>
      </c>
      <c r="D533" s="301">
        <v>139</v>
      </c>
      <c r="E533" s="390">
        <v>723</v>
      </c>
      <c r="F533" s="302">
        <v>839</v>
      </c>
      <c r="G533" s="303">
        <v>704</v>
      </c>
      <c r="H533" s="301">
        <v>749</v>
      </c>
      <c r="I533" s="301">
        <v>154</v>
      </c>
      <c r="J533" s="301">
        <v>756</v>
      </c>
      <c r="K533" s="301">
        <v>853</v>
      </c>
      <c r="L533" s="300">
        <v>883</v>
      </c>
      <c r="M533" s="301">
        <v>160</v>
      </c>
      <c r="N533" s="301">
        <v>876</v>
      </c>
      <c r="O533" s="302">
        <v>877</v>
      </c>
      <c r="P533" s="303">
        <v>853</v>
      </c>
      <c r="Q533" s="303">
        <v>167</v>
      </c>
      <c r="R533" s="303">
        <v>850</v>
      </c>
      <c r="S533" s="303">
        <v>856</v>
      </c>
      <c r="T533" s="304">
        <f>SUM(B533:S533)</f>
        <v>11915</v>
      </c>
      <c r="U533" s="228" t="s">
        <v>56</v>
      </c>
      <c r="V533" s="305">
        <f>T520-T533</f>
        <v>23</v>
      </c>
      <c r="W533" s="306">
        <f>V533/T520</f>
        <v>1.9266208745183449E-3</v>
      </c>
    </row>
    <row r="534" spans="1:23" s="577" customFormat="1" x14ac:dyDescent="0.2">
      <c r="A534" s="307" t="s">
        <v>28</v>
      </c>
      <c r="B534" s="246"/>
      <c r="C534" s="244"/>
      <c r="D534" s="244"/>
      <c r="E534" s="424"/>
      <c r="F534" s="247"/>
      <c r="G534" s="248"/>
      <c r="H534" s="244"/>
      <c r="I534" s="244"/>
      <c r="J534" s="244"/>
      <c r="K534" s="244"/>
      <c r="L534" s="246"/>
      <c r="M534" s="244"/>
      <c r="N534" s="244"/>
      <c r="O534" s="247"/>
      <c r="P534" s="248"/>
      <c r="Q534" s="248"/>
      <c r="R534" s="248"/>
      <c r="S534" s="248"/>
      <c r="T534" s="237"/>
      <c r="U534" s="228" t="s">
        <v>57</v>
      </c>
      <c r="V534" s="564">
        <v>159.56</v>
      </c>
      <c r="W534" s="228"/>
    </row>
    <row r="535" spans="1:23" s="577" customFormat="1" ht="13.5" thickBot="1" x14ac:dyDescent="0.25">
      <c r="A535" s="308" t="s">
        <v>26</v>
      </c>
      <c r="B535" s="249">
        <f t="shared" ref="B535:S535" si="197">B534-B520</f>
        <v>-755</v>
      </c>
      <c r="C535" s="245">
        <f t="shared" si="197"/>
        <v>-723</v>
      </c>
      <c r="D535" s="245">
        <f t="shared" si="197"/>
        <v>-141</v>
      </c>
      <c r="E535" s="245">
        <f t="shared" si="197"/>
        <v>-725</v>
      </c>
      <c r="F535" s="250">
        <f t="shared" si="197"/>
        <v>-842</v>
      </c>
      <c r="G535" s="251">
        <f t="shared" si="197"/>
        <v>-706</v>
      </c>
      <c r="H535" s="245">
        <f t="shared" si="197"/>
        <v>-749</v>
      </c>
      <c r="I535" s="245">
        <f t="shared" si="197"/>
        <v>-156</v>
      </c>
      <c r="J535" s="245">
        <f t="shared" si="197"/>
        <v>-756</v>
      </c>
      <c r="K535" s="245">
        <f t="shared" si="197"/>
        <v>-853</v>
      </c>
      <c r="L535" s="249">
        <f t="shared" si="197"/>
        <v>-883</v>
      </c>
      <c r="M535" s="245">
        <f t="shared" si="197"/>
        <v>-162</v>
      </c>
      <c r="N535" s="245">
        <f t="shared" si="197"/>
        <v>-876</v>
      </c>
      <c r="O535" s="250">
        <f t="shared" si="197"/>
        <v>-880</v>
      </c>
      <c r="P535" s="251">
        <f t="shared" si="197"/>
        <v>-854</v>
      </c>
      <c r="Q535" s="245">
        <f t="shared" si="197"/>
        <v>-168</v>
      </c>
      <c r="R535" s="245">
        <f t="shared" si="197"/>
        <v>-852</v>
      </c>
      <c r="S535" s="245">
        <f t="shared" si="197"/>
        <v>-857</v>
      </c>
      <c r="T535" s="238"/>
      <c r="U535" s="228" t="s">
        <v>26</v>
      </c>
      <c r="V535" s="564">
        <f>V534-V521</f>
        <v>-0.71000000000000796</v>
      </c>
      <c r="W535" s="228"/>
    </row>
    <row r="537" spans="1:23" ht="13.5" thickBot="1" x14ac:dyDescent="0.25"/>
    <row r="538" spans="1:23" ht="13.5" thickBot="1" x14ac:dyDescent="0.25">
      <c r="A538" s="254" t="s">
        <v>161</v>
      </c>
      <c r="B538" s="598" t="s">
        <v>53</v>
      </c>
      <c r="C538" s="599"/>
      <c r="D538" s="599"/>
      <c r="E538" s="599"/>
      <c r="F538" s="600"/>
      <c r="G538" s="598" t="s">
        <v>68</v>
      </c>
      <c r="H538" s="599"/>
      <c r="I538" s="599"/>
      <c r="J538" s="599"/>
      <c r="K538" s="600"/>
      <c r="L538" s="598" t="s">
        <v>63</v>
      </c>
      <c r="M538" s="599"/>
      <c r="N538" s="599"/>
      <c r="O538" s="600"/>
      <c r="P538" s="598" t="s">
        <v>64</v>
      </c>
      <c r="Q538" s="599"/>
      <c r="R538" s="599"/>
      <c r="S538" s="600"/>
      <c r="T538" s="316" t="s">
        <v>55</v>
      </c>
    </row>
    <row r="539" spans="1:23" x14ac:dyDescent="0.2">
      <c r="A539" s="255" t="s">
        <v>54</v>
      </c>
      <c r="B539" s="349">
        <v>1</v>
      </c>
      <c r="C539" s="260">
        <v>2</v>
      </c>
      <c r="D539" s="403" t="s">
        <v>129</v>
      </c>
      <c r="E539" s="403">
        <v>4</v>
      </c>
      <c r="F539" s="350">
        <v>5</v>
      </c>
      <c r="G539" s="349">
        <v>1</v>
      </c>
      <c r="H539" s="260">
        <v>2</v>
      </c>
      <c r="I539" s="403" t="s">
        <v>129</v>
      </c>
      <c r="J539" s="403">
        <v>4</v>
      </c>
      <c r="K539" s="350">
        <v>5</v>
      </c>
      <c r="L539" s="349">
        <v>1</v>
      </c>
      <c r="M539" s="260" t="s">
        <v>134</v>
      </c>
      <c r="N539" s="260">
        <v>3</v>
      </c>
      <c r="O539" s="350">
        <v>4</v>
      </c>
      <c r="P539" s="259">
        <v>1</v>
      </c>
      <c r="Q539" s="259" t="s">
        <v>134</v>
      </c>
      <c r="R539" s="259">
        <v>3</v>
      </c>
      <c r="S539" s="259">
        <v>4</v>
      </c>
      <c r="T539" s="315"/>
    </row>
    <row r="540" spans="1:23" x14ac:dyDescent="0.2">
      <c r="A540" s="265" t="s">
        <v>3</v>
      </c>
      <c r="B540" s="266">
        <v>3996</v>
      </c>
      <c r="C540" s="267">
        <v>3996</v>
      </c>
      <c r="D540" s="389">
        <v>3996</v>
      </c>
      <c r="E540" s="389">
        <v>3996</v>
      </c>
      <c r="F540" s="268">
        <v>3996</v>
      </c>
      <c r="G540" s="269">
        <v>3996</v>
      </c>
      <c r="H540" s="267">
        <v>3996</v>
      </c>
      <c r="I540" s="267">
        <v>3996</v>
      </c>
      <c r="J540" s="267">
        <v>3996</v>
      </c>
      <c r="K540" s="267">
        <v>3996</v>
      </c>
      <c r="L540" s="266">
        <v>3996</v>
      </c>
      <c r="M540" s="267">
        <v>3996</v>
      </c>
      <c r="N540" s="267">
        <v>3996</v>
      </c>
      <c r="O540" s="268">
        <v>3996</v>
      </c>
      <c r="P540" s="269">
        <v>3996</v>
      </c>
      <c r="Q540" s="267">
        <v>3996</v>
      </c>
      <c r="R540" s="267">
        <v>3996</v>
      </c>
      <c r="S540" s="267">
        <v>3996</v>
      </c>
      <c r="T540" s="270">
        <v>3996</v>
      </c>
    </row>
    <row r="541" spans="1:23" x14ac:dyDescent="0.2">
      <c r="A541" s="271" t="s">
        <v>6</v>
      </c>
      <c r="B541" s="272">
        <v>4616.75</v>
      </c>
      <c r="C541" s="273">
        <v>4512.5641025641025</v>
      </c>
      <c r="D541" s="330">
        <v>4402.5</v>
      </c>
      <c r="E541" s="330">
        <v>4479.7435897435898</v>
      </c>
      <c r="F541" s="274">
        <v>4595.1111111111113</v>
      </c>
      <c r="G541" s="275">
        <v>4710.2439024390242</v>
      </c>
      <c r="H541" s="273">
        <v>4500.75</v>
      </c>
      <c r="I541" s="273">
        <v>4605.454545454545</v>
      </c>
      <c r="J541" s="273">
        <v>4415.4285714285716</v>
      </c>
      <c r="K541" s="273">
        <v>4575.652173913043</v>
      </c>
      <c r="L541" s="272">
        <v>4297.5</v>
      </c>
      <c r="M541" s="273">
        <v>4561.5384615384619</v>
      </c>
      <c r="N541" s="273">
        <v>4312.5</v>
      </c>
      <c r="O541" s="274">
        <v>4332.3809523809523</v>
      </c>
      <c r="P541" s="275">
        <v>4311.8918918918916</v>
      </c>
      <c r="Q541" s="275">
        <v>4451.818181818182</v>
      </c>
      <c r="R541" s="275">
        <v>4375.3658536585363</v>
      </c>
      <c r="S541" s="275">
        <v>4357.291666666667</v>
      </c>
      <c r="T541" s="276">
        <v>4462.1290322580644</v>
      </c>
    </row>
    <row r="542" spans="1:23" x14ac:dyDescent="0.2">
      <c r="A542" s="255" t="s">
        <v>7</v>
      </c>
      <c r="B542" s="277">
        <v>82.5</v>
      </c>
      <c r="C542" s="278">
        <v>82.051282051282058</v>
      </c>
      <c r="D542" s="333">
        <v>83.333333333333329</v>
      </c>
      <c r="E542" s="333">
        <v>79.487179487179489</v>
      </c>
      <c r="F542" s="279">
        <v>95.555555555555557</v>
      </c>
      <c r="G542" s="280">
        <v>90.243902439024396</v>
      </c>
      <c r="H542" s="278">
        <v>77.5</v>
      </c>
      <c r="I542" s="278">
        <v>100</v>
      </c>
      <c r="J542" s="278">
        <v>94.285714285714292</v>
      </c>
      <c r="K542" s="278">
        <v>80.434782608695656</v>
      </c>
      <c r="L542" s="277">
        <v>80</v>
      </c>
      <c r="M542" s="278">
        <v>53.846153846153847</v>
      </c>
      <c r="N542" s="278">
        <v>87.5</v>
      </c>
      <c r="O542" s="279">
        <v>78.571428571428569</v>
      </c>
      <c r="P542" s="280">
        <v>78.378378378378372</v>
      </c>
      <c r="Q542" s="280">
        <v>54.545454545454547</v>
      </c>
      <c r="R542" s="280">
        <v>73.170731707317074</v>
      </c>
      <c r="S542" s="280">
        <v>83.333333333333329</v>
      </c>
      <c r="T542" s="281">
        <v>76.290322580645167</v>
      </c>
    </row>
    <row r="543" spans="1:23" x14ac:dyDescent="0.2">
      <c r="A543" s="255" t="s">
        <v>8</v>
      </c>
      <c r="B543" s="282">
        <v>7.3121241115315053E-2</v>
      </c>
      <c r="C543" s="283">
        <v>7.6212107121708936E-2</v>
      </c>
      <c r="D543" s="336">
        <v>7.2056980591285666E-2</v>
      </c>
      <c r="E543" s="336">
        <v>7.0177585235642062E-2</v>
      </c>
      <c r="F543" s="284">
        <v>5.8281738234934766E-2</v>
      </c>
      <c r="G543" s="285">
        <v>6.407727332195351E-2</v>
      </c>
      <c r="H543" s="283">
        <v>7.9212039481779253E-2</v>
      </c>
      <c r="I543" s="283">
        <v>4.3063657990903309E-2</v>
      </c>
      <c r="J543" s="283">
        <v>5.7530763802819553E-2</v>
      </c>
      <c r="K543" s="283">
        <v>7.0164622420337691E-2</v>
      </c>
      <c r="L543" s="282">
        <v>8.2120919078169125E-2</v>
      </c>
      <c r="M543" s="283">
        <v>0.1014894102071239</v>
      </c>
      <c r="N543" s="283">
        <v>7.2938042145498275E-2</v>
      </c>
      <c r="O543" s="284">
        <v>0.10420649290736468</v>
      </c>
      <c r="P543" s="285">
        <v>9.312148192547913E-2</v>
      </c>
      <c r="Q543" s="285">
        <v>0.13405914307651942</v>
      </c>
      <c r="R543" s="285">
        <v>0.10365257631933851</v>
      </c>
      <c r="S543" s="285">
        <v>8.5700715890491941E-2</v>
      </c>
      <c r="T543" s="286">
        <v>8.4852570949305567E-2</v>
      </c>
    </row>
    <row r="544" spans="1:23" x14ac:dyDescent="0.2">
      <c r="A544" s="271" t="s">
        <v>1</v>
      </c>
      <c r="B544" s="287">
        <f>B541/B540*100-100</f>
        <v>15.534284284284297</v>
      </c>
      <c r="C544" s="288">
        <f t="shared" ref="C544:G544" si="198">C541/C540*100-100</f>
        <v>12.927029593696247</v>
      </c>
      <c r="D544" s="288">
        <f t="shared" si="198"/>
        <v>10.172672672672675</v>
      </c>
      <c r="E544" s="288">
        <f t="shared" si="198"/>
        <v>12.105695439028779</v>
      </c>
      <c r="F544" s="289">
        <f t="shared" si="198"/>
        <v>14.992770548326106</v>
      </c>
      <c r="G544" s="290">
        <f t="shared" si="198"/>
        <v>17.873971532508108</v>
      </c>
      <c r="H544" s="288">
        <f>H541/H540*100-100</f>
        <v>12.631381381381374</v>
      </c>
      <c r="I544" s="288">
        <f t="shared" ref="I544:K544" si="199">I541/I540*100-100</f>
        <v>15.251615251615249</v>
      </c>
      <c r="J544" s="288">
        <f t="shared" si="199"/>
        <v>10.496210496210495</v>
      </c>
      <c r="K544" s="288">
        <f t="shared" si="199"/>
        <v>14.505810157984072</v>
      </c>
      <c r="L544" s="287">
        <f>L541/L540*100-100</f>
        <v>7.5450450450450575</v>
      </c>
      <c r="M544" s="288">
        <f t="shared" ref="M544:T544" si="200">M541/M540*100-100</f>
        <v>14.152614152614149</v>
      </c>
      <c r="N544" s="288">
        <f t="shared" si="200"/>
        <v>7.9204204204204274</v>
      </c>
      <c r="O544" s="289">
        <f t="shared" si="200"/>
        <v>8.4179417512750803</v>
      </c>
      <c r="P544" s="290">
        <f t="shared" si="200"/>
        <v>7.9052024997970989</v>
      </c>
      <c r="Q544" s="288">
        <f t="shared" si="200"/>
        <v>11.406861406861395</v>
      </c>
      <c r="R544" s="288">
        <f t="shared" si="200"/>
        <v>9.4936399814448578</v>
      </c>
      <c r="S544" s="288">
        <f t="shared" si="200"/>
        <v>9.0413329996663379</v>
      </c>
      <c r="T544" s="291">
        <f t="shared" si="200"/>
        <v>11.664890697148749</v>
      </c>
    </row>
    <row r="545" spans="1:23" ht="13.5" thickBot="1" x14ac:dyDescent="0.25">
      <c r="A545" s="292" t="s">
        <v>27</v>
      </c>
      <c r="B545" s="484">
        <f>B541-B528</f>
        <v>-71.363207547169623</v>
      </c>
      <c r="C545" s="485">
        <f t="shared" ref="C545:T545" si="201">C541-C528</f>
        <v>-35.360425737784681</v>
      </c>
      <c r="D545" s="485">
        <f t="shared" si="201"/>
        <v>-160</v>
      </c>
      <c r="E545" s="485">
        <f t="shared" si="201"/>
        <v>-8.4564102564099812</v>
      </c>
      <c r="F545" s="486">
        <f t="shared" si="201"/>
        <v>22.777777777778283</v>
      </c>
      <c r="G545" s="487">
        <f t="shared" si="201"/>
        <v>163.76242095754242</v>
      </c>
      <c r="H545" s="485">
        <f t="shared" si="201"/>
        <v>117.61274509803934</v>
      </c>
      <c r="I545" s="485">
        <f t="shared" si="201"/>
        <v>301.28787878787807</v>
      </c>
      <c r="J545" s="485">
        <f t="shared" si="201"/>
        <v>-13.207792207792409</v>
      </c>
      <c r="K545" s="485">
        <f t="shared" si="201"/>
        <v>142.43183492999196</v>
      </c>
      <c r="L545" s="484">
        <f t="shared" si="201"/>
        <v>-189.79166666666697</v>
      </c>
      <c r="M545" s="485">
        <f t="shared" si="201"/>
        <v>195.82417582417656</v>
      </c>
      <c r="N545" s="485">
        <f t="shared" si="201"/>
        <v>-25.663265306122412</v>
      </c>
      <c r="O545" s="486">
        <f t="shared" si="201"/>
        <v>-125.53571428571468</v>
      </c>
      <c r="P545" s="488">
        <f t="shared" si="201"/>
        <v>-87.663663663664011</v>
      </c>
      <c r="Q545" s="489">
        <f t="shared" si="201"/>
        <v>-366.64335664335613</v>
      </c>
      <c r="R545" s="489">
        <f t="shared" si="201"/>
        <v>-91.368840219014601</v>
      </c>
      <c r="S545" s="489">
        <f t="shared" si="201"/>
        <v>-153.33333333333303</v>
      </c>
      <c r="T545" s="490">
        <f t="shared" si="201"/>
        <v>-24.996951993904077</v>
      </c>
    </row>
    <row r="546" spans="1:23" x14ac:dyDescent="0.2">
      <c r="A546" s="299" t="s">
        <v>51</v>
      </c>
      <c r="B546" s="300">
        <v>755</v>
      </c>
      <c r="C546" s="301">
        <v>717</v>
      </c>
      <c r="D546" s="301">
        <v>137</v>
      </c>
      <c r="E546" s="390">
        <v>723</v>
      </c>
      <c r="F546" s="302">
        <v>838</v>
      </c>
      <c r="G546" s="303">
        <v>698</v>
      </c>
      <c r="H546" s="301">
        <v>747</v>
      </c>
      <c r="I546" s="301">
        <v>151</v>
      </c>
      <c r="J546" s="301">
        <v>755</v>
      </c>
      <c r="K546" s="301">
        <v>852</v>
      </c>
      <c r="L546" s="300">
        <v>880</v>
      </c>
      <c r="M546" s="301">
        <v>160</v>
      </c>
      <c r="N546" s="301">
        <v>873</v>
      </c>
      <c r="O546" s="302">
        <v>877</v>
      </c>
      <c r="P546" s="303">
        <v>851</v>
      </c>
      <c r="Q546" s="303">
        <v>162</v>
      </c>
      <c r="R546" s="303">
        <v>847</v>
      </c>
      <c r="S546" s="303">
        <v>851</v>
      </c>
      <c r="T546" s="304">
        <f>SUM(B546:S546)</f>
        <v>11874</v>
      </c>
      <c r="U546" s="228" t="s">
        <v>56</v>
      </c>
      <c r="V546" s="305">
        <f>T533-T546</f>
        <v>41</v>
      </c>
      <c r="W546" s="306">
        <f>V546/T533</f>
        <v>3.4410407049937056E-3</v>
      </c>
    </row>
    <row r="547" spans="1:23" x14ac:dyDescent="0.2">
      <c r="A547" s="307" t="s">
        <v>28</v>
      </c>
      <c r="B547" s="246"/>
      <c r="C547" s="244"/>
      <c r="D547" s="244"/>
      <c r="E547" s="424"/>
      <c r="F547" s="247"/>
      <c r="G547" s="248"/>
      <c r="H547" s="244"/>
      <c r="I547" s="244"/>
      <c r="J547" s="244"/>
      <c r="K547" s="244"/>
      <c r="L547" s="246"/>
      <c r="M547" s="244"/>
      <c r="N547" s="244"/>
      <c r="O547" s="247"/>
      <c r="P547" s="248"/>
      <c r="Q547" s="248"/>
      <c r="R547" s="248"/>
      <c r="S547" s="248"/>
      <c r="T547" s="237"/>
      <c r="U547" s="228" t="s">
        <v>57</v>
      </c>
      <c r="V547" s="564">
        <v>159.22</v>
      </c>
      <c r="W547" s="228"/>
    </row>
    <row r="548" spans="1:23" ht="13.5" thickBot="1" x14ac:dyDescent="0.25">
      <c r="A548" s="308" t="s">
        <v>26</v>
      </c>
      <c r="B548" s="249">
        <f t="shared" ref="B548:S548" si="202">B547-B533</f>
        <v>-755</v>
      </c>
      <c r="C548" s="245">
        <f t="shared" si="202"/>
        <v>-721</v>
      </c>
      <c r="D548" s="245">
        <f t="shared" si="202"/>
        <v>-139</v>
      </c>
      <c r="E548" s="245">
        <f t="shared" si="202"/>
        <v>-723</v>
      </c>
      <c r="F548" s="250">
        <f t="shared" si="202"/>
        <v>-839</v>
      </c>
      <c r="G548" s="251">
        <f t="shared" si="202"/>
        <v>-704</v>
      </c>
      <c r="H548" s="245">
        <f t="shared" si="202"/>
        <v>-749</v>
      </c>
      <c r="I548" s="245">
        <f t="shared" si="202"/>
        <v>-154</v>
      </c>
      <c r="J548" s="245">
        <f t="shared" si="202"/>
        <v>-756</v>
      </c>
      <c r="K548" s="245">
        <f t="shared" si="202"/>
        <v>-853</v>
      </c>
      <c r="L548" s="249">
        <f t="shared" si="202"/>
        <v>-883</v>
      </c>
      <c r="M548" s="245">
        <f t="shared" si="202"/>
        <v>-160</v>
      </c>
      <c r="N548" s="245">
        <f t="shared" si="202"/>
        <v>-876</v>
      </c>
      <c r="O548" s="250">
        <f t="shared" si="202"/>
        <v>-877</v>
      </c>
      <c r="P548" s="251">
        <f t="shared" si="202"/>
        <v>-853</v>
      </c>
      <c r="Q548" s="245">
        <f t="shared" si="202"/>
        <v>-167</v>
      </c>
      <c r="R548" s="245">
        <f t="shared" si="202"/>
        <v>-850</v>
      </c>
      <c r="S548" s="245">
        <f t="shared" si="202"/>
        <v>-856</v>
      </c>
      <c r="T548" s="238"/>
      <c r="U548" s="228" t="s">
        <v>26</v>
      </c>
      <c r="V548" s="564">
        <f>V547-V534</f>
        <v>-0.34000000000000341</v>
      </c>
      <c r="W548" s="228"/>
    </row>
    <row r="550" spans="1:23" ht="13.5" thickBot="1" x14ac:dyDescent="0.25"/>
    <row r="551" spans="1:23" s="581" customFormat="1" ht="13.5" thickBot="1" x14ac:dyDescent="0.25">
      <c r="A551" s="254" t="s">
        <v>162</v>
      </c>
      <c r="B551" s="598" t="s">
        <v>53</v>
      </c>
      <c r="C551" s="599"/>
      <c r="D551" s="599"/>
      <c r="E551" s="599"/>
      <c r="F551" s="600"/>
      <c r="G551" s="598" t="s">
        <v>68</v>
      </c>
      <c r="H551" s="599"/>
      <c r="I551" s="599"/>
      <c r="J551" s="599"/>
      <c r="K551" s="600"/>
      <c r="L551" s="598" t="s">
        <v>63</v>
      </c>
      <c r="M551" s="599"/>
      <c r="N551" s="599"/>
      <c r="O551" s="600"/>
      <c r="P551" s="598" t="s">
        <v>64</v>
      </c>
      <c r="Q551" s="599"/>
      <c r="R551" s="599"/>
      <c r="S551" s="600"/>
      <c r="T551" s="316" t="s">
        <v>55</v>
      </c>
    </row>
    <row r="552" spans="1:23" s="581" customFormat="1" x14ac:dyDescent="0.2">
      <c r="A552" s="255" t="s">
        <v>54</v>
      </c>
      <c r="B552" s="349">
        <v>1</v>
      </c>
      <c r="C552" s="260">
        <v>2</v>
      </c>
      <c r="D552" s="403" t="s">
        <v>129</v>
      </c>
      <c r="E552" s="403">
        <v>4</v>
      </c>
      <c r="F552" s="350">
        <v>5</v>
      </c>
      <c r="G552" s="349">
        <v>1</v>
      </c>
      <c r="H552" s="260">
        <v>2</v>
      </c>
      <c r="I552" s="403" t="s">
        <v>129</v>
      </c>
      <c r="J552" s="403">
        <v>4</v>
      </c>
      <c r="K552" s="350">
        <v>5</v>
      </c>
      <c r="L552" s="349">
        <v>1</v>
      </c>
      <c r="M552" s="260" t="s">
        <v>134</v>
      </c>
      <c r="N552" s="260">
        <v>3</v>
      </c>
      <c r="O552" s="350">
        <v>4</v>
      </c>
      <c r="P552" s="259">
        <v>1</v>
      </c>
      <c r="Q552" s="259" t="s">
        <v>134</v>
      </c>
      <c r="R552" s="259">
        <v>3</v>
      </c>
      <c r="S552" s="259">
        <v>4</v>
      </c>
      <c r="T552" s="315"/>
    </row>
    <row r="553" spans="1:23" s="581" customFormat="1" x14ac:dyDescent="0.2">
      <c r="A553" s="265" t="s">
        <v>3</v>
      </c>
      <c r="B553" s="266">
        <v>4014</v>
      </c>
      <c r="C553" s="267">
        <v>4014</v>
      </c>
      <c r="D553" s="389">
        <v>4014</v>
      </c>
      <c r="E553" s="389">
        <v>4014</v>
      </c>
      <c r="F553" s="268">
        <v>4014</v>
      </c>
      <c r="G553" s="269">
        <v>4014</v>
      </c>
      <c r="H553" s="267">
        <v>4014</v>
      </c>
      <c r="I553" s="267">
        <v>4014</v>
      </c>
      <c r="J553" s="267">
        <v>4014</v>
      </c>
      <c r="K553" s="267">
        <v>4014</v>
      </c>
      <c r="L553" s="266">
        <v>4014</v>
      </c>
      <c r="M553" s="267">
        <v>4014</v>
      </c>
      <c r="N553" s="267">
        <v>4014</v>
      </c>
      <c r="O553" s="268">
        <v>4014</v>
      </c>
      <c r="P553" s="269">
        <v>4014</v>
      </c>
      <c r="Q553" s="267">
        <v>4014</v>
      </c>
      <c r="R553" s="267">
        <v>4014</v>
      </c>
      <c r="S553" s="267">
        <v>4014</v>
      </c>
      <c r="T553" s="270">
        <v>4014</v>
      </c>
    </row>
    <row r="554" spans="1:23" s="581" customFormat="1" x14ac:dyDescent="0.2">
      <c r="A554" s="271" t="s">
        <v>6</v>
      </c>
      <c r="B554" s="272">
        <v>4543.9024390243903</v>
      </c>
      <c r="C554" s="273">
        <v>4538.666666666667</v>
      </c>
      <c r="D554" s="330">
        <v>4434.4444444444443</v>
      </c>
      <c r="E554" s="330">
        <v>4540</v>
      </c>
      <c r="F554" s="274">
        <v>4697.5609756097565</v>
      </c>
      <c r="G554" s="275">
        <v>4618.666666666667</v>
      </c>
      <c r="H554" s="273">
        <v>4389.7777777777774</v>
      </c>
      <c r="I554" s="273">
        <v>4398.75</v>
      </c>
      <c r="J554" s="273">
        <v>4495.217391304348</v>
      </c>
      <c r="K554" s="273">
        <v>4544.1463414634145</v>
      </c>
      <c r="L554" s="272">
        <v>4525.652173913043</v>
      </c>
      <c r="M554" s="273">
        <v>4586.4285714285716</v>
      </c>
      <c r="N554" s="273">
        <v>4451.7777777777774</v>
      </c>
      <c r="O554" s="274">
        <v>4602.3404255319147</v>
      </c>
      <c r="P554" s="275">
        <v>4362.608695652174</v>
      </c>
      <c r="Q554" s="275">
        <v>4518.4615384615381</v>
      </c>
      <c r="R554" s="275">
        <v>4485.909090909091</v>
      </c>
      <c r="S554" s="275">
        <v>4467.5555555555557</v>
      </c>
      <c r="T554" s="276">
        <v>4516.3007518796994</v>
      </c>
    </row>
    <row r="555" spans="1:23" s="581" customFormat="1" x14ac:dyDescent="0.2">
      <c r="A555" s="255" t="s">
        <v>7</v>
      </c>
      <c r="B555" s="277">
        <v>87.804878048780495</v>
      </c>
      <c r="C555" s="278">
        <v>86.666666666666671</v>
      </c>
      <c r="D555" s="333">
        <v>77.777777777777771</v>
      </c>
      <c r="E555" s="333">
        <v>88.63636363636364</v>
      </c>
      <c r="F555" s="279">
        <v>82.926829268292678</v>
      </c>
      <c r="G555" s="280">
        <v>82.222222222222229</v>
      </c>
      <c r="H555" s="278">
        <v>91.111111111111114</v>
      </c>
      <c r="I555" s="278">
        <v>62.5</v>
      </c>
      <c r="J555" s="278">
        <v>93.478260869565219</v>
      </c>
      <c r="K555" s="278">
        <v>87.804878048780495</v>
      </c>
      <c r="L555" s="277">
        <v>86.956521739130437</v>
      </c>
      <c r="M555" s="278">
        <v>64.285714285714292</v>
      </c>
      <c r="N555" s="278">
        <v>88.888888888888886</v>
      </c>
      <c r="O555" s="279">
        <v>68.085106382978722</v>
      </c>
      <c r="P555" s="280">
        <v>67.391304347826093</v>
      </c>
      <c r="Q555" s="280">
        <v>84.615384615384613</v>
      </c>
      <c r="R555" s="280">
        <v>56.81818181818182</v>
      </c>
      <c r="S555" s="280">
        <v>73.333333333333329</v>
      </c>
      <c r="T555" s="281">
        <v>78.796992481203006</v>
      </c>
    </row>
    <row r="556" spans="1:23" s="581" customFormat="1" x14ac:dyDescent="0.2">
      <c r="A556" s="255" t="s">
        <v>8</v>
      </c>
      <c r="B556" s="282">
        <v>6.6389885306979049E-2</v>
      </c>
      <c r="C556" s="283">
        <v>6.6345667387760432E-2</v>
      </c>
      <c r="D556" s="336">
        <v>7.2864529783885676E-2</v>
      </c>
      <c r="E556" s="336">
        <v>6.4428382426110958E-2</v>
      </c>
      <c r="F556" s="284">
        <v>6.6774707599944375E-2</v>
      </c>
      <c r="G556" s="285">
        <v>6.6622146412508354E-2</v>
      </c>
      <c r="H556" s="283">
        <v>5.7956068851105352E-2</v>
      </c>
      <c r="I556" s="283">
        <v>9.259941197630199E-2</v>
      </c>
      <c r="J556" s="283">
        <v>5.8355407308330137E-2</v>
      </c>
      <c r="K556" s="283">
        <v>5.9529263960060988E-2</v>
      </c>
      <c r="L556" s="282">
        <v>7.3494217233973175E-2</v>
      </c>
      <c r="M556" s="283">
        <v>9.3070037507743661E-2</v>
      </c>
      <c r="N556" s="283">
        <v>6.9525178630367793E-2</v>
      </c>
      <c r="O556" s="284">
        <v>9.5850346870440653E-2</v>
      </c>
      <c r="P556" s="285">
        <v>9.0457196399524958E-2</v>
      </c>
      <c r="Q556" s="285">
        <v>7.8773560700679535E-2</v>
      </c>
      <c r="R556" s="285">
        <v>0.10300740206253536</v>
      </c>
      <c r="S556" s="285">
        <v>9.7300657013844771E-2</v>
      </c>
      <c r="T556" s="286">
        <v>7.8556340532688271E-2</v>
      </c>
    </row>
    <row r="557" spans="1:23" s="581" customFormat="1" x14ac:dyDescent="0.2">
      <c r="A557" s="271" t="s">
        <v>1</v>
      </c>
      <c r="B557" s="287">
        <f>B554/B553*100-100</f>
        <v>13.201356228808933</v>
      </c>
      <c r="C557" s="288">
        <f t="shared" ref="C557:G557" si="203">C554/C553*100-100</f>
        <v>13.070918452084371</v>
      </c>
      <c r="D557" s="288">
        <f t="shared" si="203"/>
        <v>10.474450534241271</v>
      </c>
      <c r="E557" s="288">
        <f t="shared" si="203"/>
        <v>13.104135525660183</v>
      </c>
      <c r="F557" s="289">
        <f t="shared" si="203"/>
        <v>17.0294214152904</v>
      </c>
      <c r="G557" s="290">
        <f t="shared" si="203"/>
        <v>15.063942866633468</v>
      </c>
      <c r="H557" s="288">
        <f>H554/H553*100-100</f>
        <v>9.3616785694513567</v>
      </c>
      <c r="I557" s="288">
        <f t="shared" ref="I557:K557" si="204">I554/I553*100-100</f>
        <v>9.5852017937219784</v>
      </c>
      <c r="J557" s="288">
        <f t="shared" si="204"/>
        <v>11.988475119689795</v>
      </c>
      <c r="K557" s="288">
        <f t="shared" si="204"/>
        <v>13.20743252275571</v>
      </c>
      <c r="L557" s="287">
        <f>L554/L553*100-100</f>
        <v>12.746690929572566</v>
      </c>
      <c r="M557" s="288">
        <f t="shared" ref="M557:T557" si="205">M554/M553*100-100</f>
        <v>14.260801480532422</v>
      </c>
      <c r="N557" s="288">
        <f t="shared" si="205"/>
        <v>10.906272490726892</v>
      </c>
      <c r="O557" s="289">
        <f t="shared" si="205"/>
        <v>14.657210401891248</v>
      </c>
      <c r="P557" s="290">
        <f t="shared" si="205"/>
        <v>8.6848205194861521</v>
      </c>
      <c r="Q557" s="288">
        <f t="shared" si="205"/>
        <v>12.567552029435419</v>
      </c>
      <c r="R557" s="288">
        <f t="shared" si="205"/>
        <v>11.756579245368485</v>
      </c>
      <c r="S557" s="288">
        <f t="shared" si="205"/>
        <v>11.299341194707409</v>
      </c>
      <c r="T557" s="291">
        <f t="shared" si="205"/>
        <v>12.513720774282504</v>
      </c>
    </row>
    <row r="558" spans="1:23" s="581" customFormat="1" ht="13.5" thickBot="1" x14ac:dyDescent="0.25">
      <c r="A558" s="292" t="s">
        <v>27</v>
      </c>
      <c r="B558" s="484">
        <f>B554-B541</f>
        <v>-72.847560975609667</v>
      </c>
      <c r="C558" s="485">
        <f t="shared" ref="C558:T558" si="206">C554-C541</f>
        <v>26.102564102564429</v>
      </c>
      <c r="D558" s="485">
        <f t="shared" si="206"/>
        <v>31.944444444444343</v>
      </c>
      <c r="E558" s="485">
        <f t="shared" si="206"/>
        <v>60.256410256410163</v>
      </c>
      <c r="F558" s="486">
        <f t="shared" si="206"/>
        <v>102.44986449864518</v>
      </c>
      <c r="G558" s="487">
        <f t="shared" si="206"/>
        <v>-91.577235772357199</v>
      </c>
      <c r="H558" s="485">
        <f t="shared" si="206"/>
        <v>-110.97222222222263</v>
      </c>
      <c r="I558" s="485">
        <f t="shared" si="206"/>
        <v>-206.70454545454504</v>
      </c>
      <c r="J558" s="485">
        <f t="shared" si="206"/>
        <v>79.788819875776426</v>
      </c>
      <c r="K558" s="485">
        <f t="shared" si="206"/>
        <v>-31.505832449628542</v>
      </c>
      <c r="L558" s="484">
        <f t="shared" si="206"/>
        <v>228.15217391304304</v>
      </c>
      <c r="M558" s="485">
        <f t="shared" si="206"/>
        <v>24.89010989010967</v>
      </c>
      <c r="N558" s="485">
        <f t="shared" si="206"/>
        <v>139.27777777777737</v>
      </c>
      <c r="O558" s="486">
        <f t="shared" si="206"/>
        <v>269.95947315096237</v>
      </c>
      <c r="P558" s="488">
        <f t="shared" si="206"/>
        <v>50.716803760282346</v>
      </c>
      <c r="Q558" s="489">
        <f t="shared" si="206"/>
        <v>66.643356643356128</v>
      </c>
      <c r="R558" s="489">
        <f t="shared" si="206"/>
        <v>110.54323725055474</v>
      </c>
      <c r="S558" s="489">
        <f t="shared" si="206"/>
        <v>110.26388888888869</v>
      </c>
      <c r="T558" s="490">
        <f t="shared" si="206"/>
        <v>54.17171962163502</v>
      </c>
    </row>
    <row r="559" spans="1:23" s="581" customFormat="1" x14ac:dyDescent="0.2">
      <c r="A559" s="299" t="s">
        <v>51</v>
      </c>
      <c r="B559" s="300">
        <v>754</v>
      </c>
      <c r="C559" s="301">
        <v>717</v>
      </c>
      <c r="D559" s="301">
        <v>133</v>
      </c>
      <c r="E559" s="390">
        <v>723</v>
      </c>
      <c r="F559" s="302">
        <v>836</v>
      </c>
      <c r="G559" s="303">
        <v>696</v>
      </c>
      <c r="H559" s="301">
        <v>746</v>
      </c>
      <c r="I559" s="301">
        <v>148</v>
      </c>
      <c r="J559" s="301">
        <v>752</v>
      </c>
      <c r="K559" s="301">
        <v>849</v>
      </c>
      <c r="L559" s="300">
        <v>880</v>
      </c>
      <c r="M559" s="301">
        <v>159</v>
      </c>
      <c r="N559" s="301">
        <v>872</v>
      </c>
      <c r="O559" s="302">
        <v>877</v>
      </c>
      <c r="P559" s="303">
        <v>850</v>
      </c>
      <c r="Q559" s="303">
        <v>162</v>
      </c>
      <c r="R559" s="303">
        <v>847</v>
      </c>
      <c r="S559" s="303">
        <v>850</v>
      </c>
      <c r="T559" s="304">
        <f>SUM(B559:S559)</f>
        <v>11851</v>
      </c>
      <c r="U559" s="228" t="s">
        <v>56</v>
      </c>
      <c r="V559" s="305">
        <f>T546-T559</f>
        <v>23</v>
      </c>
      <c r="W559" s="306">
        <f>V559/T546</f>
        <v>1.9370052214923363E-3</v>
      </c>
    </row>
    <row r="560" spans="1:23" s="581" customFormat="1" x14ac:dyDescent="0.2">
      <c r="A560" s="307" t="s">
        <v>28</v>
      </c>
      <c r="B560" s="246"/>
      <c r="C560" s="244"/>
      <c r="D560" s="244"/>
      <c r="E560" s="424"/>
      <c r="F560" s="247"/>
      <c r="G560" s="248"/>
      <c r="H560" s="244"/>
      <c r="I560" s="244"/>
      <c r="J560" s="244"/>
      <c r="K560" s="244"/>
      <c r="L560" s="246"/>
      <c r="M560" s="244"/>
      <c r="N560" s="244"/>
      <c r="O560" s="247"/>
      <c r="P560" s="248"/>
      <c r="Q560" s="248"/>
      <c r="R560" s="248"/>
      <c r="S560" s="248"/>
      <c r="T560" s="237"/>
      <c r="U560" s="228" t="s">
        <v>57</v>
      </c>
      <c r="V560" s="564">
        <v>158.38</v>
      </c>
      <c r="W560" s="228"/>
    </row>
    <row r="561" spans="1:23" s="581" customFormat="1" ht="13.5" thickBot="1" x14ac:dyDescent="0.25">
      <c r="A561" s="308" t="s">
        <v>26</v>
      </c>
      <c r="B561" s="249">
        <f t="shared" ref="B561:S561" si="207">B560-B546</f>
        <v>-755</v>
      </c>
      <c r="C561" s="245">
        <f t="shared" si="207"/>
        <v>-717</v>
      </c>
      <c r="D561" s="245">
        <f t="shared" si="207"/>
        <v>-137</v>
      </c>
      <c r="E561" s="245">
        <f t="shared" si="207"/>
        <v>-723</v>
      </c>
      <c r="F561" s="250">
        <f t="shared" si="207"/>
        <v>-838</v>
      </c>
      <c r="G561" s="251">
        <f t="shared" si="207"/>
        <v>-698</v>
      </c>
      <c r="H561" s="245">
        <f t="shared" si="207"/>
        <v>-747</v>
      </c>
      <c r="I561" s="245">
        <f t="shared" si="207"/>
        <v>-151</v>
      </c>
      <c r="J561" s="245">
        <f t="shared" si="207"/>
        <v>-755</v>
      </c>
      <c r="K561" s="245">
        <f t="shared" si="207"/>
        <v>-852</v>
      </c>
      <c r="L561" s="249">
        <f t="shared" si="207"/>
        <v>-880</v>
      </c>
      <c r="M561" s="245">
        <f t="shared" si="207"/>
        <v>-160</v>
      </c>
      <c r="N561" s="245">
        <f t="shared" si="207"/>
        <v>-873</v>
      </c>
      <c r="O561" s="250">
        <f t="shared" si="207"/>
        <v>-877</v>
      </c>
      <c r="P561" s="251">
        <f t="shared" si="207"/>
        <v>-851</v>
      </c>
      <c r="Q561" s="245">
        <f t="shared" si="207"/>
        <v>-162</v>
      </c>
      <c r="R561" s="245">
        <f t="shared" si="207"/>
        <v>-847</v>
      </c>
      <c r="S561" s="245">
        <f t="shared" si="207"/>
        <v>-851</v>
      </c>
      <c r="T561" s="238"/>
      <c r="U561" s="228" t="s">
        <v>26</v>
      </c>
      <c r="V561" s="564">
        <f>V560-V547</f>
        <v>-0.84000000000000341</v>
      </c>
      <c r="W561" s="228"/>
    </row>
    <row r="563" spans="1:23" ht="13.5" thickBot="1" x14ac:dyDescent="0.25"/>
    <row r="564" spans="1:23" s="583" customFormat="1" ht="13.5" thickBot="1" x14ac:dyDescent="0.25">
      <c r="A564" s="254" t="s">
        <v>163</v>
      </c>
      <c r="B564" s="598" t="s">
        <v>53</v>
      </c>
      <c r="C564" s="599"/>
      <c r="D564" s="599"/>
      <c r="E564" s="599"/>
      <c r="F564" s="600"/>
      <c r="G564" s="598" t="s">
        <v>68</v>
      </c>
      <c r="H564" s="599"/>
      <c r="I564" s="599"/>
      <c r="J564" s="599"/>
      <c r="K564" s="600"/>
      <c r="L564" s="598" t="s">
        <v>63</v>
      </c>
      <c r="M564" s="599"/>
      <c r="N564" s="599"/>
      <c r="O564" s="600"/>
      <c r="P564" s="598" t="s">
        <v>64</v>
      </c>
      <c r="Q564" s="599"/>
      <c r="R564" s="599"/>
      <c r="S564" s="600"/>
      <c r="T564" s="316" t="s">
        <v>55</v>
      </c>
    </row>
    <row r="565" spans="1:23" s="583" customFormat="1" x14ac:dyDescent="0.2">
      <c r="A565" s="255" t="s">
        <v>54</v>
      </c>
      <c r="B565" s="349">
        <v>1</v>
      </c>
      <c r="C565" s="260">
        <v>2</v>
      </c>
      <c r="D565" s="403" t="s">
        <v>129</v>
      </c>
      <c r="E565" s="403">
        <v>4</v>
      </c>
      <c r="F565" s="350">
        <v>5</v>
      </c>
      <c r="G565" s="349">
        <v>1</v>
      </c>
      <c r="H565" s="260">
        <v>2</v>
      </c>
      <c r="I565" s="403" t="s">
        <v>129</v>
      </c>
      <c r="J565" s="403">
        <v>4</v>
      </c>
      <c r="K565" s="350">
        <v>5</v>
      </c>
      <c r="L565" s="349">
        <v>1</v>
      </c>
      <c r="M565" s="260" t="s">
        <v>134</v>
      </c>
      <c r="N565" s="260">
        <v>3</v>
      </c>
      <c r="O565" s="350">
        <v>4</v>
      </c>
      <c r="P565" s="259">
        <v>1</v>
      </c>
      <c r="Q565" s="259" t="s">
        <v>134</v>
      </c>
      <c r="R565" s="259">
        <v>3</v>
      </c>
      <c r="S565" s="259">
        <v>4</v>
      </c>
      <c r="T565" s="315"/>
    </row>
    <row r="566" spans="1:23" s="583" customFormat="1" x14ac:dyDescent="0.2">
      <c r="A566" s="265" t="s">
        <v>3</v>
      </c>
      <c r="B566" s="266">
        <v>4032</v>
      </c>
      <c r="C566" s="267">
        <v>4032</v>
      </c>
      <c r="D566" s="389">
        <v>4032</v>
      </c>
      <c r="E566" s="389">
        <v>4032</v>
      </c>
      <c r="F566" s="268">
        <v>4032</v>
      </c>
      <c r="G566" s="269">
        <v>4032</v>
      </c>
      <c r="H566" s="267">
        <v>4032</v>
      </c>
      <c r="I566" s="267">
        <v>4032</v>
      </c>
      <c r="J566" s="267">
        <v>4032</v>
      </c>
      <c r="K566" s="267">
        <v>4032</v>
      </c>
      <c r="L566" s="266">
        <v>4032</v>
      </c>
      <c r="M566" s="267">
        <v>4032</v>
      </c>
      <c r="N566" s="267">
        <v>4032</v>
      </c>
      <c r="O566" s="268">
        <v>4032</v>
      </c>
      <c r="P566" s="269">
        <v>4032</v>
      </c>
      <c r="Q566" s="267">
        <v>4032</v>
      </c>
      <c r="R566" s="267">
        <v>4032</v>
      </c>
      <c r="S566" s="267">
        <v>4032</v>
      </c>
      <c r="T566" s="270">
        <v>4032</v>
      </c>
    </row>
    <row r="567" spans="1:23" s="583" customFormat="1" x14ac:dyDescent="0.2">
      <c r="A567" s="271" t="s">
        <v>6</v>
      </c>
      <c r="B567" s="272">
        <v>4606.25</v>
      </c>
      <c r="C567" s="273">
        <v>4662.0512820512822</v>
      </c>
      <c r="D567" s="330">
        <v>4447.5</v>
      </c>
      <c r="E567" s="330">
        <v>4578.2051282051279</v>
      </c>
      <c r="F567" s="274">
        <v>4724.7368421052633</v>
      </c>
      <c r="G567" s="275">
        <v>4574.7058823529414</v>
      </c>
      <c r="H567" s="273">
        <v>4525.8823529411766</v>
      </c>
      <c r="I567" s="273">
        <v>4488</v>
      </c>
      <c r="J567" s="273">
        <v>4517.3684210526317</v>
      </c>
      <c r="K567" s="273">
        <v>4630.9756097560976</v>
      </c>
      <c r="L567" s="272">
        <v>4399</v>
      </c>
      <c r="M567" s="273">
        <v>4410</v>
      </c>
      <c r="N567" s="273">
        <v>4500.6000000000004</v>
      </c>
      <c r="O567" s="274">
        <v>4620.2777777777774</v>
      </c>
      <c r="P567" s="275">
        <v>4571.8421052631575</v>
      </c>
      <c r="Q567" s="275">
        <v>4586.1538461538457</v>
      </c>
      <c r="R567" s="275">
        <v>4408.478260869565</v>
      </c>
      <c r="S567" s="275">
        <v>4541.1111111111113</v>
      </c>
      <c r="T567" s="276">
        <v>4556.5743944636679</v>
      </c>
    </row>
    <row r="568" spans="1:23" s="583" customFormat="1" x14ac:dyDescent="0.2">
      <c r="A568" s="255" t="s">
        <v>7</v>
      </c>
      <c r="B568" s="277">
        <v>82.5</v>
      </c>
      <c r="C568" s="278">
        <v>82.051282051282058</v>
      </c>
      <c r="D568" s="333">
        <v>100</v>
      </c>
      <c r="E568" s="333">
        <v>79.487179487179489</v>
      </c>
      <c r="F568" s="279">
        <v>97.368421052631575</v>
      </c>
      <c r="G568" s="280">
        <v>88.235294117647058</v>
      </c>
      <c r="H568" s="278">
        <v>91.17647058823529</v>
      </c>
      <c r="I568" s="278">
        <v>100</v>
      </c>
      <c r="J568" s="278">
        <v>84.21052631578948</v>
      </c>
      <c r="K568" s="278">
        <v>85.365853658536579</v>
      </c>
      <c r="L568" s="277">
        <v>90</v>
      </c>
      <c r="M568" s="278">
        <v>76.92307692307692</v>
      </c>
      <c r="N568" s="278">
        <v>78</v>
      </c>
      <c r="O568" s="279">
        <v>72.222222222222229</v>
      </c>
      <c r="P568" s="280">
        <v>71.05263157894737</v>
      </c>
      <c r="Q568" s="280">
        <v>84.615384615384613</v>
      </c>
      <c r="R568" s="280">
        <v>95.652173913043484</v>
      </c>
      <c r="S568" s="280">
        <v>75</v>
      </c>
      <c r="T568" s="281">
        <v>79.757785467128031</v>
      </c>
    </row>
    <row r="569" spans="1:23" s="583" customFormat="1" x14ac:dyDescent="0.2">
      <c r="A569" s="255" t="s">
        <v>8</v>
      </c>
      <c r="B569" s="282">
        <v>7.1764522150180241E-2</v>
      </c>
      <c r="C569" s="283">
        <v>7.0690363253778477E-2</v>
      </c>
      <c r="D569" s="336">
        <v>4.2300678426417521E-2</v>
      </c>
      <c r="E569" s="336">
        <v>7.620133735637373E-2</v>
      </c>
      <c r="F569" s="284">
        <v>5.4514554435520841E-2</v>
      </c>
      <c r="G569" s="285">
        <v>6.0444189557230604E-2</v>
      </c>
      <c r="H569" s="283">
        <v>5.9382141964272439E-2</v>
      </c>
      <c r="I569" s="283">
        <v>6.1206006108340094E-2</v>
      </c>
      <c r="J569" s="283">
        <v>6.7994777760488109E-2</v>
      </c>
      <c r="K569" s="283">
        <v>6.7024252701745293E-2</v>
      </c>
      <c r="L569" s="282">
        <v>6.9362752811878745E-2</v>
      </c>
      <c r="M569" s="283">
        <v>0.10945594908069994</v>
      </c>
      <c r="N569" s="283">
        <v>8.3415977709285119E-2</v>
      </c>
      <c r="O569" s="284">
        <v>9.2468326969901926E-2</v>
      </c>
      <c r="P569" s="285">
        <v>8.2169682122472415E-2</v>
      </c>
      <c r="Q569" s="285">
        <v>6.5607109653445891E-2</v>
      </c>
      <c r="R569" s="285">
        <v>6.7047135052323265E-2</v>
      </c>
      <c r="S569" s="285">
        <v>8.1705317667281896E-2</v>
      </c>
      <c r="T569" s="286">
        <v>7.5737534115705829E-2</v>
      </c>
    </row>
    <row r="570" spans="1:23" s="583" customFormat="1" x14ac:dyDescent="0.2">
      <c r="A570" s="271" t="s">
        <v>1</v>
      </c>
      <c r="B570" s="287">
        <f>B567/B566*100-100</f>
        <v>14.242311507936506</v>
      </c>
      <c r="C570" s="288">
        <f t="shared" ref="C570:G570" si="208">C567/C566*100-100</f>
        <v>15.626271876271886</v>
      </c>
      <c r="D570" s="288">
        <f t="shared" si="208"/>
        <v>10.305059523809533</v>
      </c>
      <c r="E570" s="288">
        <f t="shared" si="208"/>
        <v>13.546754171754174</v>
      </c>
      <c r="F570" s="289">
        <f t="shared" si="208"/>
        <v>17.180973266499592</v>
      </c>
      <c r="G570" s="290">
        <f t="shared" si="208"/>
        <v>13.459967320261441</v>
      </c>
      <c r="H570" s="288">
        <f>H567/H566*100-100</f>
        <v>12.249066293183944</v>
      </c>
      <c r="I570" s="288">
        <f t="shared" ref="I570:K570" si="209">I567/I566*100-100</f>
        <v>11.30952380952381</v>
      </c>
      <c r="J570" s="288">
        <f t="shared" si="209"/>
        <v>12.037907268170429</v>
      </c>
      <c r="K570" s="288">
        <f t="shared" si="209"/>
        <v>14.855545876887334</v>
      </c>
      <c r="L570" s="287">
        <f>L567/L566*100-100</f>
        <v>9.1021825396825307</v>
      </c>
      <c r="M570" s="288">
        <f t="shared" ref="M570:T570" si="210">M567/M566*100-100</f>
        <v>9.375</v>
      </c>
      <c r="N570" s="288">
        <f t="shared" si="210"/>
        <v>11.622023809523824</v>
      </c>
      <c r="O570" s="289">
        <f t="shared" si="210"/>
        <v>14.590222663139315</v>
      </c>
      <c r="P570" s="290">
        <f t="shared" si="210"/>
        <v>13.388941102756874</v>
      </c>
      <c r="Q570" s="288">
        <f t="shared" si="210"/>
        <v>13.743894993894983</v>
      </c>
      <c r="R570" s="288">
        <f t="shared" si="210"/>
        <v>9.3372584541062622</v>
      </c>
      <c r="S570" s="288">
        <f t="shared" si="210"/>
        <v>12.626763668430343</v>
      </c>
      <c r="T570" s="291">
        <f t="shared" si="210"/>
        <v>13.010277640467962</v>
      </c>
    </row>
    <row r="571" spans="1:23" s="583" customFormat="1" ht="13.5" thickBot="1" x14ac:dyDescent="0.25">
      <c r="A571" s="292" t="s">
        <v>27</v>
      </c>
      <c r="B571" s="484">
        <f>B567-B554</f>
        <v>62.347560975609667</v>
      </c>
      <c r="C571" s="485">
        <f t="shared" ref="C571:T571" si="211">C567-C554</f>
        <v>123.38461538461524</v>
      </c>
      <c r="D571" s="485">
        <f t="shared" si="211"/>
        <v>13.055555555555657</v>
      </c>
      <c r="E571" s="485">
        <f t="shared" si="211"/>
        <v>38.205128205127949</v>
      </c>
      <c r="F571" s="486">
        <f t="shared" si="211"/>
        <v>27.175866495506853</v>
      </c>
      <c r="G571" s="487">
        <f t="shared" si="211"/>
        <v>-43.960784313725526</v>
      </c>
      <c r="H571" s="485">
        <f t="shared" si="211"/>
        <v>136.1045751633992</v>
      </c>
      <c r="I571" s="485">
        <f t="shared" si="211"/>
        <v>89.25</v>
      </c>
      <c r="J571" s="485">
        <f t="shared" si="211"/>
        <v>22.15102974828369</v>
      </c>
      <c r="K571" s="485">
        <f t="shared" si="211"/>
        <v>86.829268292683082</v>
      </c>
      <c r="L571" s="484">
        <f t="shared" si="211"/>
        <v>-126.65217391304304</v>
      </c>
      <c r="M571" s="485">
        <f t="shared" si="211"/>
        <v>-176.42857142857156</v>
      </c>
      <c r="N571" s="485">
        <f t="shared" si="211"/>
        <v>48.82222222222299</v>
      </c>
      <c r="O571" s="486">
        <f t="shared" si="211"/>
        <v>17.937352245862712</v>
      </c>
      <c r="P571" s="488">
        <f t="shared" si="211"/>
        <v>209.23340961098347</v>
      </c>
      <c r="Q571" s="489">
        <f t="shared" si="211"/>
        <v>67.692307692307622</v>
      </c>
      <c r="R571" s="489">
        <f t="shared" si="211"/>
        <v>-77.430830039525972</v>
      </c>
      <c r="S571" s="489">
        <f t="shared" si="211"/>
        <v>73.555555555555657</v>
      </c>
      <c r="T571" s="490">
        <f t="shared" si="211"/>
        <v>40.273642583968467</v>
      </c>
    </row>
    <row r="572" spans="1:23" s="583" customFormat="1" x14ac:dyDescent="0.2">
      <c r="A572" s="299" t="s">
        <v>51</v>
      </c>
      <c r="B572" s="300">
        <v>752</v>
      </c>
      <c r="C572" s="301">
        <v>716</v>
      </c>
      <c r="D572" s="301">
        <v>131</v>
      </c>
      <c r="E572" s="390">
        <v>723</v>
      </c>
      <c r="F572" s="302">
        <v>832</v>
      </c>
      <c r="G572" s="303">
        <v>694</v>
      </c>
      <c r="H572" s="301">
        <v>746</v>
      </c>
      <c r="I572" s="301">
        <v>146</v>
      </c>
      <c r="J572" s="301">
        <v>752</v>
      </c>
      <c r="K572" s="301">
        <v>848</v>
      </c>
      <c r="L572" s="300">
        <v>879</v>
      </c>
      <c r="M572" s="301">
        <v>158</v>
      </c>
      <c r="N572" s="301">
        <v>872</v>
      </c>
      <c r="O572" s="302">
        <v>877</v>
      </c>
      <c r="P572" s="303">
        <v>847</v>
      </c>
      <c r="Q572" s="303">
        <v>162</v>
      </c>
      <c r="R572" s="303">
        <v>844</v>
      </c>
      <c r="S572" s="303">
        <v>850</v>
      </c>
      <c r="T572" s="304">
        <f>SUM(B572:S572)</f>
        <v>11829</v>
      </c>
      <c r="U572" s="228" t="s">
        <v>56</v>
      </c>
      <c r="V572" s="305">
        <f>T559-T572</f>
        <v>22</v>
      </c>
      <c r="W572" s="306">
        <f>V572/T559</f>
        <v>1.8563834275588558E-3</v>
      </c>
    </row>
    <row r="573" spans="1:23" s="583" customFormat="1" x14ac:dyDescent="0.2">
      <c r="A573" s="307" t="s">
        <v>28</v>
      </c>
      <c r="B573" s="246"/>
      <c r="C573" s="244"/>
      <c r="D573" s="244"/>
      <c r="E573" s="424"/>
      <c r="F573" s="247"/>
      <c r="G573" s="248"/>
      <c r="H573" s="244"/>
      <c r="I573" s="244"/>
      <c r="J573" s="244"/>
      <c r="K573" s="244"/>
      <c r="L573" s="246"/>
      <c r="M573" s="244"/>
      <c r="N573" s="244"/>
      <c r="O573" s="247"/>
      <c r="P573" s="248"/>
      <c r="Q573" s="248"/>
      <c r="R573" s="248"/>
      <c r="S573" s="248"/>
      <c r="T573" s="237"/>
      <c r="U573" s="228" t="s">
        <v>57</v>
      </c>
      <c r="V573" s="564">
        <v>157.76</v>
      </c>
      <c r="W573" s="228"/>
    </row>
    <row r="574" spans="1:23" s="583" customFormat="1" ht="13.5" thickBot="1" x14ac:dyDescent="0.25">
      <c r="A574" s="308" t="s">
        <v>26</v>
      </c>
      <c r="B574" s="249">
        <f>B573-B560</f>
        <v>0</v>
      </c>
      <c r="C574" s="245">
        <f t="shared" ref="C574:S574" si="212">C573-C560</f>
        <v>0</v>
      </c>
      <c r="D574" s="245">
        <f t="shared" si="212"/>
        <v>0</v>
      </c>
      <c r="E574" s="245">
        <f t="shared" si="212"/>
        <v>0</v>
      </c>
      <c r="F574" s="250">
        <f t="shared" si="212"/>
        <v>0</v>
      </c>
      <c r="G574" s="251">
        <f t="shared" si="212"/>
        <v>0</v>
      </c>
      <c r="H574" s="245">
        <f t="shared" si="212"/>
        <v>0</v>
      </c>
      <c r="I574" s="245">
        <f t="shared" si="212"/>
        <v>0</v>
      </c>
      <c r="J574" s="245">
        <f t="shared" si="212"/>
        <v>0</v>
      </c>
      <c r="K574" s="245">
        <f t="shared" si="212"/>
        <v>0</v>
      </c>
      <c r="L574" s="249">
        <f t="shared" si="212"/>
        <v>0</v>
      </c>
      <c r="M574" s="245">
        <f t="shared" si="212"/>
        <v>0</v>
      </c>
      <c r="N574" s="245">
        <f t="shared" si="212"/>
        <v>0</v>
      </c>
      <c r="O574" s="250">
        <f t="shared" si="212"/>
        <v>0</v>
      </c>
      <c r="P574" s="251">
        <f t="shared" si="212"/>
        <v>0</v>
      </c>
      <c r="Q574" s="245">
        <f t="shared" si="212"/>
        <v>0</v>
      </c>
      <c r="R574" s="245">
        <f t="shared" si="212"/>
        <v>0</v>
      </c>
      <c r="S574" s="245">
        <f t="shared" si="212"/>
        <v>0</v>
      </c>
      <c r="T574" s="238"/>
      <c r="U574" s="228" t="s">
        <v>26</v>
      </c>
      <c r="V574" s="564">
        <f>V573-V560</f>
        <v>-0.62000000000000455</v>
      </c>
      <c r="W574" s="228"/>
    </row>
    <row r="576" spans="1:23" ht="13.5" thickBot="1" x14ac:dyDescent="0.25"/>
    <row r="577" spans="1:24" s="588" customFormat="1" ht="13.5" thickBot="1" x14ac:dyDescent="0.25">
      <c r="A577" s="254" t="s">
        <v>165</v>
      </c>
      <c r="B577" s="598" t="s">
        <v>53</v>
      </c>
      <c r="C577" s="599"/>
      <c r="D577" s="599"/>
      <c r="E577" s="599"/>
      <c r="F577" s="600"/>
      <c r="G577" s="598" t="s">
        <v>68</v>
      </c>
      <c r="H577" s="599"/>
      <c r="I577" s="599"/>
      <c r="J577" s="599"/>
      <c r="K577" s="600"/>
      <c r="L577" s="598" t="s">
        <v>63</v>
      </c>
      <c r="M577" s="599"/>
      <c r="N577" s="599"/>
      <c r="O577" s="600"/>
      <c r="P577" s="598" t="s">
        <v>64</v>
      </c>
      <c r="Q577" s="599"/>
      <c r="R577" s="599"/>
      <c r="S577" s="600"/>
      <c r="T577" s="316" t="s">
        <v>55</v>
      </c>
    </row>
    <row r="578" spans="1:24" s="588" customFormat="1" x14ac:dyDescent="0.2">
      <c r="A578" s="255" t="s">
        <v>54</v>
      </c>
      <c r="B578" s="349">
        <v>1</v>
      </c>
      <c r="C578" s="260">
        <v>2</v>
      </c>
      <c r="D578" s="403" t="s">
        <v>129</v>
      </c>
      <c r="E578" s="403">
        <v>4</v>
      </c>
      <c r="F578" s="350">
        <v>5</v>
      </c>
      <c r="G578" s="349">
        <v>1</v>
      </c>
      <c r="H578" s="260">
        <v>2</v>
      </c>
      <c r="I578" s="403" t="s">
        <v>129</v>
      </c>
      <c r="J578" s="403">
        <v>4</v>
      </c>
      <c r="K578" s="350">
        <v>5</v>
      </c>
      <c r="L578" s="349">
        <v>1</v>
      </c>
      <c r="M578" s="260" t="s">
        <v>134</v>
      </c>
      <c r="N578" s="260">
        <v>3</v>
      </c>
      <c r="O578" s="350">
        <v>4</v>
      </c>
      <c r="P578" s="259">
        <v>1</v>
      </c>
      <c r="Q578" s="259" t="s">
        <v>134</v>
      </c>
      <c r="R578" s="259">
        <v>3</v>
      </c>
      <c r="S578" s="259">
        <v>4</v>
      </c>
      <c r="T578" s="315"/>
    </row>
    <row r="579" spans="1:24" s="588" customFormat="1" x14ac:dyDescent="0.2">
      <c r="A579" s="265" t="s">
        <v>3</v>
      </c>
      <c r="B579" s="266">
        <v>4068</v>
      </c>
      <c r="C579" s="267">
        <v>4068</v>
      </c>
      <c r="D579" s="389">
        <v>4068</v>
      </c>
      <c r="E579" s="389">
        <v>4068</v>
      </c>
      <c r="F579" s="268">
        <v>4068</v>
      </c>
      <c r="G579" s="269">
        <v>4068</v>
      </c>
      <c r="H579" s="267">
        <v>4068</v>
      </c>
      <c r="I579" s="267">
        <v>4068</v>
      </c>
      <c r="J579" s="267">
        <v>4068</v>
      </c>
      <c r="K579" s="267">
        <v>4068</v>
      </c>
      <c r="L579" s="266">
        <v>4068</v>
      </c>
      <c r="M579" s="267">
        <v>4068</v>
      </c>
      <c r="N579" s="267">
        <v>4068</v>
      </c>
      <c r="O579" s="268">
        <v>4068</v>
      </c>
      <c r="P579" s="269">
        <v>4068</v>
      </c>
      <c r="Q579" s="267">
        <v>4068</v>
      </c>
      <c r="R579" s="267">
        <v>4068</v>
      </c>
      <c r="S579" s="267">
        <v>4068</v>
      </c>
      <c r="T579" s="270">
        <v>4068</v>
      </c>
    </row>
    <row r="580" spans="1:24" s="588" customFormat="1" x14ac:dyDescent="0.2">
      <c r="A580" s="271" t="s">
        <v>6</v>
      </c>
      <c r="B580" s="272">
        <v>4716.25</v>
      </c>
      <c r="C580" s="273">
        <v>4656.2162162162158</v>
      </c>
      <c r="D580" s="330">
        <v>4591</v>
      </c>
      <c r="E580" s="330">
        <v>4588.9743589743593</v>
      </c>
      <c r="F580" s="274">
        <v>4740.7692307692305</v>
      </c>
      <c r="G580" s="275">
        <v>4795.75</v>
      </c>
      <c r="H580" s="273">
        <v>4642.0512820512822</v>
      </c>
      <c r="I580" s="273">
        <v>4314.4444444444443</v>
      </c>
      <c r="J580" s="273">
        <v>4653.0769230769229</v>
      </c>
      <c r="K580" s="273">
        <v>4763.333333333333</v>
      </c>
      <c r="L580" s="272">
        <v>4658.75</v>
      </c>
      <c r="M580" s="273">
        <v>4562.1428571428569</v>
      </c>
      <c r="N580" s="273">
        <v>4386.3999999999996</v>
      </c>
      <c r="O580" s="274">
        <v>4598.9473684210525</v>
      </c>
      <c r="P580" s="275">
        <v>4563.863636363636</v>
      </c>
      <c r="Q580" s="275">
        <v>4910</v>
      </c>
      <c r="R580" s="275">
        <v>4738.666666666667</v>
      </c>
      <c r="S580" s="275">
        <v>4892.8571428571431</v>
      </c>
      <c r="T580" s="276">
        <v>4650.3770197486538</v>
      </c>
    </row>
    <row r="581" spans="1:24" s="588" customFormat="1" x14ac:dyDescent="0.2">
      <c r="A581" s="255" t="s">
        <v>7</v>
      </c>
      <c r="B581" s="277">
        <v>82.5</v>
      </c>
      <c r="C581" s="278">
        <v>94.594594594594597</v>
      </c>
      <c r="D581" s="333">
        <v>70</v>
      </c>
      <c r="E581" s="333">
        <v>84.615384615384613</v>
      </c>
      <c r="F581" s="279">
        <v>89.743589743589737</v>
      </c>
      <c r="G581" s="280">
        <v>82.5</v>
      </c>
      <c r="H581" s="278">
        <v>76.92307692307692</v>
      </c>
      <c r="I581" s="278">
        <v>100</v>
      </c>
      <c r="J581" s="278">
        <v>89.743589743589737</v>
      </c>
      <c r="K581" s="278">
        <v>89.743589743589737</v>
      </c>
      <c r="L581" s="277">
        <v>70</v>
      </c>
      <c r="M581" s="278">
        <v>85.714285714285708</v>
      </c>
      <c r="N581" s="278">
        <v>92</v>
      </c>
      <c r="O581" s="279">
        <v>78.94736842105263</v>
      </c>
      <c r="P581" s="280">
        <v>68.181818181818187</v>
      </c>
      <c r="Q581" s="280">
        <v>66.666666666666671</v>
      </c>
      <c r="R581" s="280">
        <v>86.666666666666671</v>
      </c>
      <c r="S581" s="280">
        <v>92.857142857142861</v>
      </c>
      <c r="T581" s="281">
        <v>77.558348294434467</v>
      </c>
    </row>
    <row r="582" spans="1:24" s="588" customFormat="1" x14ac:dyDescent="0.2">
      <c r="A582" s="255" t="s">
        <v>8</v>
      </c>
      <c r="B582" s="282">
        <v>7.0517565477779473E-2</v>
      </c>
      <c r="C582" s="283">
        <v>5.4346715402598014E-2</v>
      </c>
      <c r="D582" s="336">
        <v>7.6858708018209473E-2</v>
      </c>
      <c r="E582" s="336">
        <v>6.8015395828344524E-2</v>
      </c>
      <c r="F582" s="284">
        <v>6.285283440603838E-2</v>
      </c>
      <c r="G582" s="285">
        <v>6.5917548997682707E-2</v>
      </c>
      <c r="H582" s="283">
        <v>7.5628834996411237E-2</v>
      </c>
      <c r="I582" s="283">
        <v>5.4050001019190226E-2</v>
      </c>
      <c r="J582" s="283">
        <v>6.433031599170197E-2</v>
      </c>
      <c r="K582" s="283">
        <v>6.0758792311018474E-2</v>
      </c>
      <c r="L582" s="282">
        <v>0.10686155673019776</v>
      </c>
      <c r="M582" s="283">
        <v>5.8266240259664308E-2</v>
      </c>
      <c r="N582" s="283">
        <v>6.396504289216931E-2</v>
      </c>
      <c r="O582" s="284">
        <v>7.9819389667248289E-2</v>
      </c>
      <c r="P582" s="285">
        <v>0.1031176212551973</v>
      </c>
      <c r="Q582" s="285">
        <v>8.3937406257638472E-2</v>
      </c>
      <c r="R582" s="285">
        <v>6.6919491668425507E-2</v>
      </c>
      <c r="S582" s="285">
        <v>5.7587123903433374E-2</v>
      </c>
      <c r="T582" s="286">
        <v>7.893213687175904E-2</v>
      </c>
    </row>
    <row r="583" spans="1:24" s="588" customFormat="1" x14ac:dyDescent="0.2">
      <c r="A583" s="271" t="s">
        <v>1</v>
      </c>
      <c r="B583" s="287">
        <f>B580/B579*100-100</f>
        <v>15.935349065880033</v>
      </c>
      <c r="C583" s="288">
        <f t="shared" ref="C583:G583" si="213">C580/C579*100-100</f>
        <v>14.459592335698517</v>
      </c>
      <c r="D583" s="288">
        <f t="shared" si="213"/>
        <v>12.856440511307767</v>
      </c>
      <c r="E583" s="288">
        <f t="shared" si="213"/>
        <v>12.806645992486708</v>
      </c>
      <c r="F583" s="289">
        <f t="shared" si="213"/>
        <v>16.538083352242623</v>
      </c>
      <c r="G583" s="290">
        <f t="shared" si="213"/>
        <v>17.889626352015739</v>
      </c>
      <c r="H583" s="288">
        <f>H580/H579*100-100</f>
        <v>14.111388447671629</v>
      </c>
      <c r="I583" s="288">
        <f t="shared" ref="I583:K583" si="214">I580/I579*100-100</f>
        <v>6.058123019774925</v>
      </c>
      <c r="J583" s="288">
        <f t="shared" si="214"/>
        <v>14.382421904545794</v>
      </c>
      <c r="K583" s="288">
        <f t="shared" si="214"/>
        <v>17.092756473287423</v>
      </c>
      <c r="L583" s="287">
        <f>L580/L579*100-100</f>
        <v>14.521878072763045</v>
      </c>
      <c r="M583" s="288">
        <f t="shared" ref="M583:T583" si="215">M580/M579*100-100</f>
        <v>12.147071217867662</v>
      </c>
      <c r="N583" s="288">
        <f t="shared" si="215"/>
        <v>7.8269419862340186</v>
      </c>
      <c r="O583" s="289">
        <f t="shared" si="215"/>
        <v>13.051803550173375</v>
      </c>
      <c r="P583" s="290">
        <f t="shared" si="215"/>
        <v>12.189371592026447</v>
      </c>
      <c r="Q583" s="288">
        <f t="shared" si="215"/>
        <v>20.698131760078667</v>
      </c>
      <c r="R583" s="288">
        <f t="shared" si="215"/>
        <v>16.486397902327113</v>
      </c>
      <c r="S583" s="288">
        <f t="shared" si="215"/>
        <v>20.276724259025158</v>
      </c>
      <c r="T583" s="291">
        <f t="shared" si="215"/>
        <v>14.316052599524426</v>
      </c>
    </row>
    <row r="584" spans="1:24" s="588" customFormat="1" ht="13.5" thickBot="1" x14ac:dyDescent="0.25">
      <c r="A584" s="292" t="s">
        <v>27</v>
      </c>
      <c r="B584" s="484">
        <f>B580-B567</f>
        <v>110</v>
      </c>
      <c r="C584" s="485">
        <f t="shared" ref="C584:T584" si="216">C580-C567</f>
        <v>-5.8350658350664162</v>
      </c>
      <c r="D584" s="485">
        <f t="shared" si="216"/>
        <v>143.5</v>
      </c>
      <c r="E584" s="485">
        <f t="shared" si="216"/>
        <v>10.769230769231399</v>
      </c>
      <c r="F584" s="486">
        <f t="shared" si="216"/>
        <v>16.03238866396714</v>
      </c>
      <c r="G584" s="487">
        <f t="shared" si="216"/>
        <v>221.04411764705856</v>
      </c>
      <c r="H584" s="485">
        <f t="shared" si="216"/>
        <v>116.16892911010564</v>
      </c>
      <c r="I584" s="485">
        <f t="shared" si="216"/>
        <v>-173.55555555555566</v>
      </c>
      <c r="J584" s="485">
        <f t="shared" si="216"/>
        <v>135.70850202429119</v>
      </c>
      <c r="K584" s="485">
        <f t="shared" si="216"/>
        <v>132.35772357723545</v>
      </c>
      <c r="L584" s="484">
        <f t="shared" si="216"/>
        <v>259.75</v>
      </c>
      <c r="M584" s="485">
        <f t="shared" si="216"/>
        <v>152.14285714285688</v>
      </c>
      <c r="N584" s="485">
        <f t="shared" si="216"/>
        <v>-114.20000000000073</v>
      </c>
      <c r="O584" s="486">
        <f t="shared" si="216"/>
        <v>-21.330409356724886</v>
      </c>
      <c r="P584" s="488">
        <f t="shared" si="216"/>
        <v>-7.978468899521431</v>
      </c>
      <c r="Q584" s="489">
        <f t="shared" si="216"/>
        <v>323.84615384615427</v>
      </c>
      <c r="R584" s="489">
        <f t="shared" si="216"/>
        <v>330.18840579710195</v>
      </c>
      <c r="S584" s="489">
        <f t="shared" si="216"/>
        <v>351.7460317460318</v>
      </c>
      <c r="T584" s="490">
        <f t="shared" si="216"/>
        <v>93.802625284985879</v>
      </c>
    </row>
    <row r="585" spans="1:24" s="588" customFormat="1" x14ac:dyDescent="0.2">
      <c r="A585" s="299" t="s">
        <v>51</v>
      </c>
      <c r="B585" s="300">
        <v>746</v>
      </c>
      <c r="C585" s="301">
        <v>714</v>
      </c>
      <c r="D585" s="301">
        <v>128</v>
      </c>
      <c r="E585" s="390">
        <v>721</v>
      </c>
      <c r="F585" s="302">
        <v>829</v>
      </c>
      <c r="G585" s="303">
        <v>688</v>
      </c>
      <c r="H585" s="301">
        <v>744</v>
      </c>
      <c r="I585" s="301">
        <v>139</v>
      </c>
      <c r="J585" s="301">
        <v>752</v>
      </c>
      <c r="K585" s="301">
        <v>846</v>
      </c>
      <c r="L585" s="300">
        <v>877</v>
      </c>
      <c r="M585" s="301">
        <v>154</v>
      </c>
      <c r="N585" s="301">
        <v>867</v>
      </c>
      <c r="O585" s="302">
        <v>876</v>
      </c>
      <c r="P585" s="303">
        <v>844</v>
      </c>
      <c r="Q585" s="303">
        <v>162</v>
      </c>
      <c r="R585" s="303">
        <v>840</v>
      </c>
      <c r="S585" s="303">
        <v>845</v>
      </c>
      <c r="T585" s="304">
        <f>SUM(B585:S585)</f>
        <v>11772</v>
      </c>
      <c r="U585" s="228" t="s">
        <v>56</v>
      </c>
      <c r="V585" s="305"/>
      <c r="W585" s="306">
        <f>V585/T572</f>
        <v>0</v>
      </c>
      <c r="X585" s="379" t="s">
        <v>168</v>
      </c>
    </row>
    <row r="586" spans="1:24" s="588" customFormat="1" x14ac:dyDescent="0.2">
      <c r="A586" s="307" t="s">
        <v>28</v>
      </c>
      <c r="B586" s="246"/>
      <c r="C586" s="244"/>
      <c r="D586" s="244"/>
      <c r="E586" s="424"/>
      <c r="F586" s="247"/>
      <c r="G586" s="248"/>
      <c r="H586" s="244"/>
      <c r="I586" s="244"/>
      <c r="J586" s="244"/>
      <c r="K586" s="244"/>
      <c r="L586" s="246"/>
      <c r="M586" s="244"/>
      <c r="N586" s="244"/>
      <c r="O586" s="247"/>
      <c r="P586" s="248"/>
      <c r="Q586" s="248"/>
      <c r="R586" s="248"/>
      <c r="S586" s="248"/>
      <c r="T586" s="237"/>
      <c r="U586" s="228" t="s">
        <v>57</v>
      </c>
      <c r="V586" s="564">
        <v>156.66999999999999</v>
      </c>
      <c r="W586" s="228"/>
    </row>
    <row r="587" spans="1:24" s="588" customFormat="1" ht="13.5" thickBot="1" x14ac:dyDescent="0.25">
      <c r="A587" s="308" t="s">
        <v>26</v>
      </c>
      <c r="B587" s="249">
        <f>B586-B573</f>
        <v>0</v>
      </c>
      <c r="C587" s="245">
        <f t="shared" ref="C587:S587" si="217">C586-C573</f>
        <v>0</v>
      </c>
      <c r="D587" s="245">
        <f t="shared" si="217"/>
        <v>0</v>
      </c>
      <c r="E587" s="245">
        <f t="shared" si="217"/>
        <v>0</v>
      </c>
      <c r="F587" s="250">
        <f t="shared" si="217"/>
        <v>0</v>
      </c>
      <c r="G587" s="251">
        <f t="shared" si="217"/>
        <v>0</v>
      </c>
      <c r="H587" s="245">
        <f t="shared" si="217"/>
        <v>0</v>
      </c>
      <c r="I587" s="245">
        <f t="shared" si="217"/>
        <v>0</v>
      </c>
      <c r="J587" s="245">
        <f t="shared" si="217"/>
        <v>0</v>
      </c>
      <c r="K587" s="245">
        <f t="shared" si="217"/>
        <v>0</v>
      </c>
      <c r="L587" s="249">
        <f t="shared" si="217"/>
        <v>0</v>
      </c>
      <c r="M587" s="245">
        <f t="shared" si="217"/>
        <v>0</v>
      </c>
      <c r="N587" s="245">
        <f t="shared" si="217"/>
        <v>0</v>
      </c>
      <c r="O587" s="250">
        <f t="shared" si="217"/>
        <v>0</v>
      </c>
      <c r="P587" s="251">
        <f t="shared" si="217"/>
        <v>0</v>
      </c>
      <c r="Q587" s="245">
        <f t="shared" si="217"/>
        <v>0</v>
      </c>
      <c r="R587" s="245">
        <f t="shared" si="217"/>
        <v>0</v>
      </c>
      <c r="S587" s="245">
        <f t="shared" si="217"/>
        <v>0</v>
      </c>
      <c r="T587" s="238"/>
      <c r="U587" s="228" t="s">
        <v>26</v>
      </c>
      <c r="V587" s="564">
        <f>V586-V573</f>
        <v>-1.0900000000000034</v>
      </c>
      <c r="W587" s="228"/>
    </row>
    <row r="589" spans="1:24" ht="13.5" thickBot="1" x14ac:dyDescent="0.25"/>
    <row r="590" spans="1:24" ht="13.5" thickBot="1" x14ac:dyDescent="0.25">
      <c r="A590" s="254" t="s">
        <v>170</v>
      </c>
      <c r="B590" s="598" t="s">
        <v>53</v>
      </c>
      <c r="C590" s="599"/>
      <c r="D590" s="599"/>
      <c r="E590" s="599"/>
      <c r="F590" s="600"/>
      <c r="G590" s="598" t="s">
        <v>68</v>
      </c>
      <c r="H590" s="599"/>
      <c r="I590" s="599"/>
      <c r="J590" s="599"/>
      <c r="K590" s="600"/>
      <c r="L590" s="598" t="s">
        <v>63</v>
      </c>
      <c r="M590" s="599"/>
      <c r="N590" s="599"/>
      <c r="O590" s="600"/>
      <c r="P590" s="598" t="s">
        <v>64</v>
      </c>
      <c r="Q590" s="599"/>
      <c r="R590" s="599"/>
      <c r="S590" s="600"/>
      <c r="T590" s="316" t="s">
        <v>55</v>
      </c>
      <c r="U590" s="592"/>
      <c r="V590" s="592"/>
      <c r="W590" s="592"/>
    </row>
    <row r="591" spans="1:24" x14ac:dyDescent="0.2">
      <c r="A591" s="255" t="s">
        <v>54</v>
      </c>
      <c r="B591" s="349">
        <v>1</v>
      </c>
      <c r="C591" s="260">
        <v>2</v>
      </c>
      <c r="D591" s="403" t="s">
        <v>129</v>
      </c>
      <c r="E591" s="403">
        <v>4</v>
      </c>
      <c r="F591" s="350">
        <v>5</v>
      </c>
      <c r="G591" s="349">
        <v>1</v>
      </c>
      <c r="H591" s="260">
        <v>2</v>
      </c>
      <c r="I591" s="403" t="s">
        <v>129</v>
      </c>
      <c r="J591" s="403">
        <v>4</v>
      </c>
      <c r="K591" s="350">
        <v>5</v>
      </c>
      <c r="L591" s="349">
        <v>1</v>
      </c>
      <c r="M591" s="260" t="s">
        <v>134</v>
      </c>
      <c r="N591" s="260">
        <v>3</v>
      </c>
      <c r="O591" s="350">
        <v>4</v>
      </c>
      <c r="P591" s="259">
        <v>1</v>
      </c>
      <c r="Q591" s="259" t="s">
        <v>134</v>
      </c>
      <c r="R591" s="259">
        <v>3</v>
      </c>
      <c r="S591" s="259">
        <v>4</v>
      </c>
      <c r="T591" s="315"/>
      <c r="U591" s="592"/>
      <c r="V591" s="592"/>
      <c r="W591" s="592"/>
    </row>
    <row r="592" spans="1:24" x14ac:dyDescent="0.2">
      <c r="A592" s="265" t="s">
        <v>3</v>
      </c>
      <c r="B592" s="266">
        <v>4104</v>
      </c>
      <c r="C592" s="267">
        <v>4104</v>
      </c>
      <c r="D592" s="389">
        <v>4104</v>
      </c>
      <c r="E592" s="389">
        <v>4104</v>
      </c>
      <c r="F592" s="268">
        <v>4104</v>
      </c>
      <c r="G592" s="269">
        <v>4104</v>
      </c>
      <c r="H592" s="267">
        <v>4104</v>
      </c>
      <c r="I592" s="267">
        <v>4104</v>
      </c>
      <c r="J592" s="267">
        <v>4104</v>
      </c>
      <c r="K592" s="267">
        <v>4104</v>
      </c>
      <c r="L592" s="266">
        <v>4104</v>
      </c>
      <c r="M592" s="267">
        <v>4104</v>
      </c>
      <c r="N592" s="267">
        <v>4104</v>
      </c>
      <c r="O592" s="268">
        <v>4104</v>
      </c>
      <c r="P592" s="269">
        <v>4104</v>
      </c>
      <c r="Q592" s="267">
        <v>4104</v>
      </c>
      <c r="R592" s="267">
        <v>4104</v>
      </c>
      <c r="S592" s="267">
        <v>4104</v>
      </c>
      <c r="T592" s="270">
        <v>4104</v>
      </c>
      <c r="U592" s="592"/>
      <c r="V592" s="592"/>
      <c r="W592" s="592"/>
    </row>
    <row r="593" spans="1:23" x14ac:dyDescent="0.2">
      <c r="A593" s="271" t="s">
        <v>6</v>
      </c>
      <c r="B593" s="272">
        <v>4908.6842105263158</v>
      </c>
      <c r="C593" s="273">
        <v>4812.75</v>
      </c>
      <c r="D593" s="330">
        <v>4891.25</v>
      </c>
      <c r="E593" s="330">
        <v>4769.2105263157891</v>
      </c>
      <c r="F593" s="274">
        <v>4922.75</v>
      </c>
      <c r="G593" s="275">
        <v>4901</v>
      </c>
      <c r="H593" s="273">
        <v>4577.8</v>
      </c>
      <c r="I593" s="273">
        <v>4596.25</v>
      </c>
      <c r="J593" s="273">
        <v>4663.333333333333</v>
      </c>
      <c r="K593" s="273">
        <v>4868</v>
      </c>
      <c r="L593" s="272">
        <v>4708.9795918367345</v>
      </c>
      <c r="M593" s="273">
        <v>4740</v>
      </c>
      <c r="N593" s="273">
        <v>4385.2380952380954</v>
      </c>
      <c r="O593" s="274">
        <v>4729.7619047619046</v>
      </c>
      <c r="P593" s="275">
        <v>4473.7254901960787</v>
      </c>
      <c r="Q593" s="275">
        <v>4720</v>
      </c>
      <c r="R593" s="275">
        <v>4491.2280701754389</v>
      </c>
      <c r="S593" s="275">
        <v>4480.434782608696</v>
      </c>
      <c r="T593" s="276">
        <v>4685.1454823889744</v>
      </c>
      <c r="U593" s="592"/>
      <c r="V593" s="592"/>
      <c r="W593" s="592"/>
    </row>
    <row r="594" spans="1:23" x14ac:dyDescent="0.2">
      <c r="A594" s="255" t="s">
        <v>7</v>
      </c>
      <c r="B594" s="277">
        <v>84.21052631578948</v>
      </c>
      <c r="C594" s="278">
        <v>92.5</v>
      </c>
      <c r="D594" s="333">
        <v>62.5</v>
      </c>
      <c r="E594" s="333">
        <v>89.473684210526315</v>
      </c>
      <c r="F594" s="279">
        <v>77.5</v>
      </c>
      <c r="G594" s="280">
        <v>77.5</v>
      </c>
      <c r="H594" s="278">
        <v>78</v>
      </c>
      <c r="I594" s="278">
        <v>87.5</v>
      </c>
      <c r="J594" s="278">
        <v>92.307692307692307</v>
      </c>
      <c r="K594" s="278">
        <v>80</v>
      </c>
      <c r="L594" s="277">
        <v>67.34693877551021</v>
      </c>
      <c r="M594" s="278">
        <v>72.222222222222229</v>
      </c>
      <c r="N594" s="278">
        <v>90.476190476190482</v>
      </c>
      <c r="O594" s="279">
        <v>69.047619047619051</v>
      </c>
      <c r="P594" s="280">
        <v>70.588235294117652</v>
      </c>
      <c r="Q594" s="280">
        <v>81.25</v>
      </c>
      <c r="R594" s="280">
        <v>70.175438596491233</v>
      </c>
      <c r="S594" s="280">
        <v>80.434782608695656</v>
      </c>
      <c r="T594" s="281">
        <v>70.903522205206741</v>
      </c>
      <c r="U594" s="592"/>
      <c r="V594" s="592"/>
      <c r="W594" s="592"/>
    </row>
    <row r="595" spans="1:23" x14ac:dyDescent="0.2">
      <c r="A595" s="255" t="s">
        <v>8</v>
      </c>
      <c r="B595" s="282">
        <v>7.1293274444767005E-2</v>
      </c>
      <c r="C595" s="283">
        <v>6.1304298773389165E-2</v>
      </c>
      <c r="D595" s="336">
        <v>9.6796600743406375E-2</v>
      </c>
      <c r="E595" s="336">
        <v>6.3681083926780943E-2</v>
      </c>
      <c r="F595" s="284">
        <v>7.3628928499645432E-2</v>
      </c>
      <c r="G595" s="285">
        <v>6.8888506495730376E-2</v>
      </c>
      <c r="H595" s="283">
        <v>8.3438522323906889E-2</v>
      </c>
      <c r="I595" s="283">
        <v>5.4911176249832994E-2</v>
      </c>
      <c r="J595" s="283">
        <v>5.8859536906961885E-2</v>
      </c>
      <c r="K595" s="283">
        <v>7.0671542427952608E-2</v>
      </c>
      <c r="L595" s="282">
        <v>9.892175334141616E-2</v>
      </c>
      <c r="M595" s="283">
        <v>0.1050930355529039</v>
      </c>
      <c r="N595" s="283">
        <v>8.212713642817164E-2</v>
      </c>
      <c r="O595" s="284">
        <v>9.6965484725476947E-2</v>
      </c>
      <c r="P595" s="285">
        <v>8.4062695143083677E-2</v>
      </c>
      <c r="Q595" s="285">
        <v>7.2931841008722478E-2</v>
      </c>
      <c r="R595" s="285">
        <v>8.6585747526973386E-2</v>
      </c>
      <c r="S595" s="285">
        <v>6.6985206292500876E-2</v>
      </c>
      <c r="T595" s="286">
        <v>8.7196275853446456E-2</v>
      </c>
      <c r="U595" s="592"/>
      <c r="V595" s="592"/>
      <c r="W595" s="592"/>
    </row>
    <row r="596" spans="1:23" x14ac:dyDescent="0.2">
      <c r="A596" s="271" t="s">
        <v>1</v>
      </c>
      <c r="B596" s="287">
        <f>B593/B592*100-100</f>
        <v>19.607315071304001</v>
      </c>
      <c r="C596" s="288">
        <f t="shared" ref="C596:G596" si="218">C593/C592*100-100</f>
        <v>17.26973684210526</v>
      </c>
      <c r="D596" s="288">
        <f t="shared" si="218"/>
        <v>19.182504873294334</v>
      </c>
      <c r="E596" s="288">
        <f t="shared" si="218"/>
        <v>16.20883348722684</v>
      </c>
      <c r="F596" s="289">
        <f t="shared" si="218"/>
        <v>19.950048732943458</v>
      </c>
      <c r="G596" s="290">
        <f t="shared" si="218"/>
        <v>19.420077972709549</v>
      </c>
      <c r="H596" s="288">
        <f>H593/H592*100-100</f>
        <v>11.544834307992204</v>
      </c>
      <c r="I596" s="288">
        <f t="shared" ref="I596:K596" si="219">I593/I592*100-100</f>
        <v>11.994395711500985</v>
      </c>
      <c r="J596" s="288">
        <f t="shared" si="219"/>
        <v>13.628979857050027</v>
      </c>
      <c r="K596" s="288">
        <f t="shared" si="219"/>
        <v>18.615984405458079</v>
      </c>
      <c r="L596" s="287">
        <f>L593/L592*100-100</f>
        <v>14.741218124676763</v>
      </c>
      <c r="M596" s="288">
        <f t="shared" ref="M596:T596" si="220">M593/M592*100-100</f>
        <v>15.497076023391813</v>
      </c>
      <c r="N596" s="288">
        <f t="shared" si="220"/>
        <v>6.8527800983941347</v>
      </c>
      <c r="O596" s="289">
        <f t="shared" si="220"/>
        <v>15.247609765153626</v>
      </c>
      <c r="P596" s="290">
        <f t="shared" si="220"/>
        <v>9.0089057065321185</v>
      </c>
      <c r="Q596" s="288">
        <f t="shared" si="220"/>
        <v>15.009746588693957</v>
      </c>
      <c r="R596" s="288">
        <f t="shared" si="220"/>
        <v>9.4353818268869247</v>
      </c>
      <c r="S596" s="288">
        <f t="shared" si="220"/>
        <v>9.1723874904652973</v>
      </c>
      <c r="T596" s="291">
        <f t="shared" si="220"/>
        <v>14.160464970491574</v>
      </c>
      <c r="U596" s="592"/>
      <c r="V596" s="592"/>
      <c r="W596" s="592"/>
    </row>
    <row r="597" spans="1:23" ht="13.5" thickBot="1" x14ac:dyDescent="0.25">
      <c r="A597" s="292" t="s">
        <v>27</v>
      </c>
      <c r="B597" s="484">
        <f>B593-B580</f>
        <v>192.43421052631584</v>
      </c>
      <c r="C597" s="485">
        <f t="shared" ref="C597:T597" si="221">C593-C580</f>
        <v>156.5337837837842</v>
      </c>
      <c r="D597" s="485">
        <f t="shared" si="221"/>
        <v>300.25</v>
      </c>
      <c r="E597" s="485">
        <f t="shared" si="221"/>
        <v>180.23616734142979</v>
      </c>
      <c r="F597" s="486">
        <f t="shared" si="221"/>
        <v>181.98076923076951</v>
      </c>
      <c r="G597" s="487">
        <f t="shared" si="221"/>
        <v>105.25</v>
      </c>
      <c r="H597" s="485">
        <f t="shared" si="221"/>
        <v>-64.251282051282033</v>
      </c>
      <c r="I597" s="485">
        <f t="shared" si="221"/>
        <v>281.80555555555566</v>
      </c>
      <c r="J597" s="485">
        <f t="shared" si="221"/>
        <v>10.256410256410163</v>
      </c>
      <c r="K597" s="485">
        <f t="shared" si="221"/>
        <v>104.66666666666697</v>
      </c>
      <c r="L597" s="484">
        <f t="shared" si="221"/>
        <v>50.229591836734471</v>
      </c>
      <c r="M597" s="485">
        <f t="shared" si="221"/>
        <v>177.85714285714312</v>
      </c>
      <c r="N597" s="485">
        <f t="shared" si="221"/>
        <v>-1.1619047619042249</v>
      </c>
      <c r="O597" s="486">
        <f t="shared" si="221"/>
        <v>130.8145363408521</v>
      </c>
      <c r="P597" s="488">
        <f t="shared" si="221"/>
        <v>-90.138146167557352</v>
      </c>
      <c r="Q597" s="489">
        <f t="shared" si="221"/>
        <v>-190</v>
      </c>
      <c r="R597" s="489">
        <f t="shared" si="221"/>
        <v>-247.43859649122805</v>
      </c>
      <c r="S597" s="489">
        <f t="shared" si="221"/>
        <v>-412.42236024844715</v>
      </c>
      <c r="T597" s="490">
        <f t="shared" si="221"/>
        <v>34.768462640320649</v>
      </c>
      <c r="U597" s="592"/>
      <c r="V597" s="592"/>
      <c r="W597" s="592"/>
    </row>
    <row r="598" spans="1:23" x14ac:dyDescent="0.2">
      <c r="A598" s="299" t="s">
        <v>51</v>
      </c>
      <c r="B598" s="300">
        <v>733</v>
      </c>
      <c r="C598" s="301">
        <v>700</v>
      </c>
      <c r="D598" s="301">
        <v>153</v>
      </c>
      <c r="E598" s="390">
        <v>707</v>
      </c>
      <c r="F598" s="302">
        <v>826</v>
      </c>
      <c r="G598" s="303">
        <v>717</v>
      </c>
      <c r="H598" s="301">
        <v>733</v>
      </c>
      <c r="I598" s="301">
        <v>142</v>
      </c>
      <c r="J598" s="301">
        <v>733</v>
      </c>
      <c r="K598" s="301">
        <v>820</v>
      </c>
      <c r="L598" s="300">
        <v>876</v>
      </c>
      <c r="M598" s="301">
        <v>152</v>
      </c>
      <c r="N598" s="301">
        <v>865</v>
      </c>
      <c r="O598" s="302">
        <v>872</v>
      </c>
      <c r="P598" s="303">
        <v>843</v>
      </c>
      <c r="Q598" s="303">
        <v>159</v>
      </c>
      <c r="R598" s="303">
        <v>839</v>
      </c>
      <c r="S598" s="303">
        <v>844</v>
      </c>
      <c r="T598" s="304">
        <f>SUM(B598:S598)</f>
        <v>11714</v>
      </c>
      <c r="U598" s="228" t="s">
        <v>56</v>
      </c>
      <c r="V598" s="305"/>
      <c r="W598" s="306">
        <f>V598/T585</f>
        <v>0</v>
      </c>
    </row>
    <row r="599" spans="1:23" x14ac:dyDescent="0.2">
      <c r="A599" s="307" t="s">
        <v>28</v>
      </c>
      <c r="B599" s="246"/>
      <c r="C599" s="244"/>
      <c r="D599" s="244"/>
      <c r="E599" s="424"/>
      <c r="F599" s="247"/>
      <c r="G599" s="248"/>
      <c r="H599" s="244"/>
      <c r="I599" s="244"/>
      <c r="J599" s="244"/>
      <c r="K599" s="244"/>
      <c r="L599" s="246"/>
      <c r="M599" s="244"/>
      <c r="N599" s="244"/>
      <c r="O599" s="247"/>
      <c r="P599" s="248"/>
      <c r="Q599" s="248"/>
      <c r="R599" s="248"/>
      <c r="S599" s="248"/>
      <c r="T599" s="237"/>
      <c r="U599" s="228" t="s">
        <v>57</v>
      </c>
      <c r="V599" s="564">
        <v>155.08000000000001</v>
      </c>
      <c r="W599" s="228"/>
    </row>
    <row r="600" spans="1:23" ht="13.5" thickBot="1" x14ac:dyDescent="0.25">
      <c r="A600" s="308" t="s">
        <v>26</v>
      </c>
      <c r="B600" s="249">
        <f>B599-B586</f>
        <v>0</v>
      </c>
      <c r="C600" s="245">
        <f t="shared" ref="C600:S600" si="222">C599-C586</f>
        <v>0</v>
      </c>
      <c r="D600" s="245">
        <f t="shared" si="222"/>
        <v>0</v>
      </c>
      <c r="E600" s="245">
        <f t="shared" si="222"/>
        <v>0</v>
      </c>
      <c r="F600" s="250">
        <f t="shared" si="222"/>
        <v>0</v>
      </c>
      <c r="G600" s="251">
        <f t="shared" si="222"/>
        <v>0</v>
      </c>
      <c r="H600" s="245">
        <f t="shared" si="222"/>
        <v>0</v>
      </c>
      <c r="I600" s="245">
        <f t="shared" si="222"/>
        <v>0</v>
      </c>
      <c r="J600" s="245">
        <f t="shared" si="222"/>
        <v>0</v>
      </c>
      <c r="K600" s="245">
        <f t="shared" si="222"/>
        <v>0</v>
      </c>
      <c r="L600" s="249">
        <f t="shared" si="222"/>
        <v>0</v>
      </c>
      <c r="M600" s="245">
        <f t="shared" si="222"/>
        <v>0</v>
      </c>
      <c r="N600" s="245">
        <f t="shared" si="222"/>
        <v>0</v>
      </c>
      <c r="O600" s="250">
        <f t="shared" si="222"/>
        <v>0</v>
      </c>
      <c r="P600" s="251">
        <f t="shared" si="222"/>
        <v>0</v>
      </c>
      <c r="Q600" s="245">
        <f t="shared" si="222"/>
        <v>0</v>
      </c>
      <c r="R600" s="245">
        <f t="shared" si="222"/>
        <v>0</v>
      </c>
      <c r="S600" s="245">
        <f t="shared" si="222"/>
        <v>0</v>
      </c>
      <c r="T600" s="238"/>
      <c r="U600" s="228" t="s">
        <v>26</v>
      </c>
      <c r="V600" s="564">
        <f>V599-V586</f>
        <v>-1.589999999999975</v>
      </c>
      <c r="W600" s="228"/>
    </row>
  </sheetData>
  <mergeCells count="248">
    <mergeCell ref="B590:F590"/>
    <mergeCell ref="G590:K590"/>
    <mergeCell ref="L590:O590"/>
    <mergeCell ref="P590:S590"/>
    <mergeCell ref="AN327:AN328"/>
    <mergeCell ref="AN330:AN332"/>
    <mergeCell ref="B355:F355"/>
    <mergeCell ref="G355:K355"/>
    <mergeCell ref="L355:O355"/>
    <mergeCell ref="P355:S355"/>
    <mergeCell ref="AM333:AM334"/>
    <mergeCell ref="AA331:AA332"/>
    <mergeCell ref="AA333:AA334"/>
    <mergeCell ref="Z333:Z334"/>
    <mergeCell ref="U333:U334"/>
    <mergeCell ref="AC333:AC334"/>
    <mergeCell ref="U331:U332"/>
    <mergeCell ref="Z331:Z332"/>
    <mergeCell ref="B341:F341"/>
    <mergeCell ref="G341:K341"/>
    <mergeCell ref="AB333:AB334"/>
    <mergeCell ref="AJ333:AJ334"/>
    <mergeCell ref="AC331:AC332"/>
    <mergeCell ref="AM330:AM332"/>
    <mergeCell ref="AM327:AM328"/>
    <mergeCell ref="S328:S329"/>
    <mergeCell ref="AD331:AD332"/>
    <mergeCell ref="AD327:AD329"/>
    <mergeCell ref="AE333:AE334"/>
    <mergeCell ref="AE330:AE332"/>
    <mergeCell ref="AJ327:AJ328"/>
    <mergeCell ref="AE327:AE328"/>
    <mergeCell ref="AA327:AA329"/>
    <mergeCell ref="T328:T329"/>
    <mergeCell ref="S331:S332"/>
    <mergeCell ref="AJ330:AJ332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J333:J335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53:J53"/>
    <mergeCell ref="AC6:AD6"/>
    <mergeCell ref="B39:J39"/>
    <mergeCell ref="K39:O39"/>
    <mergeCell ref="P39:S39"/>
    <mergeCell ref="X34:AG36"/>
    <mergeCell ref="K53:O53"/>
    <mergeCell ref="P53:S53"/>
    <mergeCell ref="F2:I2"/>
    <mergeCell ref="K9:N9"/>
    <mergeCell ref="O9:R9"/>
    <mergeCell ref="B9:J9"/>
    <mergeCell ref="B51:C51"/>
    <mergeCell ref="B25:J25"/>
    <mergeCell ref="P25:S25"/>
    <mergeCell ref="K25:O25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T68:Y68"/>
    <mergeCell ref="B68:M68"/>
    <mergeCell ref="N68:S68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N96:S96"/>
    <mergeCell ref="F296:L296"/>
    <mergeCell ref="M296:Q296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B296:E296"/>
    <mergeCell ref="R296:V296"/>
    <mergeCell ref="A325:J325"/>
    <mergeCell ref="K325:T325"/>
    <mergeCell ref="U325:AD325"/>
    <mergeCell ref="A329:A331"/>
    <mergeCell ref="A327:A328"/>
    <mergeCell ref="F327:F328"/>
    <mergeCell ref="G327:G328"/>
    <mergeCell ref="G329:G331"/>
    <mergeCell ref="Q328:Q329"/>
    <mergeCell ref="Q331:Q332"/>
    <mergeCell ref="R328:R329"/>
    <mergeCell ref="R331:R332"/>
    <mergeCell ref="P331:P332"/>
    <mergeCell ref="P328:P329"/>
    <mergeCell ref="AB327:AB329"/>
    <mergeCell ref="Z327:Z329"/>
    <mergeCell ref="U327:U329"/>
    <mergeCell ref="I329:I331"/>
    <mergeCell ref="I327:I328"/>
    <mergeCell ref="J329:J331"/>
    <mergeCell ref="J327:J328"/>
    <mergeCell ref="L341:O341"/>
    <mergeCell ref="P341:S341"/>
    <mergeCell ref="AE325:AN325"/>
    <mergeCell ref="B310:E310"/>
    <mergeCell ref="F310:L310"/>
    <mergeCell ref="M310:Q310"/>
    <mergeCell ref="R310:V310"/>
    <mergeCell ref="K328:K329"/>
    <mergeCell ref="Q333:Q334"/>
    <mergeCell ref="R333:R334"/>
    <mergeCell ref="P333:P334"/>
    <mergeCell ref="S333:S334"/>
    <mergeCell ref="AD333:AD334"/>
    <mergeCell ref="AK327:AK328"/>
    <mergeCell ref="AL327:AL328"/>
    <mergeCell ref="AL330:AL332"/>
    <mergeCell ref="AL333:AL334"/>
    <mergeCell ref="AK330:AK332"/>
    <mergeCell ref="AK333:AK334"/>
    <mergeCell ref="AB331:AB332"/>
    <mergeCell ref="AN333:AN334"/>
    <mergeCell ref="AC327:AC329"/>
    <mergeCell ref="T333:T334"/>
    <mergeCell ref="T331:T332"/>
    <mergeCell ref="B447:F447"/>
    <mergeCell ref="G447:K447"/>
    <mergeCell ref="L447:O447"/>
    <mergeCell ref="P447:S447"/>
    <mergeCell ref="B382:F382"/>
    <mergeCell ref="G382:K382"/>
    <mergeCell ref="L382:O382"/>
    <mergeCell ref="P382:S382"/>
    <mergeCell ref="P408:S408"/>
    <mergeCell ref="B395:F395"/>
    <mergeCell ref="G395:K395"/>
    <mergeCell ref="L395:O395"/>
    <mergeCell ref="P395:S395"/>
    <mergeCell ref="B434:F434"/>
    <mergeCell ref="G434:K434"/>
    <mergeCell ref="L434:O434"/>
    <mergeCell ref="B369:F369"/>
    <mergeCell ref="B486:F486"/>
    <mergeCell ref="G486:K486"/>
    <mergeCell ref="L486:O486"/>
    <mergeCell ref="P486:S486"/>
    <mergeCell ref="B473:F473"/>
    <mergeCell ref="G473:K473"/>
    <mergeCell ref="L473:O473"/>
    <mergeCell ref="P473:S473"/>
    <mergeCell ref="G369:K369"/>
    <mergeCell ref="L369:O369"/>
    <mergeCell ref="P369:S369"/>
    <mergeCell ref="P434:S434"/>
    <mergeCell ref="B421:F421"/>
    <mergeCell ref="G421:K421"/>
    <mergeCell ref="L421:O421"/>
    <mergeCell ref="P421:S421"/>
    <mergeCell ref="B408:F408"/>
    <mergeCell ref="G408:K408"/>
    <mergeCell ref="L408:O408"/>
    <mergeCell ref="B460:F460"/>
    <mergeCell ref="G460:K460"/>
    <mergeCell ref="L460:O460"/>
    <mergeCell ref="P460:S460"/>
    <mergeCell ref="B538:F538"/>
    <mergeCell ref="B499:F499"/>
    <mergeCell ref="G499:K499"/>
    <mergeCell ref="L499:O499"/>
    <mergeCell ref="P499:S499"/>
    <mergeCell ref="G538:K538"/>
    <mergeCell ref="L538:O538"/>
    <mergeCell ref="P538:S538"/>
    <mergeCell ref="B525:F525"/>
    <mergeCell ref="G525:K525"/>
    <mergeCell ref="L525:O525"/>
    <mergeCell ref="P525:S525"/>
    <mergeCell ref="B512:F512"/>
    <mergeCell ref="G512:K512"/>
    <mergeCell ref="L512:O512"/>
    <mergeCell ref="P512:S512"/>
    <mergeCell ref="B577:F577"/>
    <mergeCell ref="G577:K577"/>
    <mergeCell ref="L577:O577"/>
    <mergeCell ref="P577:S577"/>
    <mergeCell ref="B564:F564"/>
    <mergeCell ref="G564:K564"/>
    <mergeCell ref="L564:O564"/>
    <mergeCell ref="P564:S564"/>
    <mergeCell ref="B551:F551"/>
    <mergeCell ref="G551:K551"/>
    <mergeCell ref="L551:O551"/>
    <mergeCell ref="P551:S551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2021-08-11T12:59:00Z</cp:lastPrinted>
  <dcterms:created xsi:type="dcterms:W3CDTF">1996-11-27T10:00:04Z</dcterms:created>
  <dcterms:modified xsi:type="dcterms:W3CDTF">2022-01-08T13:16:16Z</dcterms:modified>
</cp:coreProperties>
</file>