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24BEAC8F-D7A8-493E-85F2-0AD47D7C3045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725" i="251" l="1"/>
  <c r="F725" i="251"/>
  <c r="E725" i="251"/>
  <c r="D725" i="251"/>
  <c r="C725" i="251"/>
  <c r="B725" i="251"/>
  <c r="G723" i="251"/>
  <c r="I723" i="251" s="1"/>
  <c r="J723" i="251" s="1"/>
  <c r="G722" i="251"/>
  <c r="F722" i="251"/>
  <c r="E722" i="251"/>
  <c r="D722" i="251"/>
  <c r="C722" i="251"/>
  <c r="B722" i="251"/>
  <c r="G721" i="251"/>
  <c r="F721" i="251"/>
  <c r="E721" i="251"/>
  <c r="D721" i="251"/>
  <c r="C721" i="251"/>
  <c r="B721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W722" i="249"/>
  <c r="V722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V585" i="248" l="1"/>
  <c r="W585" i="248" s="1"/>
  <c r="V598" i="248"/>
  <c r="W598" i="248" s="1"/>
  <c r="V611" i="248"/>
  <c r="W611" i="248" s="1"/>
  <c r="W624" i="248"/>
  <c r="V624" i="248"/>
  <c r="V637" i="248"/>
  <c r="W637" i="248" s="1"/>
  <c r="W650" i="248"/>
  <c r="V650" i="248"/>
  <c r="V663" i="248"/>
  <c r="W663" i="248" s="1"/>
  <c r="I712" i="251"/>
  <c r="F712" i="251"/>
  <c r="E712" i="251"/>
  <c r="D712" i="251"/>
  <c r="C712" i="251"/>
  <c r="B712" i="251"/>
  <c r="G710" i="251"/>
  <c r="I710" i="251" s="1"/>
  <c r="J710" i="251" s="1"/>
  <c r="G709" i="251"/>
  <c r="F709" i="251"/>
  <c r="E709" i="251"/>
  <c r="D709" i="251"/>
  <c r="C709" i="251"/>
  <c r="B709" i="251"/>
  <c r="G708" i="251"/>
  <c r="F708" i="251"/>
  <c r="E708" i="251"/>
  <c r="D708" i="251"/>
  <c r="C708" i="251"/>
  <c r="B708" i="251"/>
  <c r="I647" i="250"/>
  <c r="F647" i="250"/>
  <c r="E647" i="250"/>
  <c r="D647" i="250"/>
  <c r="C647" i="250"/>
  <c r="B647" i="250"/>
  <c r="J645" i="250"/>
  <c r="G645" i="250"/>
  <c r="G644" i="250"/>
  <c r="F644" i="250"/>
  <c r="E644" i="250"/>
  <c r="D644" i="250"/>
  <c r="C644" i="250"/>
  <c r="B644" i="250"/>
  <c r="G643" i="250"/>
  <c r="F643" i="250"/>
  <c r="E643" i="250"/>
  <c r="D643" i="250"/>
  <c r="C643" i="250"/>
  <c r="B643" i="250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V709" i="249" s="1"/>
  <c r="W709" i="249" s="1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T663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I699" i="251" l="1"/>
  <c r="F699" i="251"/>
  <c r="E699" i="251"/>
  <c r="D699" i="251"/>
  <c r="C699" i="251"/>
  <c r="B699" i="251"/>
  <c r="G697" i="251"/>
  <c r="I697" i="251" s="1"/>
  <c r="J697" i="251" s="1"/>
  <c r="G696" i="251"/>
  <c r="F696" i="251"/>
  <c r="E696" i="251"/>
  <c r="D696" i="251"/>
  <c r="C696" i="251"/>
  <c r="B696" i="251"/>
  <c r="G695" i="251"/>
  <c r="F695" i="251"/>
  <c r="E695" i="251"/>
  <c r="D695" i="251"/>
  <c r="C695" i="251"/>
  <c r="B695" i="251"/>
  <c r="V698" i="249" l="1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696" i="249" s="1"/>
  <c r="W696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I686" i="251" l="1"/>
  <c r="F686" i="251"/>
  <c r="E686" i="251"/>
  <c r="D686" i="251"/>
  <c r="C686" i="251"/>
  <c r="B686" i="251"/>
  <c r="G684" i="251"/>
  <c r="I684" i="251" s="1"/>
  <c r="J684" i="251" s="1"/>
  <c r="G683" i="251"/>
  <c r="F683" i="251"/>
  <c r="E683" i="251"/>
  <c r="D683" i="251"/>
  <c r="C683" i="251"/>
  <c r="B683" i="251"/>
  <c r="G682" i="251"/>
  <c r="F682" i="251"/>
  <c r="E682" i="251"/>
  <c r="D682" i="251"/>
  <c r="C682" i="251"/>
  <c r="B682" i="251"/>
  <c r="I634" i="250"/>
  <c r="F634" i="250"/>
  <c r="E634" i="250"/>
  <c r="D634" i="250"/>
  <c r="C634" i="250"/>
  <c r="B634" i="250"/>
  <c r="J632" i="250"/>
  <c r="G632" i="250"/>
  <c r="G631" i="250"/>
  <c r="F631" i="250"/>
  <c r="E631" i="250"/>
  <c r="D631" i="250"/>
  <c r="C631" i="250"/>
  <c r="B631" i="250"/>
  <c r="G630" i="250"/>
  <c r="F630" i="250"/>
  <c r="E630" i="250"/>
  <c r="D630" i="250"/>
  <c r="C630" i="250"/>
  <c r="B630" i="250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83" i="249" s="1"/>
  <c r="W683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V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T650" i="248"/>
  <c r="T649" i="248"/>
  <c r="S649" i="248"/>
  <c r="R649" i="248"/>
  <c r="Q649" i="248"/>
  <c r="P649" i="248"/>
  <c r="O649" i="248"/>
  <c r="N649" i="248"/>
  <c r="M649" i="248"/>
  <c r="L649" i="248"/>
  <c r="K649" i="248"/>
  <c r="J649" i="248"/>
  <c r="I649" i="248"/>
  <c r="H649" i="248"/>
  <c r="G649" i="248"/>
  <c r="F649" i="248"/>
  <c r="E649" i="248"/>
  <c r="D649" i="248"/>
  <c r="C649" i="248"/>
  <c r="B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I673" i="251" l="1"/>
  <c r="F673" i="251"/>
  <c r="E673" i="251"/>
  <c r="D673" i="251"/>
  <c r="C673" i="251"/>
  <c r="B673" i="251"/>
  <c r="G671" i="251"/>
  <c r="I671" i="251" s="1"/>
  <c r="J671" i="251" s="1"/>
  <c r="G670" i="251"/>
  <c r="F670" i="251"/>
  <c r="E670" i="251"/>
  <c r="D670" i="251"/>
  <c r="C670" i="251"/>
  <c r="B670" i="251"/>
  <c r="G669" i="251"/>
  <c r="F669" i="251"/>
  <c r="E669" i="251"/>
  <c r="D669" i="251"/>
  <c r="C669" i="251"/>
  <c r="B669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V670" i="249"/>
  <c r="W670" i="249" s="1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G619" i="250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J606" i="250"/>
  <c r="G606" i="250"/>
  <c r="J619" i="250" s="1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<sst xmlns="http://schemas.openxmlformats.org/spreadsheetml/2006/main" count="4445" uniqueCount="184">
  <si>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</si>
  <si>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</si>
  <si>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</si>
  <si>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</si>
  <si>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</si>
  <si>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</si>
  <si>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</si>
  <si>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</si>
  <si>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</si>
  <si>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</si>
  <si>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</si>
  <si>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</si>
  <si>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</si>
  <si>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</si>
  <si>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</si>
  <si>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</si>
  <si>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</si>
  <si>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</si>
  <si>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</si>
  <si>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</si>
  <si>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</si>
  <si>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</si>
  <si>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</si>
  <si>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</si>
  <si>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</si>
  <si>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</si>
  <si>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</si>
  <si>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</si>
  <si>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</si>
  <si>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</si>
  <si>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</si>
  <si>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</si>
  <si>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</si>
  <si>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</si>
  <si>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</si>
  <si>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</si>
  <si>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</si>
  <si>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</si>
  <si>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</si>
  <si>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</si>
  <si>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</si>
  <si>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</si>
  <si>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</si>
  <si>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</si>
  <si>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</si>
  <si>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</si>
  <si>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</si>
  <si>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</si>
  <si>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</si>
  <si>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</si>
  <si>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</si>
  <si>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</si>
  <si>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</si>
  <si>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</si>
  <si>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</si>
  <si>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</si>
  <si>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</si>
  <si>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</si>
  <si>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</si>
  <si>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</si>
  <si>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</si>
  <si>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</si>
  <si>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</si>
  <si>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</si>
  <si>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</si>
  <si>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</si>
  <si>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</si>
  <si>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</si>
  <si>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</si>
  <si>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</si>
  <si>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</si>
  <si>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</si>
  <si>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</si>
  <si>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</si>
  <si>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</si>
  <si>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</si>
  <si>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</si>
  <si>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</si>
  <si>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</si>
  <si>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</si>
  <si>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</si>
  <si>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</si>
  <si>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</si>
  <si>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</si>
  <si>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</si>
  <si>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</si>
  <si>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</si>
  <si>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</si>
  <si>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</si>
  <si>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</si>
  <si>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</si>
  <si>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</si>
  <si>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</si>
  <si>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</si>
  <si>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</si>
  <si>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</si>
  <si>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</si>
  <si>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</si>
  <si>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</si>
  <si>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</si>
  <si>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</si>
  <si>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</si>
  <si>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</si>
  <si>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</si>
  <si>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</si>
  <si>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</si>
  <si>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</si>
  <si>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</si>
  <si>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</si>
  <si>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</si>
  <si>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</si>
  <si>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</si>
  <si>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</si>
  <si>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</si>
  <si>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</si>
  <si>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</si>
  <si>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</si>
  <si>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</si>
  <si>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</si>
  <si>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</si>
  <si>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</si>
  <si>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</si>
  <si>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</si>
  <si>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</si>
  <si>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</si>
  <si>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</si>
  <si>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</si>
  <si>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</si>
  <si>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</si>
  <si>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</si>
  <si>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</si>
  <si>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</si>
  <si>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</si>
  <si>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</si>
  <si>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</si>
  <si>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</si>
  <si>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</si>
  <si>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</si>
  <si>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</si>
  <si>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</si>
  <si>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</si>
  <si>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</si>
  <si>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</si>
  <si>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</si>
  <si>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</si>
  <si>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</si>
  <si>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</si>
  <si>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</si>
  <si>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</si>
  <si>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</si>
  <si>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</si>
  <si>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</si>
  <si>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</si>
  <si>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</si>
  <si>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</si>
  <si>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</si>
  <si>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</si>
  <si>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</si>
  <si>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</si>
  <si>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</si>
  <si>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</si>
  <si>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</si>
  <si>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</si>
  <si>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</si>
  <si>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</si>
  <si>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</si>
  <si>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</si>
  <si>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</si>
  <si>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</si>
  <si>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</si>
  <si>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</si>
  <si>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</si>
  <si>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</si>
  <si>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</si>
  <si>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</si>
  <si>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</si>
  <si>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</si>
  <si>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</si>
  <si>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</si>
  <si>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Esta semana se recogieron los machos con baja condición y con regular emplume y se llevaron para el corral 1</t>
  </si>
  <si>
    <t>Se les dara 160 grs por 1 semana</t>
  </si>
  <si>
    <t>Semana 53</t>
  </si>
  <si>
    <t>Semana 54</t>
  </si>
  <si>
    <t>Semana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</si>
</sst>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5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20" t="s">
        <v>18</v>
      </c>
      <c r="C4" s="621"/>
      <c r="D4" s="621"/>
      <c r="E4" s="621"/>
      <c r="F4" s="621"/>
      <c r="G4" s="621"/>
      <c r="H4" s="621"/>
      <c r="I4" s="621"/>
      <c r="J4" s="622"/>
      <c r="K4" s="620" t="s">
        <v>21</v>
      </c>
      <c r="L4" s="621"/>
      <c r="M4" s="621"/>
      <c r="N4" s="621"/>
      <c r="O4" s="621"/>
      <c r="P4" s="621"/>
      <c r="Q4" s="621"/>
      <c r="R4" s="621"/>
      <c r="S4" s="621"/>
      <c r="T4" s="62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20" t="s">
        <v>23</v>
      </c>
      <c r="C17" s="621"/>
      <c r="D17" s="621"/>
      <c r="E17" s="621"/>
      <c r="F17" s="62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724"/>
  <sheetViews>
    <sheetView showGridLines="0" tabSelected="1" topLeftCell="A692" zoomScale="73" zoomScaleNormal="73" workbookViewId="0">
      <selection activeCell="X717" sqref="X717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27" t="s">
        <v>53</v>
      </c>
      <c r="C9" s="628"/>
      <c r="D9" s="628"/>
      <c r="E9" s="628"/>
      <c r="F9" s="62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27" t="s">
        <v>53</v>
      </c>
      <c r="C22" s="628"/>
      <c r="D22" s="628"/>
      <c r="E22" s="628"/>
      <c r="F22" s="62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27" t="s">
        <v>53</v>
      </c>
      <c r="C35" s="628"/>
      <c r="D35" s="628"/>
      <c r="E35" s="628"/>
      <c r="F35" s="62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27" t="s">
        <v>53</v>
      </c>
      <c r="C48" s="628"/>
      <c r="D48" s="628"/>
      <c r="E48" s="628"/>
      <c r="F48" s="629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27" t="s">
        <v>53</v>
      </c>
      <c r="C61" s="628"/>
      <c r="D61" s="628"/>
      <c r="E61" s="628"/>
      <c r="F61" s="629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27" t="s">
        <v>53</v>
      </c>
      <c r="C74" s="628"/>
      <c r="D74" s="628"/>
      <c r="E74" s="628"/>
      <c r="F74" s="629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27" t="s">
        <v>53</v>
      </c>
      <c r="C87" s="628"/>
      <c r="D87" s="628"/>
      <c r="E87" s="628"/>
      <c r="F87" s="629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27" t="s">
        <v>53</v>
      </c>
      <c r="C100" s="628"/>
      <c r="D100" s="628"/>
      <c r="E100" s="628"/>
      <c r="F100" s="629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27" t="s">
        <v>53</v>
      </c>
      <c r="C114" s="628"/>
      <c r="D114" s="628"/>
      <c r="E114" s="628"/>
      <c r="F114" s="629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27" t="s">
        <v>53</v>
      </c>
      <c r="C127" s="628"/>
      <c r="D127" s="628"/>
      <c r="E127" s="628"/>
      <c r="F127" s="629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27" t="s">
        <v>53</v>
      </c>
      <c r="C140" s="628"/>
      <c r="D140" s="628"/>
      <c r="E140" s="628"/>
      <c r="F140" s="629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27" t="s">
        <v>53</v>
      </c>
      <c r="C153" s="628"/>
      <c r="D153" s="628"/>
      <c r="E153" s="628"/>
      <c r="F153" s="629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27" t="s">
        <v>53</v>
      </c>
      <c r="C166" s="628"/>
      <c r="D166" s="628"/>
      <c r="E166" s="628"/>
      <c r="F166" s="629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27" t="s">
        <v>53</v>
      </c>
      <c r="C179" s="628"/>
      <c r="D179" s="628"/>
      <c r="E179" s="628"/>
      <c r="F179" s="629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27" t="s">
        <v>53</v>
      </c>
      <c r="C192" s="628"/>
      <c r="D192" s="628"/>
      <c r="E192" s="628"/>
      <c r="F192" s="629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27" t="s">
        <v>53</v>
      </c>
      <c r="C205" s="628"/>
      <c r="D205" s="628"/>
      <c r="E205" s="628"/>
      <c r="F205" s="629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27" t="s">
        <v>53</v>
      </c>
      <c r="C218" s="628"/>
      <c r="D218" s="628"/>
      <c r="E218" s="628"/>
      <c r="F218" s="629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27" t="s">
        <v>53</v>
      </c>
      <c r="C231" s="628"/>
      <c r="D231" s="628"/>
      <c r="E231" s="628"/>
      <c r="F231" s="629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27" t="s">
        <v>53</v>
      </c>
      <c r="C244" s="628"/>
      <c r="D244" s="628"/>
      <c r="E244" s="628"/>
      <c r="F244" s="629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27" t="s">
        <v>53</v>
      </c>
      <c r="C257" s="628"/>
      <c r="D257" s="628"/>
      <c r="E257" s="628"/>
      <c r="F257" s="629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27" t="s">
        <v>53</v>
      </c>
      <c r="C270" s="628"/>
      <c r="D270" s="628"/>
      <c r="E270" s="628"/>
      <c r="F270" s="629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27" t="s">
        <v>53</v>
      </c>
      <c r="C283" s="628"/>
      <c r="D283" s="628"/>
      <c r="E283" s="628"/>
      <c r="F283" s="629"/>
      <c r="G283" s="348" t="s">
        <v>0</v>
      </c>
      <c r="K283" s="656" t="s">
        <v>120</v>
      </c>
      <c r="L283" s="656"/>
      <c r="M283" s="656"/>
      <c r="N283" s="656"/>
      <c r="O283" s="656"/>
      <c r="P283" s="656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56"/>
      <c r="L284" s="656"/>
      <c r="M284" s="656"/>
      <c r="N284" s="656"/>
      <c r="O284" s="656"/>
      <c r="P284" s="656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27" t="s">
        <v>53</v>
      </c>
      <c r="C297" s="628"/>
      <c r="D297" s="628"/>
      <c r="E297" s="628"/>
      <c r="F297" s="629"/>
      <c r="G297" s="627" t="s">
        <v>68</v>
      </c>
      <c r="H297" s="628"/>
      <c r="I297" s="628"/>
      <c r="J297" s="628"/>
      <c r="K297" s="629"/>
      <c r="L297" s="627" t="s">
        <v>63</v>
      </c>
      <c r="M297" s="628"/>
      <c r="N297" s="628"/>
      <c r="O297" s="629"/>
      <c r="P297" s="627" t="s">
        <v>64</v>
      </c>
      <c r="Q297" s="628"/>
      <c r="R297" s="628"/>
      <c r="S297" s="629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27" t="s">
        <v>53</v>
      </c>
      <c r="C311" s="628"/>
      <c r="D311" s="628"/>
      <c r="E311" s="628"/>
      <c r="F311" s="629"/>
      <c r="G311" s="627" t="s">
        <v>68</v>
      </c>
      <c r="H311" s="628"/>
      <c r="I311" s="628"/>
      <c r="J311" s="628"/>
      <c r="K311" s="629"/>
      <c r="L311" s="627" t="s">
        <v>63</v>
      </c>
      <c r="M311" s="628"/>
      <c r="N311" s="628"/>
      <c r="O311" s="629"/>
      <c r="P311" s="627" t="s">
        <v>64</v>
      </c>
      <c r="Q311" s="628"/>
      <c r="R311" s="628"/>
      <c r="S311" s="629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27" t="s">
        <v>53</v>
      </c>
      <c r="C324" s="628"/>
      <c r="D324" s="628"/>
      <c r="E324" s="628"/>
      <c r="F324" s="629"/>
      <c r="G324" s="627" t="s">
        <v>68</v>
      </c>
      <c r="H324" s="628"/>
      <c r="I324" s="628"/>
      <c r="J324" s="628"/>
      <c r="K324" s="629"/>
      <c r="L324" s="627" t="s">
        <v>63</v>
      </c>
      <c r="M324" s="628"/>
      <c r="N324" s="628"/>
      <c r="O324" s="629"/>
      <c r="P324" s="627" t="s">
        <v>64</v>
      </c>
      <c r="Q324" s="628"/>
      <c r="R324" s="628"/>
      <c r="S324" s="629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27" t="s">
        <v>53</v>
      </c>
      <c r="C337" s="628"/>
      <c r="D337" s="628"/>
      <c r="E337" s="628"/>
      <c r="F337" s="629"/>
      <c r="G337" s="627" t="s">
        <v>68</v>
      </c>
      <c r="H337" s="628"/>
      <c r="I337" s="628"/>
      <c r="J337" s="628"/>
      <c r="K337" s="629"/>
      <c r="L337" s="627" t="s">
        <v>63</v>
      </c>
      <c r="M337" s="628"/>
      <c r="N337" s="628"/>
      <c r="O337" s="629"/>
      <c r="P337" s="627" t="s">
        <v>64</v>
      </c>
      <c r="Q337" s="628"/>
      <c r="R337" s="628"/>
      <c r="S337" s="629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27" t="s">
        <v>53</v>
      </c>
      <c r="C350" s="628"/>
      <c r="D350" s="628"/>
      <c r="E350" s="628"/>
      <c r="F350" s="629"/>
      <c r="G350" s="627" t="s">
        <v>68</v>
      </c>
      <c r="H350" s="628"/>
      <c r="I350" s="628"/>
      <c r="J350" s="628"/>
      <c r="K350" s="629"/>
      <c r="L350" s="627" t="s">
        <v>63</v>
      </c>
      <c r="M350" s="628"/>
      <c r="N350" s="628"/>
      <c r="O350" s="629"/>
      <c r="P350" s="627" t="s">
        <v>64</v>
      </c>
      <c r="Q350" s="628"/>
      <c r="R350" s="628"/>
      <c r="S350" s="629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27" t="s">
        <v>53</v>
      </c>
      <c r="C363" s="628"/>
      <c r="D363" s="628"/>
      <c r="E363" s="628"/>
      <c r="F363" s="629"/>
      <c r="G363" s="627" t="s">
        <v>68</v>
      </c>
      <c r="H363" s="628"/>
      <c r="I363" s="628"/>
      <c r="J363" s="628"/>
      <c r="K363" s="629"/>
      <c r="L363" s="627" t="s">
        <v>63</v>
      </c>
      <c r="M363" s="628"/>
      <c r="N363" s="628"/>
      <c r="O363" s="629"/>
      <c r="P363" s="627" t="s">
        <v>64</v>
      </c>
      <c r="Q363" s="628"/>
      <c r="R363" s="628"/>
      <c r="S363" s="629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27" t="s">
        <v>53</v>
      </c>
      <c r="C376" s="628"/>
      <c r="D376" s="628"/>
      <c r="E376" s="628"/>
      <c r="F376" s="629"/>
      <c r="G376" s="627" t="s">
        <v>68</v>
      </c>
      <c r="H376" s="628"/>
      <c r="I376" s="628"/>
      <c r="J376" s="628"/>
      <c r="K376" s="629"/>
      <c r="L376" s="627" t="s">
        <v>63</v>
      </c>
      <c r="M376" s="628"/>
      <c r="N376" s="628"/>
      <c r="O376" s="629"/>
      <c r="P376" s="627" t="s">
        <v>64</v>
      </c>
      <c r="Q376" s="628"/>
      <c r="R376" s="628"/>
      <c r="S376" s="629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27" t="s">
        <v>53</v>
      </c>
      <c r="C389" s="628"/>
      <c r="D389" s="628"/>
      <c r="E389" s="628"/>
      <c r="F389" s="629"/>
      <c r="G389" s="627" t="s">
        <v>68</v>
      </c>
      <c r="H389" s="628"/>
      <c r="I389" s="628"/>
      <c r="J389" s="628"/>
      <c r="K389" s="629"/>
      <c r="L389" s="627" t="s">
        <v>63</v>
      </c>
      <c r="M389" s="628"/>
      <c r="N389" s="628"/>
      <c r="O389" s="629"/>
      <c r="P389" s="627" t="s">
        <v>64</v>
      </c>
      <c r="Q389" s="628"/>
      <c r="R389" s="628"/>
      <c r="S389" s="629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27" t="s">
        <v>53</v>
      </c>
      <c r="C402" s="628"/>
      <c r="D402" s="628"/>
      <c r="E402" s="628"/>
      <c r="F402" s="629"/>
      <c r="G402" s="627" t="s">
        <v>68</v>
      </c>
      <c r="H402" s="628"/>
      <c r="I402" s="628"/>
      <c r="J402" s="628"/>
      <c r="K402" s="629"/>
      <c r="L402" s="627" t="s">
        <v>63</v>
      </c>
      <c r="M402" s="628"/>
      <c r="N402" s="628"/>
      <c r="O402" s="629"/>
      <c r="P402" s="627" t="s">
        <v>64</v>
      </c>
      <c r="Q402" s="628"/>
      <c r="R402" s="628"/>
      <c r="S402" s="629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27" t="s">
        <v>53</v>
      </c>
      <c r="C415" s="628"/>
      <c r="D415" s="628"/>
      <c r="E415" s="628"/>
      <c r="F415" s="629"/>
      <c r="G415" s="627" t="s">
        <v>68</v>
      </c>
      <c r="H415" s="628"/>
      <c r="I415" s="628"/>
      <c r="J415" s="628"/>
      <c r="K415" s="629"/>
      <c r="L415" s="627" t="s">
        <v>63</v>
      </c>
      <c r="M415" s="628"/>
      <c r="N415" s="628"/>
      <c r="O415" s="629"/>
      <c r="P415" s="627" t="s">
        <v>64</v>
      </c>
      <c r="Q415" s="628"/>
      <c r="R415" s="628"/>
      <c r="S415" s="629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27" t="s">
        <v>53</v>
      </c>
      <c r="C428" s="628"/>
      <c r="D428" s="628"/>
      <c r="E428" s="628"/>
      <c r="F428" s="629"/>
      <c r="G428" s="627" t="s">
        <v>68</v>
      </c>
      <c r="H428" s="628"/>
      <c r="I428" s="628"/>
      <c r="J428" s="628"/>
      <c r="K428" s="629"/>
      <c r="L428" s="627" t="s">
        <v>63</v>
      </c>
      <c r="M428" s="628"/>
      <c r="N428" s="628"/>
      <c r="O428" s="629"/>
      <c r="P428" s="627" t="s">
        <v>64</v>
      </c>
      <c r="Q428" s="628"/>
      <c r="R428" s="628"/>
      <c r="S428" s="629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27" t="s">
        <v>53</v>
      </c>
      <c r="C441" s="628"/>
      <c r="D441" s="628"/>
      <c r="E441" s="628"/>
      <c r="F441" s="629"/>
      <c r="G441" s="627" t="s">
        <v>68</v>
      </c>
      <c r="H441" s="628"/>
      <c r="I441" s="628"/>
      <c r="J441" s="628"/>
      <c r="K441" s="629"/>
      <c r="L441" s="627" t="s">
        <v>63</v>
      </c>
      <c r="M441" s="628"/>
      <c r="N441" s="628"/>
      <c r="O441" s="629"/>
      <c r="P441" s="627" t="s">
        <v>64</v>
      </c>
      <c r="Q441" s="628"/>
      <c r="R441" s="628"/>
      <c r="S441" s="629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27" t="s">
        <v>53</v>
      </c>
      <c r="C454" s="628"/>
      <c r="D454" s="628"/>
      <c r="E454" s="628"/>
      <c r="F454" s="629"/>
      <c r="G454" s="627" t="s">
        <v>68</v>
      </c>
      <c r="H454" s="628"/>
      <c r="I454" s="628"/>
      <c r="J454" s="628"/>
      <c r="K454" s="629"/>
      <c r="L454" s="627" t="s">
        <v>63</v>
      </c>
      <c r="M454" s="628"/>
      <c r="N454" s="628"/>
      <c r="O454" s="629"/>
      <c r="P454" s="627" t="s">
        <v>64</v>
      </c>
      <c r="Q454" s="628"/>
      <c r="R454" s="628"/>
      <c r="S454" s="629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27" t="s">
        <v>53</v>
      </c>
      <c r="C467" s="628"/>
      <c r="D467" s="628"/>
      <c r="E467" s="628"/>
      <c r="F467" s="629"/>
      <c r="G467" s="627" t="s">
        <v>68</v>
      </c>
      <c r="H467" s="628"/>
      <c r="I467" s="628"/>
      <c r="J467" s="628"/>
      <c r="K467" s="629"/>
      <c r="L467" s="627" t="s">
        <v>63</v>
      </c>
      <c r="M467" s="628"/>
      <c r="N467" s="628"/>
      <c r="O467" s="629"/>
      <c r="P467" s="627" t="s">
        <v>64</v>
      </c>
      <c r="Q467" s="628"/>
      <c r="R467" s="628"/>
      <c r="S467" s="629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27" t="s">
        <v>53</v>
      </c>
      <c r="C480" s="628"/>
      <c r="D480" s="628"/>
      <c r="E480" s="628"/>
      <c r="F480" s="629"/>
      <c r="G480" s="627" t="s">
        <v>68</v>
      </c>
      <c r="H480" s="628"/>
      <c r="I480" s="628"/>
      <c r="J480" s="628"/>
      <c r="K480" s="629"/>
      <c r="L480" s="627" t="s">
        <v>63</v>
      </c>
      <c r="M480" s="628"/>
      <c r="N480" s="628"/>
      <c r="O480" s="629"/>
      <c r="P480" s="627" t="s">
        <v>64</v>
      </c>
      <c r="Q480" s="628"/>
      <c r="R480" s="628"/>
      <c r="S480" s="629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27" t="s">
        <v>53</v>
      </c>
      <c r="C493" s="628"/>
      <c r="D493" s="628"/>
      <c r="E493" s="628"/>
      <c r="F493" s="629"/>
      <c r="G493" s="627" t="s">
        <v>68</v>
      </c>
      <c r="H493" s="628"/>
      <c r="I493" s="628"/>
      <c r="J493" s="628"/>
      <c r="K493" s="629"/>
      <c r="L493" s="627" t="s">
        <v>63</v>
      </c>
      <c r="M493" s="628"/>
      <c r="N493" s="628"/>
      <c r="O493" s="629"/>
      <c r="P493" s="627" t="s">
        <v>64</v>
      </c>
      <c r="Q493" s="628"/>
      <c r="R493" s="628"/>
      <c r="S493" s="629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27" t="s">
        <v>53</v>
      </c>
      <c r="C506" s="628"/>
      <c r="D506" s="628"/>
      <c r="E506" s="628"/>
      <c r="F506" s="629"/>
      <c r="G506" s="627" t="s">
        <v>68</v>
      </c>
      <c r="H506" s="628"/>
      <c r="I506" s="628"/>
      <c r="J506" s="628"/>
      <c r="K506" s="629"/>
      <c r="L506" s="627" t="s">
        <v>63</v>
      </c>
      <c r="M506" s="628"/>
      <c r="N506" s="628"/>
      <c r="O506" s="629"/>
      <c r="P506" s="627" t="s">
        <v>64</v>
      </c>
      <c r="Q506" s="628"/>
      <c r="R506" s="628"/>
      <c r="S506" s="629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27" t="s">
        <v>53</v>
      </c>
      <c r="C519" s="628"/>
      <c r="D519" s="628"/>
      <c r="E519" s="628"/>
      <c r="F519" s="629"/>
      <c r="G519" s="627" t="s">
        <v>68</v>
      </c>
      <c r="H519" s="628"/>
      <c r="I519" s="628"/>
      <c r="J519" s="628"/>
      <c r="K519" s="629"/>
      <c r="L519" s="627" t="s">
        <v>63</v>
      </c>
      <c r="M519" s="628"/>
      <c r="N519" s="628"/>
      <c r="O519" s="629"/>
      <c r="P519" s="627" t="s">
        <v>64</v>
      </c>
      <c r="Q519" s="628"/>
      <c r="R519" s="628"/>
      <c r="S519" s="629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27" t="s">
        <v>53</v>
      </c>
      <c r="C532" s="628"/>
      <c r="D532" s="628"/>
      <c r="E532" s="628"/>
      <c r="F532" s="629"/>
      <c r="G532" s="627" t="s">
        <v>68</v>
      </c>
      <c r="H532" s="628"/>
      <c r="I532" s="628"/>
      <c r="J532" s="628"/>
      <c r="K532" s="629"/>
      <c r="L532" s="627" t="s">
        <v>63</v>
      </c>
      <c r="M532" s="628"/>
      <c r="N532" s="628"/>
      <c r="O532" s="629"/>
      <c r="P532" s="627" t="s">
        <v>64</v>
      </c>
      <c r="Q532" s="628"/>
      <c r="R532" s="628"/>
      <c r="S532" s="629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27" t="s">
        <v>53</v>
      </c>
      <c r="C545" s="628"/>
      <c r="D545" s="628"/>
      <c r="E545" s="628"/>
      <c r="F545" s="629"/>
      <c r="G545" s="627" t="s">
        <v>68</v>
      </c>
      <c r="H545" s="628"/>
      <c r="I545" s="628"/>
      <c r="J545" s="628"/>
      <c r="K545" s="629"/>
      <c r="L545" s="627" t="s">
        <v>63</v>
      </c>
      <c r="M545" s="628"/>
      <c r="N545" s="628"/>
      <c r="O545" s="629"/>
      <c r="P545" s="627" t="s">
        <v>64</v>
      </c>
      <c r="Q545" s="628"/>
      <c r="R545" s="628"/>
      <c r="S545" s="629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27" t="s">
        <v>53</v>
      </c>
      <c r="C558" s="628"/>
      <c r="D558" s="628"/>
      <c r="E558" s="628"/>
      <c r="F558" s="629"/>
      <c r="G558" s="627" t="s">
        <v>68</v>
      </c>
      <c r="H558" s="628"/>
      <c r="I558" s="628"/>
      <c r="J558" s="628"/>
      <c r="K558" s="629"/>
      <c r="L558" s="627" t="s">
        <v>63</v>
      </c>
      <c r="M558" s="628"/>
      <c r="N558" s="628"/>
      <c r="O558" s="629"/>
      <c r="P558" s="627" t="s">
        <v>64</v>
      </c>
      <c r="Q558" s="628"/>
      <c r="R558" s="628"/>
      <c r="S558" s="629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27" t="s">
        <v>53</v>
      </c>
      <c r="C571" s="628"/>
      <c r="D571" s="628"/>
      <c r="E571" s="628"/>
      <c r="F571" s="629"/>
      <c r="G571" s="627" t="s">
        <v>68</v>
      </c>
      <c r="H571" s="628"/>
      <c r="I571" s="628"/>
      <c r="J571" s="628"/>
      <c r="K571" s="629"/>
      <c r="L571" s="627" t="s">
        <v>63</v>
      </c>
      <c r="M571" s="628"/>
      <c r="N571" s="628"/>
      <c r="O571" s="629"/>
      <c r="P571" s="627" t="s">
        <v>64</v>
      </c>
      <c r="Q571" s="628"/>
      <c r="R571" s="628"/>
      <c r="S571" s="629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27" t="s">
        <v>53</v>
      </c>
      <c r="C584" s="628"/>
      <c r="D584" s="628"/>
      <c r="E584" s="628"/>
      <c r="F584" s="629"/>
      <c r="G584" s="627" t="s">
        <v>68</v>
      </c>
      <c r="H584" s="628"/>
      <c r="I584" s="628"/>
      <c r="J584" s="628"/>
      <c r="K584" s="629"/>
      <c r="L584" s="627" t="s">
        <v>63</v>
      </c>
      <c r="M584" s="628"/>
      <c r="N584" s="628"/>
      <c r="O584" s="629"/>
      <c r="P584" s="627" t="s">
        <v>64</v>
      </c>
      <c r="Q584" s="628"/>
      <c r="R584" s="628"/>
      <c r="S584" s="629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27" t="s">
        <v>53</v>
      </c>
      <c r="C597" s="628"/>
      <c r="D597" s="628"/>
      <c r="E597" s="628"/>
      <c r="F597" s="629"/>
      <c r="G597" s="627" t="s">
        <v>68</v>
      </c>
      <c r="H597" s="628"/>
      <c r="I597" s="628"/>
      <c r="J597" s="628"/>
      <c r="K597" s="629"/>
      <c r="L597" s="627" t="s">
        <v>63</v>
      </c>
      <c r="M597" s="628"/>
      <c r="N597" s="628"/>
      <c r="O597" s="629"/>
      <c r="P597" s="627" t="s">
        <v>64</v>
      </c>
      <c r="Q597" s="628"/>
      <c r="R597" s="628"/>
      <c r="S597" s="629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27" t="s">
        <v>53</v>
      </c>
      <c r="C610" s="628"/>
      <c r="D610" s="628"/>
      <c r="E610" s="628"/>
      <c r="F610" s="629"/>
      <c r="G610" s="627" t="s">
        <v>68</v>
      </c>
      <c r="H610" s="628"/>
      <c r="I610" s="628"/>
      <c r="J610" s="628"/>
      <c r="K610" s="629"/>
      <c r="L610" s="627" t="s">
        <v>63</v>
      </c>
      <c r="M610" s="628"/>
      <c r="N610" s="628"/>
      <c r="O610" s="629"/>
      <c r="P610" s="627" t="s">
        <v>64</v>
      </c>
      <c r="Q610" s="628"/>
      <c r="R610" s="628"/>
      <c r="S610" s="629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27" t="s">
        <v>53</v>
      </c>
      <c r="C623" s="628"/>
      <c r="D623" s="628"/>
      <c r="E623" s="628"/>
      <c r="F623" s="629"/>
      <c r="G623" s="627" t="s">
        <v>68</v>
      </c>
      <c r="H623" s="628"/>
      <c r="I623" s="628"/>
      <c r="J623" s="628"/>
      <c r="K623" s="629"/>
      <c r="L623" s="627" t="s">
        <v>63</v>
      </c>
      <c r="M623" s="628"/>
      <c r="N623" s="628"/>
      <c r="O623" s="629"/>
      <c r="P623" s="627" t="s">
        <v>64</v>
      </c>
      <c r="Q623" s="628"/>
      <c r="R623" s="628"/>
      <c r="S623" s="629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27" t="s">
        <v>53</v>
      </c>
      <c r="C636" s="628"/>
      <c r="D636" s="628"/>
      <c r="E636" s="628"/>
      <c r="F636" s="629"/>
      <c r="G636" s="627" t="s">
        <v>68</v>
      </c>
      <c r="H636" s="628"/>
      <c r="I636" s="628"/>
      <c r="J636" s="628"/>
      <c r="K636" s="629"/>
      <c r="L636" s="627" t="s">
        <v>63</v>
      </c>
      <c r="M636" s="628"/>
      <c r="N636" s="628"/>
      <c r="O636" s="629"/>
      <c r="P636" s="627" t="s">
        <v>64</v>
      </c>
      <c r="Q636" s="628"/>
      <c r="R636" s="628"/>
      <c r="S636" s="629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27" t="s">
        <v>53</v>
      </c>
      <c r="C649" s="628"/>
      <c r="D649" s="628"/>
      <c r="E649" s="628"/>
      <c r="F649" s="629"/>
      <c r="G649" s="627" t="s">
        <v>68</v>
      </c>
      <c r="H649" s="628"/>
      <c r="I649" s="628"/>
      <c r="J649" s="628"/>
      <c r="K649" s="629"/>
      <c r="L649" s="627" t="s">
        <v>63</v>
      </c>
      <c r="M649" s="628"/>
      <c r="N649" s="628"/>
      <c r="O649" s="629"/>
      <c r="P649" s="627" t="s">
        <v>64</v>
      </c>
      <c r="Q649" s="628"/>
      <c r="R649" s="628"/>
      <c r="S649" s="629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>
        <v>61</v>
      </c>
      <c r="C657" s="301">
        <v>59</v>
      </c>
      <c r="D657" s="301">
        <v>7</v>
      </c>
      <c r="E657" s="390">
        <v>60</v>
      </c>
      <c r="F657" s="302">
        <v>68</v>
      </c>
      <c r="G657" s="303">
        <v>58</v>
      </c>
      <c r="H657" s="301">
        <v>61</v>
      </c>
      <c r="I657" s="301">
        <v>11</v>
      </c>
      <c r="J657" s="301">
        <v>62</v>
      </c>
      <c r="K657" s="301">
        <v>70</v>
      </c>
      <c r="L657" s="300">
        <v>70</v>
      </c>
      <c r="M657" s="301">
        <v>11</v>
      </c>
      <c r="N657" s="301">
        <v>72</v>
      </c>
      <c r="O657" s="302">
        <v>72</v>
      </c>
      <c r="P657" s="303">
        <v>69</v>
      </c>
      <c r="Q657" s="303">
        <v>13</v>
      </c>
      <c r="R657" s="303">
        <v>69</v>
      </c>
      <c r="S657" s="303">
        <v>70</v>
      </c>
      <c r="T657" s="304">
        <f>SUM(B657:S657)</f>
        <v>963</v>
      </c>
      <c r="U657" s="228" t="s">
        <v>56</v>
      </c>
      <c r="V657" s="305">
        <f>T644-T657</f>
        <v>1</v>
      </c>
      <c r="W657" s="306">
        <f>V657/T644</f>
        <v>1.037344398340249E-3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0.5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  <row r="661" spans="1:23" ht="13.5" thickBot="1" x14ac:dyDescent="0.25"/>
    <row r="662" spans="1:23" s="608" customFormat="1" ht="13.5" thickBot="1" x14ac:dyDescent="0.25">
      <c r="A662" s="254" t="s">
        <v>177</v>
      </c>
      <c r="B662" s="627" t="s">
        <v>53</v>
      </c>
      <c r="C662" s="628"/>
      <c r="D662" s="628"/>
      <c r="E662" s="628"/>
      <c r="F662" s="629"/>
      <c r="G662" s="627" t="s">
        <v>68</v>
      </c>
      <c r="H662" s="628"/>
      <c r="I662" s="628"/>
      <c r="J662" s="628"/>
      <c r="K662" s="629"/>
      <c r="L662" s="627" t="s">
        <v>63</v>
      </c>
      <c r="M662" s="628"/>
      <c r="N662" s="628"/>
      <c r="O662" s="629"/>
      <c r="P662" s="627" t="s">
        <v>64</v>
      </c>
      <c r="Q662" s="628"/>
      <c r="R662" s="628"/>
      <c r="S662" s="629"/>
      <c r="T662" s="316" t="s">
        <v>55</v>
      </c>
    </row>
    <row r="663" spans="1:23" s="608" customFormat="1" x14ac:dyDescent="0.2">
      <c r="A663" s="255" t="s">
        <v>54</v>
      </c>
      <c r="B663" s="349">
        <v>1</v>
      </c>
      <c r="C663" s="260">
        <v>2</v>
      </c>
      <c r="D663" s="403" t="s">
        <v>129</v>
      </c>
      <c r="E663" s="403">
        <v>4</v>
      </c>
      <c r="F663" s="350">
        <v>5</v>
      </c>
      <c r="G663" s="349">
        <v>1</v>
      </c>
      <c r="H663" s="260">
        <v>2</v>
      </c>
      <c r="I663" s="403" t="s">
        <v>129</v>
      </c>
      <c r="J663" s="403">
        <v>4</v>
      </c>
      <c r="K663" s="350">
        <v>5</v>
      </c>
      <c r="L663" s="349">
        <v>1</v>
      </c>
      <c r="M663" s="260" t="s">
        <v>134</v>
      </c>
      <c r="N663" s="260">
        <v>3</v>
      </c>
      <c r="O663" s="350">
        <v>4</v>
      </c>
      <c r="P663" s="259">
        <v>1</v>
      </c>
      <c r="Q663" s="259" t="s">
        <v>134</v>
      </c>
      <c r="R663" s="259">
        <v>3</v>
      </c>
      <c r="S663" s="259">
        <v>4</v>
      </c>
      <c r="T663" s="315"/>
    </row>
    <row r="664" spans="1:23" s="608" customFormat="1" x14ac:dyDescent="0.2">
      <c r="A664" s="265" t="s">
        <v>3</v>
      </c>
      <c r="B664" s="266">
        <v>4475</v>
      </c>
      <c r="C664" s="267">
        <v>4475</v>
      </c>
      <c r="D664" s="389">
        <v>4475</v>
      </c>
      <c r="E664" s="389">
        <v>4475</v>
      </c>
      <c r="F664" s="268">
        <v>4475</v>
      </c>
      <c r="G664" s="269">
        <v>4475</v>
      </c>
      <c r="H664" s="267">
        <v>4475</v>
      </c>
      <c r="I664" s="267">
        <v>4475</v>
      </c>
      <c r="J664" s="267">
        <v>4475</v>
      </c>
      <c r="K664" s="267">
        <v>4475</v>
      </c>
      <c r="L664" s="266">
        <v>4475</v>
      </c>
      <c r="M664" s="267">
        <v>4475</v>
      </c>
      <c r="N664" s="267">
        <v>4475</v>
      </c>
      <c r="O664" s="268">
        <v>4475</v>
      </c>
      <c r="P664" s="269">
        <v>4475</v>
      </c>
      <c r="Q664" s="267">
        <v>4475</v>
      </c>
      <c r="R664" s="267">
        <v>4475</v>
      </c>
      <c r="S664" s="267">
        <v>4475</v>
      </c>
      <c r="T664" s="270">
        <v>4475</v>
      </c>
    </row>
    <row r="665" spans="1:23" s="608" customFormat="1" x14ac:dyDescent="0.2">
      <c r="A665" s="271" t="s">
        <v>6</v>
      </c>
      <c r="B665" s="272">
        <v>4420</v>
      </c>
      <c r="C665" s="273">
        <v>4811.666666666667</v>
      </c>
      <c r="D665" s="330">
        <v>4646.666666666667</v>
      </c>
      <c r="E665" s="330">
        <v>4656.666666666667</v>
      </c>
      <c r="F665" s="274">
        <v>5160</v>
      </c>
      <c r="G665" s="275">
        <v>4375</v>
      </c>
      <c r="H665" s="273">
        <v>4613.8461538461543</v>
      </c>
      <c r="I665" s="273">
        <v>4700</v>
      </c>
      <c r="J665" s="273">
        <v>4775.833333333333</v>
      </c>
      <c r="K665" s="273">
        <v>5003.0769230769229</v>
      </c>
      <c r="L665" s="272">
        <v>4726</v>
      </c>
      <c r="M665" s="273">
        <v>4816.666666666667</v>
      </c>
      <c r="N665" s="273">
        <v>4868</v>
      </c>
      <c r="O665" s="274">
        <v>5168</v>
      </c>
      <c r="P665" s="275">
        <v>4679.411764705882</v>
      </c>
      <c r="Q665" s="275">
        <v>5052</v>
      </c>
      <c r="R665" s="275">
        <v>4538</v>
      </c>
      <c r="S665" s="275">
        <v>4810</v>
      </c>
      <c r="T665" s="276">
        <v>4771.5609756097565</v>
      </c>
    </row>
    <row r="666" spans="1:23" s="608" customFormat="1" x14ac:dyDescent="0.2">
      <c r="A666" s="255" t="s">
        <v>7</v>
      </c>
      <c r="B666" s="277">
        <v>100</v>
      </c>
      <c r="C666" s="278">
        <v>100</v>
      </c>
      <c r="D666" s="333">
        <v>100</v>
      </c>
      <c r="E666" s="333">
        <v>100</v>
      </c>
      <c r="F666" s="279">
        <v>100</v>
      </c>
      <c r="G666" s="280">
        <v>100</v>
      </c>
      <c r="H666" s="278">
        <v>100</v>
      </c>
      <c r="I666" s="278">
        <v>100</v>
      </c>
      <c r="J666" s="278">
        <v>100</v>
      </c>
      <c r="K666" s="278">
        <v>100</v>
      </c>
      <c r="L666" s="277">
        <v>93.333333333333329</v>
      </c>
      <c r="M666" s="278">
        <v>100</v>
      </c>
      <c r="N666" s="278">
        <v>93.333333333333329</v>
      </c>
      <c r="O666" s="279">
        <v>100</v>
      </c>
      <c r="P666" s="280">
        <v>88.235294117647058</v>
      </c>
      <c r="Q666" s="280">
        <v>86.666666666666671</v>
      </c>
      <c r="R666" s="280">
        <v>100</v>
      </c>
      <c r="S666" s="280">
        <v>100</v>
      </c>
      <c r="T666" s="281">
        <v>86.829268292682926</v>
      </c>
    </row>
    <row r="667" spans="1:23" s="608" customFormat="1" x14ac:dyDescent="0.2">
      <c r="A667" s="255" t="s">
        <v>8</v>
      </c>
      <c r="B667" s="282">
        <v>3.0730945038927881E-2</v>
      </c>
      <c r="C667" s="283">
        <v>2.6203849056332752E-2</v>
      </c>
      <c r="D667" s="336">
        <v>5.1957873636245884E-2</v>
      </c>
      <c r="E667" s="336">
        <v>3.5625961741242995E-2</v>
      </c>
      <c r="F667" s="284">
        <v>3.8602843053355415E-2</v>
      </c>
      <c r="G667" s="285">
        <v>3.0744060872167894E-2</v>
      </c>
      <c r="H667" s="283">
        <v>3.2176096669354219E-2</v>
      </c>
      <c r="I667" s="283">
        <v>2.5942327883931748E-2</v>
      </c>
      <c r="J667" s="283">
        <v>2.1616298957836063E-2</v>
      </c>
      <c r="K667" s="283">
        <v>4.6403426493573659E-2</v>
      </c>
      <c r="L667" s="282">
        <v>3.8428899144296202E-2</v>
      </c>
      <c r="M667" s="283">
        <v>3.9911061191132281E-2</v>
      </c>
      <c r="N667" s="283">
        <v>5.2566929361533073E-2</v>
      </c>
      <c r="O667" s="284">
        <v>3.7308589024752412E-2</v>
      </c>
      <c r="P667" s="285">
        <v>6.7723352487072175E-2</v>
      </c>
      <c r="Q667" s="285">
        <v>6.2214510066976529E-2</v>
      </c>
      <c r="R667" s="285">
        <v>3.2127451685513612E-2</v>
      </c>
      <c r="S667" s="285">
        <v>3.9195038161743086E-2</v>
      </c>
      <c r="T667" s="286">
        <v>6.403119136335142E-2</v>
      </c>
    </row>
    <row r="668" spans="1:23" s="608" customFormat="1" x14ac:dyDescent="0.2">
      <c r="A668" s="271" t="s">
        <v>1</v>
      </c>
      <c r="B668" s="287">
        <f>B665/B664*100-100</f>
        <v>-1.2290502793296127</v>
      </c>
      <c r="C668" s="288">
        <f t="shared" ref="C668:G668" si="194">C665/C664*100-100</f>
        <v>7.5232774674115461</v>
      </c>
      <c r="D668" s="288">
        <f t="shared" si="194"/>
        <v>3.8361266294227221</v>
      </c>
      <c r="E668" s="288">
        <f t="shared" si="194"/>
        <v>4.0595903165735763</v>
      </c>
      <c r="F668" s="289">
        <f t="shared" si="194"/>
        <v>15.307262569832389</v>
      </c>
      <c r="G668" s="290">
        <f t="shared" si="194"/>
        <v>-2.2346368715083713</v>
      </c>
      <c r="H668" s="288">
        <f>H665/H664*100-100</f>
        <v>3.1027073485174128</v>
      </c>
      <c r="I668" s="288">
        <f t="shared" ref="I668:K668" si="195">I665/I664*100-100</f>
        <v>5.0279329608938497</v>
      </c>
      <c r="J668" s="288">
        <f t="shared" si="195"/>
        <v>6.7225325884543707</v>
      </c>
      <c r="K668" s="288">
        <f t="shared" si="195"/>
        <v>11.800601633003865</v>
      </c>
      <c r="L668" s="287">
        <f>L665/L664*100-100</f>
        <v>5.6089385474860336</v>
      </c>
      <c r="M668" s="288">
        <f t="shared" ref="M668:T668" si="196">M665/M664*100-100</f>
        <v>7.6350093109869732</v>
      </c>
      <c r="N668" s="288">
        <f t="shared" si="196"/>
        <v>8.7821229050279328</v>
      </c>
      <c r="O668" s="289">
        <f t="shared" si="196"/>
        <v>15.486033519553061</v>
      </c>
      <c r="P668" s="290">
        <f t="shared" si="196"/>
        <v>4.5678606638186068</v>
      </c>
      <c r="Q668" s="288">
        <f t="shared" si="196"/>
        <v>12.89385474860336</v>
      </c>
      <c r="R668" s="288">
        <f t="shared" si="196"/>
        <v>1.4078212290502705</v>
      </c>
      <c r="S668" s="288">
        <f t="shared" si="196"/>
        <v>7.4860335195530752</v>
      </c>
      <c r="T668" s="291">
        <f t="shared" si="196"/>
        <v>6.6270609074805975</v>
      </c>
    </row>
    <row r="669" spans="1:23" s="608" customFormat="1" ht="13.5" thickBot="1" x14ac:dyDescent="0.25">
      <c r="A669" s="292" t="s">
        <v>27</v>
      </c>
      <c r="B669" s="484">
        <f t="shared" ref="B669:T669" si="197">B665-B652</f>
        <v>0</v>
      </c>
      <c r="C669" s="485">
        <f t="shared" si="197"/>
        <v>47.820512820512704</v>
      </c>
      <c r="D669" s="485">
        <f t="shared" si="197"/>
        <v>86.66666666666697</v>
      </c>
      <c r="E669" s="485">
        <f t="shared" si="197"/>
        <v>-233.33333333333303</v>
      </c>
      <c r="F669" s="486">
        <f t="shared" si="197"/>
        <v>64.615384615384755</v>
      </c>
      <c r="G669" s="487">
        <f t="shared" si="197"/>
        <v>-89.615384615384755</v>
      </c>
      <c r="H669" s="485">
        <f t="shared" si="197"/>
        <v>-56.923076923076223</v>
      </c>
      <c r="I669" s="485">
        <f t="shared" si="197"/>
        <v>116.66666666666697</v>
      </c>
      <c r="J669" s="485">
        <f t="shared" si="197"/>
        <v>-0.32051282051270391</v>
      </c>
      <c r="K669" s="485">
        <f t="shared" si="197"/>
        <v>-20.769230769231399</v>
      </c>
      <c r="L669" s="572">
        <f t="shared" si="197"/>
        <v>36</v>
      </c>
      <c r="M669" s="489">
        <f t="shared" si="197"/>
        <v>138.09523809523853</v>
      </c>
      <c r="N669" s="489">
        <f t="shared" si="197"/>
        <v>114.875</v>
      </c>
      <c r="O669" s="573">
        <f t="shared" si="197"/>
        <v>303.71428571428532</v>
      </c>
      <c r="P669" s="488">
        <f t="shared" si="197"/>
        <v>-53.254901960784991</v>
      </c>
      <c r="Q669" s="489">
        <f t="shared" si="197"/>
        <v>142</v>
      </c>
      <c r="R669" s="489">
        <f t="shared" si="197"/>
        <v>-204.66666666666697</v>
      </c>
      <c r="S669" s="489">
        <f t="shared" si="197"/>
        <v>-241.875</v>
      </c>
      <c r="T669" s="490">
        <f t="shared" si="197"/>
        <v>-8.1599546228017061</v>
      </c>
    </row>
    <row r="670" spans="1:23" s="608" customFormat="1" x14ac:dyDescent="0.2">
      <c r="A670" s="299" t="s">
        <v>51</v>
      </c>
      <c r="B670" s="300">
        <v>61</v>
      </c>
      <c r="C670" s="301">
        <v>59</v>
      </c>
      <c r="D670" s="301">
        <v>7</v>
      </c>
      <c r="E670" s="390">
        <v>60</v>
      </c>
      <c r="F670" s="302">
        <v>68</v>
      </c>
      <c r="G670" s="303">
        <v>58</v>
      </c>
      <c r="H670" s="301">
        <v>61</v>
      </c>
      <c r="I670" s="301">
        <v>11</v>
      </c>
      <c r="J670" s="301">
        <v>62</v>
      </c>
      <c r="K670" s="301">
        <v>70</v>
      </c>
      <c r="L670" s="300">
        <v>70</v>
      </c>
      <c r="M670" s="301">
        <v>11</v>
      </c>
      <c r="N670" s="301">
        <v>72</v>
      </c>
      <c r="O670" s="302">
        <v>71</v>
      </c>
      <c r="P670" s="303">
        <v>69</v>
      </c>
      <c r="Q670" s="303">
        <v>13</v>
      </c>
      <c r="R670" s="303">
        <v>69</v>
      </c>
      <c r="S670" s="303">
        <v>70</v>
      </c>
      <c r="T670" s="304">
        <f>SUM(B670:S670)</f>
        <v>962</v>
      </c>
      <c r="U670" s="228" t="s">
        <v>56</v>
      </c>
      <c r="V670" s="305">
        <f>T657-T670</f>
        <v>1</v>
      </c>
      <c r="W670" s="306">
        <f>V670/T657</f>
        <v>1.0384215991692627E-3</v>
      </c>
    </row>
    <row r="671" spans="1:23" s="608" customFormat="1" x14ac:dyDescent="0.2">
      <c r="A671" s="307" t="s">
        <v>28</v>
      </c>
      <c r="B671" s="246">
        <v>154</v>
      </c>
      <c r="C671" s="244">
        <v>152</v>
      </c>
      <c r="D671" s="244">
        <v>154.5</v>
      </c>
      <c r="E671" s="424">
        <v>151</v>
      </c>
      <c r="F671" s="247">
        <v>149.5</v>
      </c>
      <c r="G671" s="248">
        <v>153.5</v>
      </c>
      <c r="H671" s="244">
        <v>152</v>
      </c>
      <c r="I671" s="244">
        <v>154</v>
      </c>
      <c r="J671" s="244">
        <v>151.5</v>
      </c>
      <c r="K671" s="244">
        <v>149.5</v>
      </c>
      <c r="L671" s="246">
        <v>153.5</v>
      </c>
      <c r="M671" s="244">
        <v>153.5</v>
      </c>
      <c r="N671" s="244">
        <v>151</v>
      </c>
      <c r="O671" s="247">
        <v>150</v>
      </c>
      <c r="P671" s="248">
        <v>153</v>
      </c>
      <c r="Q671" s="248">
        <v>153.5</v>
      </c>
      <c r="R671" s="248">
        <v>151</v>
      </c>
      <c r="S671" s="248">
        <v>149.5</v>
      </c>
      <c r="T671" s="237"/>
      <c r="U671" s="228" t="s">
        <v>57</v>
      </c>
      <c r="V671" s="228">
        <v>151.47999999999999</v>
      </c>
      <c r="W671" s="228"/>
    </row>
    <row r="672" spans="1:23" s="608" customFormat="1" ht="13.5" thickBot="1" x14ac:dyDescent="0.25">
      <c r="A672" s="308" t="s">
        <v>26</v>
      </c>
      <c r="B672" s="249">
        <f t="shared" ref="B672:S672" si="198">B671-B658</f>
        <v>0</v>
      </c>
      <c r="C672" s="245">
        <f t="shared" si="198"/>
        <v>0</v>
      </c>
      <c r="D672" s="245">
        <f t="shared" si="198"/>
        <v>0</v>
      </c>
      <c r="E672" s="245">
        <f t="shared" si="198"/>
        <v>0</v>
      </c>
      <c r="F672" s="250">
        <f t="shared" si="198"/>
        <v>0</v>
      </c>
      <c r="G672" s="251">
        <f t="shared" si="198"/>
        <v>0</v>
      </c>
      <c r="H672" s="245">
        <f t="shared" si="198"/>
        <v>0</v>
      </c>
      <c r="I672" s="245">
        <f t="shared" si="198"/>
        <v>0</v>
      </c>
      <c r="J672" s="245">
        <f t="shared" si="198"/>
        <v>0</v>
      </c>
      <c r="K672" s="245">
        <f t="shared" si="198"/>
        <v>0</v>
      </c>
      <c r="L672" s="249">
        <f t="shared" si="198"/>
        <v>0</v>
      </c>
      <c r="M672" s="245">
        <f t="shared" si="198"/>
        <v>0</v>
      </c>
      <c r="N672" s="245">
        <f t="shared" si="198"/>
        <v>0</v>
      </c>
      <c r="O672" s="250">
        <f t="shared" si="198"/>
        <v>0</v>
      </c>
      <c r="P672" s="251">
        <f t="shared" si="198"/>
        <v>0</v>
      </c>
      <c r="Q672" s="245">
        <f t="shared" si="198"/>
        <v>0</v>
      </c>
      <c r="R672" s="245">
        <f t="shared" si="198"/>
        <v>0</v>
      </c>
      <c r="S672" s="245">
        <f t="shared" si="198"/>
        <v>0</v>
      </c>
      <c r="T672" s="238"/>
      <c r="U672" s="228" t="s">
        <v>26</v>
      </c>
      <c r="V672" s="431">
        <f>V671-V658</f>
        <v>0.86999999999997613</v>
      </c>
      <c r="W672" s="228"/>
    </row>
    <row r="674" spans="1:23" ht="13.5" thickBot="1" x14ac:dyDescent="0.25"/>
    <row r="675" spans="1:23" s="610" customFormat="1" ht="13.5" thickBot="1" x14ac:dyDescent="0.25">
      <c r="A675" s="254" t="s">
        <v>178</v>
      </c>
      <c r="B675" s="627" t="s">
        <v>53</v>
      </c>
      <c r="C675" s="628"/>
      <c r="D675" s="628"/>
      <c r="E675" s="628"/>
      <c r="F675" s="629"/>
      <c r="G675" s="627" t="s">
        <v>68</v>
      </c>
      <c r="H675" s="628"/>
      <c r="I675" s="628"/>
      <c r="J675" s="628"/>
      <c r="K675" s="629"/>
      <c r="L675" s="627" t="s">
        <v>63</v>
      </c>
      <c r="M675" s="628"/>
      <c r="N675" s="628"/>
      <c r="O675" s="629"/>
      <c r="P675" s="627" t="s">
        <v>64</v>
      </c>
      <c r="Q675" s="628"/>
      <c r="R675" s="628"/>
      <c r="S675" s="629"/>
      <c r="T675" s="316" t="s">
        <v>55</v>
      </c>
    </row>
    <row r="676" spans="1:23" s="610" customFormat="1" x14ac:dyDescent="0.2">
      <c r="A676" s="255" t="s">
        <v>54</v>
      </c>
      <c r="B676" s="349">
        <v>1</v>
      </c>
      <c r="C676" s="260">
        <v>2</v>
      </c>
      <c r="D676" s="403" t="s">
        <v>129</v>
      </c>
      <c r="E676" s="403">
        <v>4</v>
      </c>
      <c r="F676" s="350">
        <v>5</v>
      </c>
      <c r="G676" s="349">
        <v>1</v>
      </c>
      <c r="H676" s="260">
        <v>2</v>
      </c>
      <c r="I676" s="403" t="s">
        <v>129</v>
      </c>
      <c r="J676" s="403">
        <v>4</v>
      </c>
      <c r="K676" s="350">
        <v>5</v>
      </c>
      <c r="L676" s="349">
        <v>1</v>
      </c>
      <c r="M676" s="260" t="s">
        <v>134</v>
      </c>
      <c r="N676" s="260">
        <v>3</v>
      </c>
      <c r="O676" s="350">
        <v>4</v>
      </c>
      <c r="P676" s="259">
        <v>1</v>
      </c>
      <c r="Q676" s="259" t="s">
        <v>134</v>
      </c>
      <c r="R676" s="259">
        <v>3</v>
      </c>
      <c r="S676" s="259">
        <v>4</v>
      </c>
      <c r="T676" s="315"/>
    </row>
    <row r="677" spans="1:23" s="610" customFormat="1" x14ac:dyDescent="0.2">
      <c r="A677" s="265" t="s">
        <v>3</v>
      </c>
      <c r="B677" s="266">
        <v>4490</v>
      </c>
      <c r="C677" s="267">
        <v>4490</v>
      </c>
      <c r="D677" s="389">
        <v>4490</v>
      </c>
      <c r="E677" s="389">
        <v>4490</v>
      </c>
      <c r="F677" s="268">
        <v>4490</v>
      </c>
      <c r="G677" s="269">
        <v>4490</v>
      </c>
      <c r="H677" s="267">
        <v>4490</v>
      </c>
      <c r="I677" s="267">
        <v>4490</v>
      </c>
      <c r="J677" s="267">
        <v>4490</v>
      </c>
      <c r="K677" s="267">
        <v>4490</v>
      </c>
      <c r="L677" s="266">
        <v>4490</v>
      </c>
      <c r="M677" s="267">
        <v>4490</v>
      </c>
      <c r="N677" s="267">
        <v>4490</v>
      </c>
      <c r="O677" s="268">
        <v>4490</v>
      </c>
      <c r="P677" s="269">
        <v>4490</v>
      </c>
      <c r="Q677" s="267">
        <v>4490</v>
      </c>
      <c r="R677" s="267">
        <v>4490</v>
      </c>
      <c r="S677" s="267">
        <v>4490</v>
      </c>
      <c r="T677" s="270">
        <v>4490</v>
      </c>
    </row>
    <row r="678" spans="1:23" s="610" customFormat="1" x14ac:dyDescent="0.2">
      <c r="A678" s="271" t="s">
        <v>6</v>
      </c>
      <c r="B678" s="272">
        <v>4405.833333333333</v>
      </c>
      <c r="C678" s="273">
        <v>4726.9230769230771</v>
      </c>
      <c r="D678" s="330">
        <v>4476.666666666667</v>
      </c>
      <c r="E678" s="330">
        <v>4710.833333333333</v>
      </c>
      <c r="F678" s="274">
        <v>5043.333333333333</v>
      </c>
      <c r="G678" s="275">
        <v>4507.5</v>
      </c>
      <c r="H678" s="273">
        <v>4624.166666666667</v>
      </c>
      <c r="I678" s="273">
        <v>4670</v>
      </c>
      <c r="J678" s="273">
        <v>4785</v>
      </c>
      <c r="K678" s="273">
        <v>4992.5</v>
      </c>
      <c r="L678" s="272">
        <v>4610</v>
      </c>
      <c r="M678" s="273">
        <v>4678.333333333333</v>
      </c>
      <c r="N678" s="273">
        <v>4561.666666666667</v>
      </c>
      <c r="O678" s="274">
        <v>4953.75</v>
      </c>
      <c r="P678" s="275">
        <v>4640</v>
      </c>
      <c r="Q678" s="275">
        <v>4884.2857142857147</v>
      </c>
      <c r="R678" s="275">
        <v>4582.9411764705883</v>
      </c>
      <c r="S678" s="275">
        <v>4822.5</v>
      </c>
      <c r="T678" s="276">
        <v>4710.0471698113206</v>
      </c>
    </row>
    <row r="679" spans="1:23" s="610" customFormat="1" x14ac:dyDescent="0.2">
      <c r="A679" s="255" t="s">
        <v>7</v>
      </c>
      <c r="B679" s="277">
        <v>100</v>
      </c>
      <c r="C679" s="278">
        <v>100</v>
      </c>
      <c r="D679" s="333">
        <v>100</v>
      </c>
      <c r="E679" s="333">
        <v>100</v>
      </c>
      <c r="F679" s="279">
        <v>100</v>
      </c>
      <c r="G679" s="280">
        <v>100</v>
      </c>
      <c r="H679" s="278">
        <v>100</v>
      </c>
      <c r="I679" s="278">
        <v>100</v>
      </c>
      <c r="J679" s="278">
        <v>100</v>
      </c>
      <c r="K679" s="278">
        <v>100</v>
      </c>
      <c r="L679" s="277">
        <v>100</v>
      </c>
      <c r="M679" s="278">
        <v>100</v>
      </c>
      <c r="N679" s="278">
        <v>88.888888888888886</v>
      </c>
      <c r="O679" s="279">
        <v>100</v>
      </c>
      <c r="P679" s="280">
        <v>92.857142857142861</v>
      </c>
      <c r="Q679" s="280">
        <v>100</v>
      </c>
      <c r="R679" s="280">
        <v>94.117647058823536</v>
      </c>
      <c r="S679" s="280">
        <v>87.5</v>
      </c>
      <c r="T679" s="281">
        <v>88.679245283018872</v>
      </c>
    </row>
    <row r="680" spans="1:23" s="610" customFormat="1" x14ac:dyDescent="0.2">
      <c r="A680" s="255" t="s">
        <v>8</v>
      </c>
      <c r="B680" s="282">
        <v>3.0316648899583833E-2</v>
      </c>
      <c r="C680" s="283">
        <v>3.6926620123042243E-2</v>
      </c>
      <c r="D680" s="336">
        <v>4.5280106613583372E-2</v>
      </c>
      <c r="E680" s="336">
        <v>1.9094250492791693E-2</v>
      </c>
      <c r="F680" s="284">
        <v>3.1749137143359786E-2</v>
      </c>
      <c r="G680" s="285">
        <v>3.5032616862281547E-2</v>
      </c>
      <c r="H680" s="283">
        <v>2.7146390561027349E-2</v>
      </c>
      <c r="I680" s="283">
        <v>4.6554386464297867E-2</v>
      </c>
      <c r="J680" s="283">
        <v>2.7639720953661753E-2</v>
      </c>
      <c r="K680" s="283">
        <v>4.6193217094106349E-2</v>
      </c>
      <c r="L680" s="282">
        <v>5.6148282453556547E-2</v>
      </c>
      <c r="M680" s="283">
        <v>4.7691250189792936E-2</v>
      </c>
      <c r="N680" s="283">
        <v>6.8330796182345929E-2</v>
      </c>
      <c r="O680" s="284">
        <v>4.2017225246857901E-2</v>
      </c>
      <c r="P680" s="285">
        <v>4.7476727153409094E-2</v>
      </c>
      <c r="Q680" s="285">
        <v>5.9155401480802755E-2</v>
      </c>
      <c r="R680" s="285">
        <v>5.8019634500085702E-2</v>
      </c>
      <c r="S680" s="285">
        <v>5.7332219568170334E-2</v>
      </c>
      <c r="T680" s="286">
        <v>5.9289983065725881E-2</v>
      </c>
    </row>
    <row r="681" spans="1:23" s="610" customFormat="1" x14ac:dyDescent="0.2">
      <c r="A681" s="271" t="s">
        <v>1</v>
      </c>
      <c r="B681" s="287">
        <f>B678/B677*100-100</f>
        <v>-1.8745360059391345</v>
      </c>
      <c r="C681" s="288">
        <f t="shared" ref="C681:G681" si="199">C678/C677*100-100</f>
        <v>5.2766832276854672</v>
      </c>
      <c r="D681" s="288">
        <f t="shared" si="199"/>
        <v>-0.2969561989606575</v>
      </c>
      <c r="E681" s="288">
        <f t="shared" si="199"/>
        <v>4.9183370452858099</v>
      </c>
      <c r="F681" s="289">
        <f t="shared" si="199"/>
        <v>12.323682256867102</v>
      </c>
      <c r="G681" s="290">
        <f t="shared" si="199"/>
        <v>0.38975501113584698</v>
      </c>
      <c r="H681" s="288">
        <f>H678/H677*100-100</f>
        <v>2.9881217520415788</v>
      </c>
      <c r="I681" s="288">
        <f t="shared" ref="I681:K681" si="200">I678/I677*100-100</f>
        <v>4.0089086859688194</v>
      </c>
      <c r="J681" s="288">
        <f t="shared" si="200"/>
        <v>6.5701559020044442</v>
      </c>
      <c r="K681" s="288">
        <f t="shared" si="200"/>
        <v>11.191536748329625</v>
      </c>
      <c r="L681" s="287">
        <f>L678/L677*100-100</f>
        <v>2.6726057906458749</v>
      </c>
      <c r="M681" s="288">
        <f t="shared" ref="M681:T681" si="201">M678/M677*100-100</f>
        <v>4.1945063103192126</v>
      </c>
      <c r="N681" s="288">
        <f t="shared" si="201"/>
        <v>1.5961395694135092</v>
      </c>
      <c r="O681" s="289">
        <f t="shared" si="201"/>
        <v>10.328507795100222</v>
      </c>
      <c r="P681" s="290">
        <f t="shared" si="201"/>
        <v>3.3407572383073614</v>
      </c>
      <c r="Q681" s="288">
        <f t="shared" si="201"/>
        <v>8.7814190264079031</v>
      </c>
      <c r="R681" s="288">
        <f t="shared" si="201"/>
        <v>2.0699593868727959</v>
      </c>
      <c r="S681" s="288">
        <f t="shared" si="201"/>
        <v>7.4053452115812917</v>
      </c>
      <c r="T681" s="291">
        <f t="shared" si="201"/>
        <v>4.900827835441433</v>
      </c>
    </row>
    <row r="682" spans="1:23" s="610" customFormat="1" ht="13.5" thickBot="1" x14ac:dyDescent="0.25">
      <c r="A682" s="292" t="s">
        <v>27</v>
      </c>
      <c r="B682" s="484">
        <f t="shared" ref="B682:T682" si="202">B678-B665</f>
        <v>-14.16666666666697</v>
      </c>
      <c r="C682" s="485">
        <f t="shared" si="202"/>
        <v>-84.743589743589837</v>
      </c>
      <c r="D682" s="485">
        <f t="shared" si="202"/>
        <v>-170</v>
      </c>
      <c r="E682" s="485">
        <f t="shared" si="202"/>
        <v>54.16666666666606</v>
      </c>
      <c r="F682" s="486">
        <f t="shared" si="202"/>
        <v>-116.66666666666697</v>
      </c>
      <c r="G682" s="487">
        <f t="shared" si="202"/>
        <v>132.5</v>
      </c>
      <c r="H682" s="485">
        <f t="shared" si="202"/>
        <v>10.320512820512704</v>
      </c>
      <c r="I682" s="485">
        <f t="shared" si="202"/>
        <v>-30</v>
      </c>
      <c r="J682" s="485">
        <f t="shared" si="202"/>
        <v>9.1666666666669698</v>
      </c>
      <c r="K682" s="485">
        <f t="shared" si="202"/>
        <v>-10.576923076922867</v>
      </c>
      <c r="L682" s="572">
        <f t="shared" si="202"/>
        <v>-116</v>
      </c>
      <c r="M682" s="489">
        <f t="shared" si="202"/>
        <v>-138.33333333333394</v>
      </c>
      <c r="N682" s="489">
        <f t="shared" si="202"/>
        <v>-306.33333333333303</v>
      </c>
      <c r="O682" s="573">
        <f t="shared" si="202"/>
        <v>-214.25</v>
      </c>
      <c r="P682" s="488">
        <f t="shared" si="202"/>
        <v>-39.411764705881978</v>
      </c>
      <c r="Q682" s="489">
        <f t="shared" si="202"/>
        <v>-167.71428571428532</v>
      </c>
      <c r="R682" s="489">
        <f t="shared" si="202"/>
        <v>44.941176470588289</v>
      </c>
      <c r="S682" s="489">
        <f t="shared" si="202"/>
        <v>12.5</v>
      </c>
      <c r="T682" s="490">
        <f t="shared" si="202"/>
        <v>-61.513805798435897</v>
      </c>
    </row>
    <row r="683" spans="1:23" s="610" customFormat="1" x14ac:dyDescent="0.2">
      <c r="A683" s="299" t="s">
        <v>51</v>
      </c>
      <c r="B683" s="300">
        <v>61</v>
      </c>
      <c r="C683" s="301">
        <v>59</v>
      </c>
      <c r="D683" s="301">
        <v>7</v>
      </c>
      <c r="E683" s="390">
        <v>60</v>
      </c>
      <c r="F683" s="302">
        <v>68</v>
      </c>
      <c r="G683" s="303">
        <v>58</v>
      </c>
      <c r="H683" s="301">
        <v>61</v>
      </c>
      <c r="I683" s="301">
        <v>11</v>
      </c>
      <c r="J683" s="301">
        <v>62</v>
      </c>
      <c r="K683" s="301">
        <v>70</v>
      </c>
      <c r="L683" s="300">
        <v>70</v>
      </c>
      <c r="M683" s="301">
        <v>11</v>
      </c>
      <c r="N683" s="301">
        <v>72</v>
      </c>
      <c r="O683" s="302">
        <v>71</v>
      </c>
      <c r="P683" s="303">
        <v>69</v>
      </c>
      <c r="Q683" s="303">
        <v>13</v>
      </c>
      <c r="R683" s="303">
        <v>69</v>
      </c>
      <c r="S683" s="303">
        <v>70</v>
      </c>
      <c r="T683" s="304">
        <f>SUM(B683:S683)</f>
        <v>962</v>
      </c>
      <c r="U683" s="228" t="s">
        <v>56</v>
      </c>
      <c r="V683" s="305">
        <f>T670-T683</f>
        <v>0</v>
      </c>
      <c r="W683" s="306">
        <f>V683/T670</f>
        <v>0</v>
      </c>
    </row>
    <row r="684" spans="1:23" s="610" customFormat="1" x14ac:dyDescent="0.2">
      <c r="A684" s="307" t="s">
        <v>28</v>
      </c>
      <c r="B684" s="246">
        <v>154</v>
      </c>
      <c r="C684" s="244">
        <v>152</v>
      </c>
      <c r="D684" s="244">
        <v>154.5</v>
      </c>
      <c r="E684" s="424">
        <v>151</v>
      </c>
      <c r="F684" s="247">
        <v>149.5</v>
      </c>
      <c r="G684" s="248">
        <v>153.5</v>
      </c>
      <c r="H684" s="244">
        <v>152</v>
      </c>
      <c r="I684" s="244">
        <v>154</v>
      </c>
      <c r="J684" s="244">
        <v>151.5</v>
      </c>
      <c r="K684" s="244">
        <v>149.5</v>
      </c>
      <c r="L684" s="246">
        <v>153.5</v>
      </c>
      <c r="M684" s="244">
        <v>153.5</v>
      </c>
      <c r="N684" s="244">
        <v>151</v>
      </c>
      <c r="O684" s="247">
        <v>150</v>
      </c>
      <c r="P684" s="248">
        <v>153</v>
      </c>
      <c r="Q684" s="248">
        <v>153.5</v>
      </c>
      <c r="R684" s="248">
        <v>151</v>
      </c>
      <c r="S684" s="248">
        <v>149.5</v>
      </c>
      <c r="T684" s="237"/>
      <c r="U684" s="228" t="s">
        <v>57</v>
      </c>
      <c r="V684" s="228">
        <v>151.49</v>
      </c>
      <c r="W684" s="228"/>
    </row>
    <row r="685" spans="1:23" s="610" customFormat="1" ht="13.5" thickBot="1" x14ac:dyDescent="0.25">
      <c r="A685" s="308" t="s">
        <v>26</v>
      </c>
      <c r="B685" s="249">
        <f t="shared" ref="B685:S685" si="203">B684-B671</f>
        <v>0</v>
      </c>
      <c r="C685" s="245">
        <f t="shared" si="203"/>
        <v>0</v>
      </c>
      <c r="D685" s="245">
        <f t="shared" si="203"/>
        <v>0</v>
      </c>
      <c r="E685" s="245">
        <f t="shared" si="203"/>
        <v>0</v>
      </c>
      <c r="F685" s="250">
        <f t="shared" si="203"/>
        <v>0</v>
      </c>
      <c r="G685" s="251">
        <f t="shared" si="203"/>
        <v>0</v>
      </c>
      <c r="H685" s="245">
        <f t="shared" si="203"/>
        <v>0</v>
      </c>
      <c r="I685" s="245">
        <f t="shared" si="203"/>
        <v>0</v>
      </c>
      <c r="J685" s="245">
        <f t="shared" si="203"/>
        <v>0</v>
      </c>
      <c r="K685" s="245">
        <f t="shared" si="203"/>
        <v>0</v>
      </c>
      <c r="L685" s="249">
        <f t="shared" si="203"/>
        <v>0</v>
      </c>
      <c r="M685" s="245">
        <f t="shared" si="203"/>
        <v>0</v>
      </c>
      <c r="N685" s="245">
        <f t="shared" si="203"/>
        <v>0</v>
      </c>
      <c r="O685" s="250">
        <f t="shared" si="203"/>
        <v>0</v>
      </c>
      <c r="P685" s="251">
        <f t="shared" si="203"/>
        <v>0</v>
      </c>
      <c r="Q685" s="245">
        <f t="shared" si="203"/>
        <v>0</v>
      </c>
      <c r="R685" s="245">
        <f t="shared" si="203"/>
        <v>0</v>
      </c>
      <c r="S685" s="245">
        <f t="shared" si="203"/>
        <v>0</v>
      </c>
      <c r="T685" s="238"/>
      <c r="U685" s="228" t="s">
        <v>26</v>
      </c>
      <c r="V685" s="431">
        <f>V684-V671</f>
        <v>1.0000000000019327E-2</v>
      </c>
      <c r="W685" s="228"/>
    </row>
    <row r="687" spans="1:23" ht="13.5" thickBot="1" x14ac:dyDescent="0.25"/>
    <row r="688" spans="1:23" ht="13.5" thickBot="1" x14ac:dyDescent="0.25">
      <c r="A688" s="254" t="s">
        <v>181</v>
      </c>
      <c r="B688" s="627" t="s">
        <v>53</v>
      </c>
      <c r="C688" s="628"/>
      <c r="D688" s="628"/>
      <c r="E688" s="628"/>
      <c r="F688" s="629"/>
      <c r="G688" s="627" t="s">
        <v>68</v>
      </c>
      <c r="H688" s="628"/>
      <c r="I688" s="628"/>
      <c r="J688" s="628"/>
      <c r="K688" s="629"/>
      <c r="L688" s="627" t="s">
        <v>63</v>
      </c>
      <c r="M688" s="628"/>
      <c r="N688" s="628"/>
      <c r="O688" s="629"/>
      <c r="P688" s="627" t="s">
        <v>64</v>
      </c>
      <c r="Q688" s="628"/>
      <c r="R688" s="628"/>
      <c r="S688" s="629"/>
      <c r="T688" s="316" t="s">
        <v>55</v>
      </c>
      <c r="U688" s="613"/>
      <c r="V688" s="613"/>
      <c r="W688" s="613"/>
    </row>
    <row r="689" spans="1:23" x14ac:dyDescent="0.2">
      <c r="A689" s="255" t="s">
        <v>54</v>
      </c>
      <c r="B689" s="349">
        <v>1</v>
      </c>
      <c r="C689" s="260">
        <v>2</v>
      </c>
      <c r="D689" s="403" t="s">
        <v>129</v>
      </c>
      <c r="E689" s="403">
        <v>4</v>
      </c>
      <c r="F689" s="350">
        <v>5</v>
      </c>
      <c r="G689" s="349">
        <v>1</v>
      </c>
      <c r="H689" s="260">
        <v>2</v>
      </c>
      <c r="I689" s="403" t="s">
        <v>129</v>
      </c>
      <c r="J689" s="403">
        <v>4</v>
      </c>
      <c r="K689" s="350">
        <v>5</v>
      </c>
      <c r="L689" s="349">
        <v>1</v>
      </c>
      <c r="M689" s="260" t="s">
        <v>134</v>
      </c>
      <c r="N689" s="260">
        <v>3</v>
      </c>
      <c r="O689" s="350">
        <v>4</v>
      </c>
      <c r="P689" s="259">
        <v>1</v>
      </c>
      <c r="Q689" s="259" t="s">
        <v>134</v>
      </c>
      <c r="R689" s="259">
        <v>3</v>
      </c>
      <c r="S689" s="259">
        <v>4</v>
      </c>
      <c r="T689" s="315"/>
      <c r="U689" s="613"/>
      <c r="V689" s="613"/>
      <c r="W689" s="613"/>
    </row>
    <row r="690" spans="1:23" x14ac:dyDescent="0.2">
      <c r="A690" s="265" t="s">
        <v>3</v>
      </c>
      <c r="B690" s="266">
        <v>4505</v>
      </c>
      <c r="C690" s="267">
        <v>4505</v>
      </c>
      <c r="D690" s="389">
        <v>4505</v>
      </c>
      <c r="E690" s="389">
        <v>4505</v>
      </c>
      <c r="F690" s="268">
        <v>4505</v>
      </c>
      <c r="G690" s="269">
        <v>4505</v>
      </c>
      <c r="H690" s="267">
        <v>4505</v>
      </c>
      <c r="I690" s="267">
        <v>4505</v>
      </c>
      <c r="J690" s="267">
        <v>4505</v>
      </c>
      <c r="K690" s="267">
        <v>4505</v>
      </c>
      <c r="L690" s="266">
        <v>4505</v>
      </c>
      <c r="M690" s="267">
        <v>4505</v>
      </c>
      <c r="N690" s="267">
        <v>4505</v>
      </c>
      <c r="O690" s="268">
        <v>4505</v>
      </c>
      <c r="P690" s="269">
        <v>4505</v>
      </c>
      <c r="Q690" s="267">
        <v>4505</v>
      </c>
      <c r="R690" s="267">
        <v>4505</v>
      </c>
      <c r="S690" s="267">
        <v>4505</v>
      </c>
      <c r="T690" s="270">
        <v>4505</v>
      </c>
      <c r="U690" s="613"/>
      <c r="V690" s="613"/>
      <c r="W690" s="613"/>
    </row>
    <row r="691" spans="1:23" x14ac:dyDescent="0.2">
      <c r="A691" s="271" t="s">
        <v>6</v>
      </c>
      <c r="B691" s="272">
        <v>4494.166666666667</v>
      </c>
      <c r="C691" s="273">
        <v>4764.166666666667</v>
      </c>
      <c r="D691" s="330">
        <v>4745</v>
      </c>
      <c r="E691" s="330">
        <v>4682.3076923076924</v>
      </c>
      <c r="F691" s="274">
        <v>5226.363636363636</v>
      </c>
      <c r="G691" s="275">
        <v>4435.833333333333</v>
      </c>
      <c r="H691" s="273">
        <v>4548.333333333333</v>
      </c>
      <c r="I691" s="273">
        <v>4653.333333333333</v>
      </c>
      <c r="J691" s="273">
        <v>4755.833333333333</v>
      </c>
      <c r="K691" s="273">
        <v>5115</v>
      </c>
      <c r="L691" s="272">
        <v>4570</v>
      </c>
      <c r="M691" s="273">
        <v>4820</v>
      </c>
      <c r="N691" s="273">
        <v>4683.75</v>
      </c>
      <c r="O691" s="274">
        <v>4945.333333333333</v>
      </c>
      <c r="P691" s="275">
        <v>4677.333333333333</v>
      </c>
      <c r="Q691" s="275">
        <v>4930</v>
      </c>
      <c r="R691" s="275">
        <v>4803.333333333333</v>
      </c>
      <c r="S691" s="275">
        <v>5077.333333333333</v>
      </c>
      <c r="T691" s="276">
        <v>4772.3300970873788</v>
      </c>
      <c r="U691" s="613"/>
      <c r="V691" s="613"/>
      <c r="W691" s="613"/>
    </row>
    <row r="692" spans="1:23" x14ac:dyDescent="0.2">
      <c r="A692" s="255" t="s">
        <v>7</v>
      </c>
      <c r="B692" s="277">
        <v>100</v>
      </c>
      <c r="C692" s="278">
        <v>100</v>
      </c>
      <c r="D692" s="333">
        <v>100</v>
      </c>
      <c r="E692" s="333">
        <v>100</v>
      </c>
      <c r="F692" s="279">
        <v>100</v>
      </c>
      <c r="G692" s="280">
        <v>91.666666666666671</v>
      </c>
      <c r="H692" s="278">
        <v>100</v>
      </c>
      <c r="I692" s="278">
        <v>100</v>
      </c>
      <c r="J692" s="278">
        <v>100</v>
      </c>
      <c r="K692" s="278">
        <v>100</v>
      </c>
      <c r="L692" s="277">
        <v>100</v>
      </c>
      <c r="M692" s="278">
        <v>100</v>
      </c>
      <c r="N692" s="278">
        <v>93.75</v>
      </c>
      <c r="O692" s="279">
        <v>100</v>
      </c>
      <c r="P692" s="280">
        <v>80</v>
      </c>
      <c r="Q692" s="280">
        <v>100</v>
      </c>
      <c r="R692" s="280">
        <v>86.666666666666671</v>
      </c>
      <c r="S692" s="280">
        <v>80</v>
      </c>
      <c r="T692" s="281">
        <v>84.466019417475735</v>
      </c>
      <c r="U692" s="613"/>
      <c r="V692" s="613"/>
      <c r="W692" s="613"/>
    </row>
    <row r="693" spans="1:23" x14ac:dyDescent="0.2">
      <c r="A693" s="255" t="s">
        <v>8</v>
      </c>
      <c r="B693" s="282">
        <v>3.1630686077364398E-2</v>
      </c>
      <c r="C693" s="283">
        <v>3.1338453371016248E-2</v>
      </c>
      <c r="D693" s="336">
        <v>1.1591148577449948E-2</v>
      </c>
      <c r="E693" s="336">
        <v>3.6659387599445675E-2</v>
      </c>
      <c r="F693" s="284">
        <v>4.0705704190776293E-2</v>
      </c>
      <c r="G693" s="285">
        <v>4.1715535555035731E-2</v>
      </c>
      <c r="H693" s="283">
        <v>4.1159919419986521E-2</v>
      </c>
      <c r="I693" s="283">
        <v>5.0439159720010923E-2</v>
      </c>
      <c r="J693" s="283">
        <v>3.848019383339292E-2</v>
      </c>
      <c r="K693" s="283">
        <v>4.6343658875557636E-2</v>
      </c>
      <c r="L693" s="282">
        <v>4.741976571721955E-2</v>
      </c>
      <c r="M693" s="283">
        <v>4.5723914109488777E-2</v>
      </c>
      <c r="N693" s="283">
        <v>5.3567178430995968E-2</v>
      </c>
      <c r="O693" s="284">
        <v>5.7302744492838328E-2</v>
      </c>
      <c r="P693" s="285">
        <v>5.7651070834474127E-2</v>
      </c>
      <c r="Q693" s="285">
        <v>5.7228137848543144E-2</v>
      </c>
      <c r="R693" s="285">
        <v>6.8707196706862358E-2</v>
      </c>
      <c r="S693" s="285">
        <v>7.4093955597900038E-2</v>
      </c>
      <c r="T693" s="286">
        <v>6.8098294283253216E-2</v>
      </c>
      <c r="U693" s="613"/>
      <c r="V693" s="613"/>
      <c r="W693" s="613"/>
    </row>
    <row r="694" spans="1:23" x14ac:dyDescent="0.2">
      <c r="A694" s="271" t="s">
        <v>1</v>
      </c>
      <c r="B694" s="287">
        <f>B691/B690*100-100</f>
        <v>-0.24047354790972975</v>
      </c>
      <c r="C694" s="288">
        <f t="shared" ref="C694:G694" si="204">C691/C690*100-100</f>
        <v>5.7528671846096984</v>
      </c>
      <c r="D694" s="288">
        <f t="shared" si="204"/>
        <v>5.3274139844616997</v>
      </c>
      <c r="E694" s="288">
        <f t="shared" si="204"/>
        <v>3.9357978314693156</v>
      </c>
      <c r="F694" s="289">
        <f t="shared" si="204"/>
        <v>16.012511351024102</v>
      </c>
      <c r="G694" s="290">
        <f t="shared" si="204"/>
        <v>-1.535331113577513</v>
      </c>
      <c r="H694" s="288">
        <f>H691/H690*100-100</f>
        <v>0.96189419163891898</v>
      </c>
      <c r="I694" s="288">
        <f t="shared" ref="I694:K694" si="205">I691/I690*100-100</f>
        <v>3.2926378098408975</v>
      </c>
      <c r="J694" s="288">
        <f t="shared" si="205"/>
        <v>5.5678875323714294</v>
      </c>
      <c r="K694" s="288">
        <f t="shared" si="205"/>
        <v>13.540510543840185</v>
      </c>
      <c r="L694" s="287">
        <f>L691/L690*100-100</f>
        <v>1.4428412874583785</v>
      </c>
      <c r="M694" s="288">
        <f t="shared" ref="M694:T694" si="206">M691/M690*100-100</f>
        <v>6.9922308546059924</v>
      </c>
      <c r="N694" s="288">
        <f t="shared" si="206"/>
        <v>3.9678135405105479</v>
      </c>
      <c r="O694" s="289">
        <f t="shared" si="206"/>
        <v>9.7743248242693141</v>
      </c>
      <c r="P694" s="290">
        <f t="shared" si="206"/>
        <v>3.8253792082870746</v>
      </c>
      <c r="Q694" s="288">
        <f t="shared" si="206"/>
        <v>9.4339622641509351</v>
      </c>
      <c r="R694" s="288">
        <f t="shared" si="206"/>
        <v>6.6222715501294829</v>
      </c>
      <c r="S694" s="288">
        <f t="shared" si="206"/>
        <v>12.704402515723274</v>
      </c>
      <c r="T694" s="291">
        <f t="shared" si="206"/>
        <v>5.9340754070450288</v>
      </c>
      <c r="U694" s="613"/>
      <c r="V694" s="613"/>
      <c r="W694" s="613"/>
    </row>
    <row r="695" spans="1:23" ht="13.5" thickBot="1" x14ac:dyDescent="0.25">
      <c r="A695" s="292" t="s">
        <v>27</v>
      </c>
      <c r="B695" s="484">
        <f t="shared" ref="B695:T695" si="207">B691-B678</f>
        <v>88.33333333333394</v>
      </c>
      <c r="C695" s="485">
        <f t="shared" si="207"/>
        <v>37.243589743589837</v>
      </c>
      <c r="D695" s="485">
        <f t="shared" si="207"/>
        <v>268.33333333333303</v>
      </c>
      <c r="E695" s="485">
        <f t="shared" si="207"/>
        <v>-28.525641025640653</v>
      </c>
      <c r="F695" s="486">
        <f t="shared" si="207"/>
        <v>183.030303030303</v>
      </c>
      <c r="G695" s="487">
        <f t="shared" si="207"/>
        <v>-71.66666666666697</v>
      </c>
      <c r="H695" s="485">
        <f t="shared" si="207"/>
        <v>-75.83333333333394</v>
      </c>
      <c r="I695" s="485">
        <f t="shared" si="207"/>
        <v>-16.66666666666697</v>
      </c>
      <c r="J695" s="485">
        <f t="shared" si="207"/>
        <v>-29.16666666666697</v>
      </c>
      <c r="K695" s="485">
        <f t="shared" si="207"/>
        <v>122.5</v>
      </c>
      <c r="L695" s="572">
        <f t="shared" si="207"/>
        <v>-40</v>
      </c>
      <c r="M695" s="489">
        <f t="shared" si="207"/>
        <v>141.66666666666697</v>
      </c>
      <c r="N695" s="489">
        <f t="shared" si="207"/>
        <v>122.08333333333303</v>
      </c>
      <c r="O695" s="573">
        <f t="shared" si="207"/>
        <v>-8.4166666666669698</v>
      </c>
      <c r="P695" s="488">
        <f t="shared" si="207"/>
        <v>37.33333333333303</v>
      </c>
      <c r="Q695" s="489">
        <f t="shared" si="207"/>
        <v>45.714285714285325</v>
      </c>
      <c r="R695" s="489">
        <f t="shared" si="207"/>
        <v>220.39215686274474</v>
      </c>
      <c r="S695" s="489">
        <f t="shared" si="207"/>
        <v>254.83333333333303</v>
      </c>
      <c r="T695" s="490">
        <f t="shared" si="207"/>
        <v>62.282927276058217</v>
      </c>
      <c r="U695" s="613"/>
      <c r="V695" s="613"/>
      <c r="W695" s="613"/>
    </row>
    <row r="696" spans="1:23" x14ac:dyDescent="0.2">
      <c r="A696" s="299" t="s">
        <v>51</v>
      </c>
      <c r="B696" s="300">
        <v>61</v>
      </c>
      <c r="C696" s="301">
        <v>57</v>
      </c>
      <c r="D696" s="301">
        <v>7</v>
      </c>
      <c r="E696" s="390">
        <v>60</v>
      </c>
      <c r="F696" s="302">
        <v>68</v>
      </c>
      <c r="G696" s="303">
        <v>58</v>
      </c>
      <c r="H696" s="301">
        <v>61</v>
      </c>
      <c r="I696" s="301">
        <v>11</v>
      </c>
      <c r="J696" s="301">
        <v>62</v>
      </c>
      <c r="K696" s="301">
        <v>70</v>
      </c>
      <c r="L696" s="300">
        <v>70</v>
      </c>
      <c r="M696" s="301">
        <v>11</v>
      </c>
      <c r="N696" s="301">
        <v>72</v>
      </c>
      <c r="O696" s="302">
        <v>71</v>
      </c>
      <c r="P696" s="303">
        <v>69</v>
      </c>
      <c r="Q696" s="303">
        <v>13</v>
      </c>
      <c r="R696" s="303">
        <v>69</v>
      </c>
      <c r="S696" s="303">
        <v>70</v>
      </c>
      <c r="T696" s="304">
        <f>SUM(B696:S696)</f>
        <v>960</v>
      </c>
      <c r="U696" s="228" t="s">
        <v>56</v>
      </c>
      <c r="V696" s="305">
        <f>T683-T696</f>
        <v>2</v>
      </c>
      <c r="W696" s="306">
        <f>V696/T683</f>
        <v>2.0790020790020791E-3</v>
      </c>
    </row>
    <row r="697" spans="1:23" x14ac:dyDescent="0.2">
      <c r="A697" s="307" t="s">
        <v>28</v>
      </c>
      <c r="B697" s="246">
        <v>155</v>
      </c>
      <c r="C697" s="244">
        <v>153</v>
      </c>
      <c r="D697" s="244">
        <v>155.5</v>
      </c>
      <c r="E697" s="424">
        <v>152</v>
      </c>
      <c r="F697" s="247">
        <v>150.5</v>
      </c>
      <c r="G697" s="248">
        <v>154.5</v>
      </c>
      <c r="H697" s="244">
        <v>153</v>
      </c>
      <c r="I697" s="244">
        <v>155</v>
      </c>
      <c r="J697" s="244">
        <v>152.5</v>
      </c>
      <c r="K697" s="244">
        <v>150.5</v>
      </c>
      <c r="L697" s="246">
        <v>154.5</v>
      </c>
      <c r="M697" s="244">
        <v>154.5</v>
      </c>
      <c r="N697" s="244">
        <v>152</v>
      </c>
      <c r="O697" s="247">
        <v>151</v>
      </c>
      <c r="P697" s="248">
        <v>154</v>
      </c>
      <c r="Q697" s="248">
        <v>154.5</v>
      </c>
      <c r="R697" s="248">
        <v>152</v>
      </c>
      <c r="S697" s="248">
        <v>150.5</v>
      </c>
      <c r="T697" s="237"/>
      <c r="U697" s="228" t="s">
        <v>57</v>
      </c>
      <c r="V697" s="228">
        <v>151.5</v>
      </c>
      <c r="W697" s="228"/>
    </row>
    <row r="698" spans="1:23" ht="13.5" thickBot="1" x14ac:dyDescent="0.25">
      <c r="A698" s="308" t="s">
        <v>26</v>
      </c>
      <c r="B698" s="249">
        <f t="shared" ref="B698:S698" si="208">B697-B684</f>
        <v>1</v>
      </c>
      <c r="C698" s="245">
        <f t="shared" si="208"/>
        <v>1</v>
      </c>
      <c r="D698" s="245">
        <f t="shared" si="208"/>
        <v>1</v>
      </c>
      <c r="E698" s="245">
        <f t="shared" si="208"/>
        <v>1</v>
      </c>
      <c r="F698" s="250">
        <f t="shared" si="208"/>
        <v>1</v>
      </c>
      <c r="G698" s="251">
        <f t="shared" si="208"/>
        <v>1</v>
      </c>
      <c r="H698" s="245">
        <f t="shared" si="208"/>
        <v>1</v>
      </c>
      <c r="I698" s="245">
        <f t="shared" si="208"/>
        <v>1</v>
      </c>
      <c r="J698" s="245">
        <f t="shared" si="208"/>
        <v>1</v>
      </c>
      <c r="K698" s="245">
        <f t="shared" si="208"/>
        <v>1</v>
      </c>
      <c r="L698" s="249">
        <f t="shared" si="208"/>
        <v>1</v>
      </c>
      <c r="M698" s="245">
        <f t="shared" si="208"/>
        <v>1</v>
      </c>
      <c r="N698" s="245">
        <f t="shared" si="208"/>
        <v>1</v>
      </c>
      <c r="O698" s="250">
        <f t="shared" si="208"/>
        <v>1</v>
      </c>
      <c r="P698" s="251">
        <f t="shared" si="208"/>
        <v>1</v>
      </c>
      <c r="Q698" s="245">
        <f t="shared" si="208"/>
        <v>1</v>
      </c>
      <c r="R698" s="245">
        <f t="shared" si="208"/>
        <v>1</v>
      </c>
      <c r="S698" s="245">
        <f t="shared" si="208"/>
        <v>1</v>
      </c>
      <c r="T698" s="238"/>
      <c r="U698" s="228" t="s">
        <v>26</v>
      </c>
      <c r="V698" s="431">
        <f>V697-V684</f>
        <v>9.9999999999909051E-3</v>
      </c>
      <c r="W698" s="228"/>
    </row>
    <row r="700" spans="1:23" ht="13.5" thickBot="1" x14ac:dyDescent="0.25"/>
    <row r="701" spans="1:23" s="617" customFormat="1" ht="13.5" thickBot="1" x14ac:dyDescent="0.25">
      <c r="A701" s="254" t="s">
        <v>182</v>
      </c>
      <c r="B701" s="627" t="s">
        <v>53</v>
      </c>
      <c r="C701" s="628"/>
      <c r="D701" s="628"/>
      <c r="E701" s="628"/>
      <c r="F701" s="629"/>
      <c r="G701" s="627" t="s">
        <v>68</v>
      </c>
      <c r="H701" s="628"/>
      <c r="I701" s="628"/>
      <c r="J701" s="628"/>
      <c r="K701" s="629"/>
      <c r="L701" s="627" t="s">
        <v>63</v>
      </c>
      <c r="M701" s="628"/>
      <c r="N701" s="628"/>
      <c r="O701" s="629"/>
      <c r="P701" s="627" t="s">
        <v>64</v>
      </c>
      <c r="Q701" s="628"/>
      <c r="R701" s="628"/>
      <c r="S701" s="629"/>
      <c r="T701" s="316" t="s">
        <v>55</v>
      </c>
    </row>
    <row r="702" spans="1:23" s="617" customFormat="1" x14ac:dyDescent="0.2">
      <c r="A702" s="255" t="s">
        <v>54</v>
      </c>
      <c r="B702" s="349">
        <v>1</v>
      </c>
      <c r="C702" s="260">
        <v>2</v>
      </c>
      <c r="D702" s="403" t="s">
        <v>129</v>
      </c>
      <c r="E702" s="403">
        <v>4</v>
      </c>
      <c r="F702" s="350">
        <v>5</v>
      </c>
      <c r="G702" s="349">
        <v>1</v>
      </c>
      <c r="H702" s="260">
        <v>2</v>
      </c>
      <c r="I702" s="403" t="s">
        <v>129</v>
      </c>
      <c r="J702" s="403">
        <v>4</v>
      </c>
      <c r="K702" s="350">
        <v>5</v>
      </c>
      <c r="L702" s="349">
        <v>1</v>
      </c>
      <c r="M702" s="260" t="s">
        <v>134</v>
      </c>
      <c r="N702" s="260">
        <v>3</v>
      </c>
      <c r="O702" s="350">
        <v>4</v>
      </c>
      <c r="P702" s="259">
        <v>1</v>
      </c>
      <c r="Q702" s="259" t="s">
        <v>134</v>
      </c>
      <c r="R702" s="259">
        <v>3</v>
      </c>
      <c r="S702" s="259">
        <v>4</v>
      </c>
      <c r="T702" s="315"/>
    </row>
    <row r="703" spans="1:23" s="617" customFormat="1" x14ac:dyDescent="0.2">
      <c r="A703" s="265" t="s">
        <v>3</v>
      </c>
      <c r="B703" s="266">
        <v>4520</v>
      </c>
      <c r="C703" s="267">
        <v>4520</v>
      </c>
      <c r="D703" s="389">
        <v>4520</v>
      </c>
      <c r="E703" s="389">
        <v>4520</v>
      </c>
      <c r="F703" s="268">
        <v>4520</v>
      </c>
      <c r="G703" s="269">
        <v>4520</v>
      </c>
      <c r="H703" s="267">
        <v>4520</v>
      </c>
      <c r="I703" s="267">
        <v>4520</v>
      </c>
      <c r="J703" s="267">
        <v>4520</v>
      </c>
      <c r="K703" s="267">
        <v>4520</v>
      </c>
      <c r="L703" s="266">
        <v>4520</v>
      </c>
      <c r="M703" s="267">
        <v>4520</v>
      </c>
      <c r="N703" s="267">
        <v>4520</v>
      </c>
      <c r="O703" s="268">
        <v>4520</v>
      </c>
      <c r="P703" s="269">
        <v>4520</v>
      </c>
      <c r="Q703" s="267">
        <v>4520</v>
      </c>
      <c r="R703" s="267">
        <v>4520</v>
      </c>
      <c r="S703" s="267">
        <v>4520</v>
      </c>
      <c r="T703" s="270">
        <v>4520</v>
      </c>
    </row>
    <row r="704" spans="1:23" s="617" customFormat="1" x14ac:dyDescent="0.2">
      <c r="A704" s="271" t="s">
        <v>6</v>
      </c>
      <c r="B704" s="272">
        <v>4488.333333333333</v>
      </c>
      <c r="C704" s="273">
        <v>4787.5</v>
      </c>
      <c r="D704" s="330">
        <v>4575</v>
      </c>
      <c r="E704" s="330">
        <v>4757.5</v>
      </c>
      <c r="F704" s="274">
        <v>5173.333333333333</v>
      </c>
      <c r="G704" s="275">
        <v>4549.2307692307695</v>
      </c>
      <c r="H704" s="273">
        <v>4593.333333333333</v>
      </c>
      <c r="I704" s="273">
        <v>4745</v>
      </c>
      <c r="J704" s="273">
        <v>4788.333333333333</v>
      </c>
      <c r="K704" s="273">
        <v>5012.5</v>
      </c>
      <c r="L704" s="272">
        <v>4716.875</v>
      </c>
      <c r="M704" s="273">
        <v>4911.666666666667</v>
      </c>
      <c r="N704" s="273">
        <v>4798.666666666667</v>
      </c>
      <c r="O704" s="274">
        <v>5076.666666666667</v>
      </c>
      <c r="P704" s="275">
        <v>4664</v>
      </c>
      <c r="Q704" s="275">
        <v>4780</v>
      </c>
      <c r="R704" s="275">
        <v>4656</v>
      </c>
      <c r="S704" s="275">
        <v>5205</v>
      </c>
      <c r="T704" s="276">
        <v>4804.9753694581277</v>
      </c>
    </row>
    <row r="705" spans="1:23" s="617" customFormat="1" x14ac:dyDescent="0.2">
      <c r="A705" s="255" t="s">
        <v>7</v>
      </c>
      <c r="B705" s="277">
        <v>100</v>
      </c>
      <c r="C705" s="278">
        <v>100</v>
      </c>
      <c r="D705" s="333">
        <v>100</v>
      </c>
      <c r="E705" s="333">
        <v>100</v>
      </c>
      <c r="F705" s="279">
        <v>100</v>
      </c>
      <c r="G705" s="280">
        <v>100</v>
      </c>
      <c r="H705" s="278">
        <v>100</v>
      </c>
      <c r="I705" s="278">
        <v>100</v>
      </c>
      <c r="J705" s="278">
        <v>100</v>
      </c>
      <c r="K705" s="278">
        <v>91.666666666666671</v>
      </c>
      <c r="L705" s="277">
        <v>93.75</v>
      </c>
      <c r="M705" s="278">
        <v>100</v>
      </c>
      <c r="N705" s="278">
        <v>86.666666666666671</v>
      </c>
      <c r="O705" s="279">
        <v>93.333333333333329</v>
      </c>
      <c r="P705" s="280">
        <v>93.333333333333329</v>
      </c>
      <c r="Q705" s="280">
        <v>100</v>
      </c>
      <c r="R705" s="280">
        <v>100</v>
      </c>
      <c r="S705" s="280">
        <v>92.857142857142861</v>
      </c>
      <c r="T705" s="281">
        <v>86.206896551724142</v>
      </c>
    </row>
    <row r="706" spans="1:23" s="617" customFormat="1" x14ac:dyDescent="0.2">
      <c r="A706" s="255" t="s">
        <v>8</v>
      </c>
      <c r="B706" s="282">
        <v>4.9149409328446574E-2</v>
      </c>
      <c r="C706" s="283">
        <v>4.1286300682280862E-2</v>
      </c>
      <c r="D706" s="336">
        <v>8.1967213114754092E-2</v>
      </c>
      <c r="E706" s="336">
        <v>4.2881080417179925E-2</v>
      </c>
      <c r="F706" s="284">
        <v>4.035686640409767E-2</v>
      </c>
      <c r="G706" s="285">
        <v>3.6011072266100314E-2</v>
      </c>
      <c r="H706" s="283">
        <v>3.6335232995993789E-2</v>
      </c>
      <c r="I706" s="283">
        <v>7.0600632244467859E-2</v>
      </c>
      <c r="J706" s="283">
        <v>2.4883835087666093E-2</v>
      </c>
      <c r="K706" s="283">
        <v>5.4781924759096177E-2</v>
      </c>
      <c r="L706" s="282">
        <v>6.0610374563088966E-2</v>
      </c>
      <c r="M706" s="283">
        <v>5.3005834546093533E-2</v>
      </c>
      <c r="N706" s="283">
        <v>4.8853508033239741E-2</v>
      </c>
      <c r="O706" s="284">
        <v>5.8648647284511357E-2</v>
      </c>
      <c r="P706" s="285">
        <v>6.2817343554046459E-2</v>
      </c>
      <c r="Q706" s="285">
        <v>5.1044881894965408E-2</v>
      </c>
      <c r="R706" s="285">
        <v>3.9941524728894597E-2</v>
      </c>
      <c r="S706" s="285">
        <v>4.9918970215106134E-2</v>
      </c>
      <c r="T706" s="286">
        <v>6.593382794082199E-2</v>
      </c>
    </row>
    <row r="707" spans="1:23" s="617" customFormat="1" x14ac:dyDescent="0.2">
      <c r="A707" s="271" t="s">
        <v>1</v>
      </c>
      <c r="B707" s="287">
        <f>B704/B703*100-100</f>
        <v>-0.70058997050148264</v>
      </c>
      <c r="C707" s="288">
        <f t="shared" ref="C707:G707" si="209">C704/C703*100-100</f>
        <v>5.9181415929203496</v>
      </c>
      <c r="D707" s="288">
        <f t="shared" si="209"/>
        <v>1.2168141592920421</v>
      </c>
      <c r="E707" s="288">
        <f t="shared" si="209"/>
        <v>5.254424778761063</v>
      </c>
      <c r="F707" s="289">
        <f t="shared" si="209"/>
        <v>14.454277286135692</v>
      </c>
      <c r="G707" s="290">
        <f t="shared" si="209"/>
        <v>0.64669843430907292</v>
      </c>
      <c r="H707" s="288">
        <f>H704/H703*100-100</f>
        <v>1.6224188790560277</v>
      </c>
      <c r="I707" s="288">
        <f t="shared" ref="I707:K707" si="210">I704/I703*100-100</f>
        <v>4.9778761061946852</v>
      </c>
      <c r="J707" s="288">
        <f t="shared" si="210"/>
        <v>5.9365781710914405</v>
      </c>
      <c r="K707" s="288">
        <f t="shared" si="210"/>
        <v>10.896017699115035</v>
      </c>
      <c r="L707" s="287">
        <f>L704/L703*100-100</f>
        <v>4.3556415929203496</v>
      </c>
      <c r="M707" s="288">
        <f t="shared" ref="M707:T707" si="211">M704/M703*100-100</f>
        <v>8.665191740412979</v>
      </c>
      <c r="N707" s="288">
        <f t="shared" si="211"/>
        <v>6.1651917404129932</v>
      </c>
      <c r="O707" s="289">
        <f t="shared" si="211"/>
        <v>12.315634218289091</v>
      </c>
      <c r="P707" s="290">
        <f t="shared" si="211"/>
        <v>3.1858407079645872</v>
      </c>
      <c r="Q707" s="288">
        <f t="shared" si="211"/>
        <v>5.7522123893805315</v>
      </c>
      <c r="R707" s="288">
        <f t="shared" si="211"/>
        <v>3.0088495575221259</v>
      </c>
      <c r="S707" s="288">
        <f t="shared" si="211"/>
        <v>15.154867256637175</v>
      </c>
      <c r="T707" s="291">
        <f t="shared" si="211"/>
        <v>6.304764811020533</v>
      </c>
    </row>
    <row r="708" spans="1:23" s="617" customFormat="1" ht="13.5" thickBot="1" x14ac:dyDescent="0.25">
      <c r="A708" s="292" t="s">
        <v>27</v>
      </c>
      <c r="B708" s="484">
        <f t="shared" ref="B708:T708" si="212">B704-B691</f>
        <v>-5.8333333333339397</v>
      </c>
      <c r="C708" s="485">
        <f t="shared" si="212"/>
        <v>23.33333333333303</v>
      </c>
      <c r="D708" s="485">
        <f t="shared" si="212"/>
        <v>-170</v>
      </c>
      <c r="E708" s="485">
        <f t="shared" si="212"/>
        <v>75.192307692307622</v>
      </c>
      <c r="F708" s="486">
        <f t="shared" si="212"/>
        <v>-53.030303030303003</v>
      </c>
      <c r="G708" s="487">
        <f t="shared" si="212"/>
        <v>113.39743589743648</v>
      </c>
      <c r="H708" s="485">
        <f t="shared" si="212"/>
        <v>45</v>
      </c>
      <c r="I708" s="485">
        <f t="shared" si="212"/>
        <v>91.66666666666697</v>
      </c>
      <c r="J708" s="485">
        <f t="shared" si="212"/>
        <v>32.5</v>
      </c>
      <c r="K708" s="485">
        <f t="shared" si="212"/>
        <v>-102.5</v>
      </c>
      <c r="L708" s="572">
        <f t="shared" si="212"/>
        <v>146.875</v>
      </c>
      <c r="M708" s="489">
        <f t="shared" si="212"/>
        <v>91.66666666666697</v>
      </c>
      <c r="N708" s="489">
        <f t="shared" si="212"/>
        <v>114.91666666666697</v>
      </c>
      <c r="O708" s="573">
        <f t="shared" si="212"/>
        <v>131.33333333333394</v>
      </c>
      <c r="P708" s="488">
        <f t="shared" si="212"/>
        <v>-13.33333333333303</v>
      </c>
      <c r="Q708" s="489">
        <f t="shared" si="212"/>
        <v>-150</v>
      </c>
      <c r="R708" s="489">
        <f t="shared" si="212"/>
        <v>-147.33333333333303</v>
      </c>
      <c r="S708" s="489">
        <f t="shared" si="212"/>
        <v>127.66666666666697</v>
      </c>
      <c r="T708" s="490">
        <f t="shared" si="212"/>
        <v>32.645272370748899</v>
      </c>
    </row>
    <row r="709" spans="1:23" s="617" customFormat="1" x14ac:dyDescent="0.2">
      <c r="A709" s="299" t="s">
        <v>51</v>
      </c>
      <c r="B709" s="300">
        <v>61</v>
      </c>
      <c r="C709" s="301">
        <v>57</v>
      </c>
      <c r="D709" s="301">
        <v>7</v>
      </c>
      <c r="E709" s="390">
        <v>60</v>
      </c>
      <c r="F709" s="302">
        <v>68</v>
      </c>
      <c r="G709" s="303">
        <v>58</v>
      </c>
      <c r="H709" s="301">
        <v>61</v>
      </c>
      <c r="I709" s="301">
        <v>11</v>
      </c>
      <c r="J709" s="301">
        <v>62</v>
      </c>
      <c r="K709" s="301">
        <v>70</v>
      </c>
      <c r="L709" s="300">
        <v>70</v>
      </c>
      <c r="M709" s="301">
        <v>11</v>
      </c>
      <c r="N709" s="301">
        <v>72</v>
      </c>
      <c r="O709" s="302">
        <v>71</v>
      </c>
      <c r="P709" s="303">
        <v>69</v>
      </c>
      <c r="Q709" s="303">
        <v>13</v>
      </c>
      <c r="R709" s="303">
        <v>69</v>
      </c>
      <c r="S709" s="303">
        <v>70</v>
      </c>
      <c r="T709" s="304">
        <f>SUM(B709:S709)</f>
        <v>960</v>
      </c>
      <c r="U709" s="228" t="s">
        <v>56</v>
      </c>
      <c r="V709" s="305">
        <f>T696-T709</f>
        <v>0</v>
      </c>
      <c r="W709" s="306">
        <f>V709/T696</f>
        <v>0</v>
      </c>
    </row>
    <row r="710" spans="1:23" s="617" customFormat="1" x14ac:dyDescent="0.2">
      <c r="A710" s="307" t="s">
        <v>28</v>
      </c>
      <c r="B710" s="246">
        <v>155</v>
      </c>
      <c r="C710" s="244">
        <v>153</v>
      </c>
      <c r="D710" s="244">
        <v>155.5</v>
      </c>
      <c r="E710" s="424">
        <v>152</v>
      </c>
      <c r="F710" s="247">
        <v>150.5</v>
      </c>
      <c r="G710" s="248">
        <v>154.5</v>
      </c>
      <c r="H710" s="244">
        <v>153</v>
      </c>
      <c r="I710" s="244">
        <v>155</v>
      </c>
      <c r="J710" s="244">
        <v>152.5</v>
      </c>
      <c r="K710" s="244">
        <v>150.5</v>
      </c>
      <c r="L710" s="246">
        <v>154.5</v>
      </c>
      <c r="M710" s="244">
        <v>154.5</v>
      </c>
      <c r="N710" s="244">
        <v>152</v>
      </c>
      <c r="O710" s="247">
        <v>151</v>
      </c>
      <c r="P710" s="248">
        <v>154</v>
      </c>
      <c r="Q710" s="248">
        <v>154.5</v>
      </c>
      <c r="R710" s="248">
        <v>152</v>
      </c>
      <c r="S710" s="248">
        <v>150.5</v>
      </c>
      <c r="T710" s="237"/>
      <c r="U710" s="228" t="s">
        <v>57</v>
      </c>
      <c r="V710" s="228">
        <v>152.5</v>
      </c>
      <c r="W710" s="228"/>
    </row>
    <row r="711" spans="1:23" s="617" customFormat="1" ht="13.5" thickBot="1" x14ac:dyDescent="0.25">
      <c r="A711" s="308" t="s">
        <v>26</v>
      </c>
      <c r="B711" s="249">
        <f t="shared" ref="B711:S711" si="213">B710-B697</f>
        <v>0</v>
      </c>
      <c r="C711" s="245">
        <f t="shared" si="213"/>
        <v>0</v>
      </c>
      <c r="D711" s="245">
        <f t="shared" si="213"/>
        <v>0</v>
      </c>
      <c r="E711" s="245">
        <f t="shared" si="213"/>
        <v>0</v>
      </c>
      <c r="F711" s="250">
        <f t="shared" si="213"/>
        <v>0</v>
      </c>
      <c r="G711" s="251">
        <f t="shared" si="213"/>
        <v>0</v>
      </c>
      <c r="H711" s="245">
        <f t="shared" si="213"/>
        <v>0</v>
      </c>
      <c r="I711" s="245">
        <f t="shared" si="213"/>
        <v>0</v>
      </c>
      <c r="J711" s="245">
        <f t="shared" si="213"/>
        <v>0</v>
      </c>
      <c r="K711" s="245">
        <f t="shared" si="213"/>
        <v>0</v>
      </c>
      <c r="L711" s="249">
        <f t="shared" si="213"/>
        <v>0</v>
      </c>
      <c r="M711" s="245">
        <f t="shared" si="213"/>
        <v>0</v>
      </c>
      <c r="N711" s="245">
        <f t="shared" si="213"/>
        <v>0</v>
      </c>
      <c r="O711" s="250">
        <f t="shared" si="213"/>
        <v>0</v>
      </c>
      <c r="P711" s="251">
        <f t="shared" si="213"/>
        <v>0</v>
      </c>
      <c r="Q711" s="245">
        <f t="shared" si="213"/>
        <v>0</v>
      </c>
      <c r="R711" s="245">
        <f t="shared" si="213"/>
        <v>0</v>
      </c>
      <c r="S711" s="245">
        <f t="shared" si="213"/>
        <v>0</v>
      </c>
      <c r="T711" s="238"/>
      <c r="U711" s="228" t="s">
        <v>26</v>
      </c>
      <c r="V711" s="431">
        <f>V710-V697</f>
        <v>1</v>
      </c>
      <c r="W711" s="228"/>
    </row>
    <row r="713" spans="1:23" ht="13.5" thickBot="1" x14ac:dyDescent="0.25"/>
    <row r="714" spans="1:23" s="619" customFormat="1" ht="13.5" thickBot="1" x14ac:dyDescent="0.25">
      <c r="A714" s="254" t="s">
        <v>183</v>
      </c>
      <c r="B714" s="627" t="s">
        <v>53</v>
      </c>
      <c r="C714" s="628"/>
      <c r="D714" s="628"/>
      <c r="E714" s="628"/>
      <c r="F714" s="629"/>
      <c r="G714" s="627" t="s">
        <v>68</v>
      </c>
      <c r="H714" s="628"/>
      <c r="I714" s="628"/>
      <c r="J714" s="628"/>
      <c r="K714" s="629"/>
      <c r="L714" s="627" t="s">
        <v>63</v>
      </c>
      <c r="M714" s="628"/>
      <c r="N714" s="628"/>
      <c r="O714" s="629"/>
      <c r="P714" s="627" t="s">
        <v>64</v>
      </c>
      <c r="Q714" s="628"/>
      <c r="R714" s="628"/>
      <c r="S714" s="629"/>
      <c r="T714" s="316" t="s">
        <v>55</v>
      </c>
    </row>
    <row r="715" spans="1:23" s="619" customFormat="1" x14ac:dyDescent="0.2">
      <c r="A715" s="255" t="s">
        <v>54</v>
      </c>
      <c r="B715" s="349">
        <v>1</v>
      </c>
      <c r="C715" s="260">
        <v>2</v>
      </c>
      <c r="D715" s="403" t="s">
        <v>129</v>
      </c>
      <c r="E715" s="403">
        <v>4</v>
      </c>
      <c r="F715" s="350">
        <v>5</v>
      </c>
      <c r="G715" s="349">
        <v>1</v>
      </c>
      <c r="H715" s="260">
        <v>2</v>
      </c>
      <c r="I715" s="403" t="s">
        <v>129</v>
      </c>
      <c r="J715" s="403">
        <v>4</v>
      </c>
      <c r="K715" s="350">
        <v>5</v>
      </c>
      <c r="L715" s="349">
        <v>1</v>
      </c>
      <c r="M715" s="260" t="s">
        <v>134</v>
      </c>
      <c r="N715" s="260">
        <v>3</v>
      </c>
      <c r="O715" s="350">
        <v>4</v>
      </c>
      <c r="P715" s="259">
        <v>1</v>
      </c>
      <c r="Q715" s="259" t="s">
        <v>134</v>
      </c>
      <c r="R715" s="259">
        <v>3</v>
      </c>
      <c r="S715" s="259">
        <v>4</v>
      </c>
      <c r="T715" s="315"/>
    </row>
    <row r="716" spans="1:23" s="619" customFormat="1" x14ac:dyDescent="0.2">
      <c r="A716" s="265" t="s">
        <v>3</v>
      </c>
      <c r="B716" s="266">
        <v>4535</v>
      </c>
      <c r="C716" s="267">
        <v>4535</v>
      </c>
      <c r="D716" s="389">
        <v>4535</v>
      </c>
      <c r="E716" s="389">
        <v>4535</v>
      </c>
      <c r="F716" s="268">
        <v>4535</v>
      </c>
      <c r="G716" s="269">
        <v>4535</v>
      </c>
      <c r="H716" s="267">
        <v>4535</v>
      </c>
      <c r="I716" s="267">
        <v>4535</v>
      </c>
      <c r="J716" s="267">
        <v>4535</v>
      </c>
      <c r="K716" s="267">
        <v>4535</v>
      </c>
      <c r="L716" s="266">
        <v>4535</v>
      </c>
      <c r="M716" s="267">
        <v>4535</v>
      </c>
      <c r="N716" s="267">
        <v>4535</v>
      </c>
      <c r="O716" s="268">
        <v>4535</v>
      </c>
      <c r="P716" s="269">
        <v>4535</v>
      </c>
      <c r="Q716" s="267">
        <v>4535</v>
      </c>
      <c r="R716" s="267">
        <v>4535</v>
      </c>
      <c r="S716" s="267">
        <v>4535</v>
      </c>
      <c r="T716" s="270">
        <v>4535</v>
      </c>
    </row>
    <row r="717" spans="1:23" s="619" customFormat="1" x14ac:dyDescent="0.2">
      <c r="A717" s="271" t="s">
        <v>6</v>
      </c>
      <c r="B717" s="272">
        <v>4533.333333333333</v>
      </c>
      <c r="C717" s="273">
        <v>4816.666666666667</v>
      </c>
      <c r="D717" s="330">
        <v>4970</v>
      </c>
      <c r="E717" s="330">
        <v>4960</v>
      </c>
      <c r="F717" s="274">
        <v>5221.5384615384619</v>
      </c>
      <c r="G717" s="275">
        <v>4507.6923076923076</v>
      </c>
      <c r="H717" s="273">
        <v>4374.166666666667</v>
      </c>
      <c r="I717" s="273">
        <v>4925</v>
      </c>
      <c r="J717" s="273">
        <v>4751.666666666667</v>
      </c>
      <c r="K717" s="273">
        <v>5174.166666666667</v>
      </c>
      <c r="L717" s="272">
        <v>4760.4761904761908</v>
      </c>
      <c r="M717" s="273">
        <v>4695</v>
      </c>
      <c r="N717" s="273">
        <v>4816.666666666667</v>
      </c>
      <c r="O717" s="274">
        <v>5228</v>
      </c>
      <c r="P717" s="275">
        <v>4703.8461538461543</v>
      </c>
      <c r="Q717" s="275">
        <v>5085</v>
      </c>
      <c r="R717" s="275">
        <v>4874.375</v>
      </c>
      <c r="S717" s="275">
        <v>5134</v>
      </c>
      <c r="T717" s="276">
        <v>4855.2132701421797</v>
      </c>
    </row>
    <row r="718" spans="1:23" s="619" customFormat="1" x14ac:dyDescent="0.2">
      <c r="A718" s="255" t="s">
        <v>7</v>
      </c>
      <c r="B718" s="277">
        <v>83.333333333333329</v>
      </c>
      <c r="C718" s="278">
        <v>100</v>
      </c>
      <c r="D718" s="333">
        <v>100</v>
      </c>
      <c r="E718" s="333">
        <v>100</v>
      </c>
      <c r="F718" s="279">
        <v>92.307692307692307</v>
      </c>
      <c r="G718" s="280">
        <v>100</v>
      </c>
      <c r="H718" s="278">
        <v>100</v>
      </c>
      <c r="I718" s="278">
        <v>100</v>
      </c>
      <c r="J718" s="278">
        <v>100</v>
      </c>
      <c r="K718" s="278">
        <v>91.666666666666671</v>
      </c>
      <c r="L718" s="277">
        <v>95.238095238095241</v>
      </c>
      <c r="M718" s="278">
        <v>75</v>
      </c>
      <c r="N718" s="278">
        <v>86.666666666666671</v>
      </c>
      <c r="O718" s="279">
        <v>93.333333333333329</v>
      </c>
      <c r="P718" s="280">
        <v>84.615384615384613</v>
      </c>
      <c r="Q718" s="280">
        <v>100</v>
      </c>
      <c r="R718" s="280">
        <v>100</v>
      </c>
      <c r="S718" s="280">
        <v>80</v>
      </c>
      <c r="T718" s="281">
        <v>78.672985781990519</v>
      </c>
    </row>
    <row r="719" spans="1:23" s="619" customFormat="1" x14ac:dyDescent="0.2">
      <c r="A719" s="255" t="s">
        <v>8</v>
      </c>
      <c r="B719" s="282">
        <v>6.2218222945017859E-2</v>
      </c>
      <c r="C719" s="283">
        <v>4.4239265166414798E-2</v>
      </c>
      <c r="D719" s="336">
        <v>2.012072434607646E-3</v>
      </c>
      <c r="E719" s="336">
        <v>3.8120303228203707E-2</v>
      </c>
      <c r="F719" s="284">
        <v>5.6127108653144089E-2</v>
      </c>
      <c r="G719" s="285">
        <v>4.2939033015727004E-2</v>
      </c>
      <c r="H719" s="283">
        <v>3.2148098743924269E-2</v>
      </c>
      <c r="I719" s="283">
        <v>1.1167512690355329E-2</v>
      </c>
      <c r="J719" s="283">
        <v>2.8879229340562036E-2</v>
      </c>
      <c r="K719" s="283">
        <v>6.0653769770469546E-2</v>
      </c>
      <c r="L719" s="282">
        <v>6.4666132162326612E-2</v>
      </c>
      <c r="M719" s="283">
        <v>7.8619931098154419E-2</v>
      </c>
      <c r="N719" s="283">
        <v>5.9950131533250017E-2</v>
      </c>
      <c r="O719" s="284">
        <v>7.0692414257012115E-2</v>
      </c>
      <c r="P719" s="285">
        <v>6.3023828428081602E-2</v>
      </c>
      <c r="Q719" s="285">
        <v>5.4602529252573855E-2</v>
      </c>
      <c r="R719" s="285">
        <v>4.4006530922153383E-2</v>
      </c>
      <c r="S719" s="285">
        <v>6.8099836490218099E-2</v>
      </c>
      <c r="T719" s="286">
        <v>7.6218570422490015E-2</v>
      </c>
    </row>
    <row r="720" spans="1:23" s="619" customFormat="1" x14ac:dyDescent="0.2">
      <c r="A720" s="271" t="s">
        <v>1</v>
      </c>
      <c r="B720" s="287">
        <f>B717/B716*100-100</f>
        <v>-3.6751194413824351E-2</v>
      </c>
      <c r="C720" s="288">
        <f t="shared" ref="C720:G720" si="214">C717/C716*100-100</f>
        <v>6.2109518559353205</v>
      </c>
      <c r="D720" s="288">
        <f t="shared" si="214"/>
        <v>9.5920617420066208</v>
      </c>
      <c r="E720" s="288">
        <f t="shared" si="214"/>
        <v>9.3715545755237031</v>
      </c>
      <c r="F720" s="289">
        <f t="shared" si="214"/>
        <v>15.138665083538299</v>
      </c>
      <c r="G720" s="290">
        <f t="shared" si="214"/>
        <v>-0.6021541853956478</v>
      </c>
      <c r="H720" s="288">
        <f>H717/H716*100-100</f>
        <v>-3.5464902609334814</v>
      </c>
      <c r="I720" s="288">
        <f t="shared" ref="I720:K720" si="215">I717/I716*100-100</f>
        <v>8.5997794928335196</v>
      </c>
      <c r="J720" s="288">
        <f t="shared" si="215"/>
        <v>4.7776552737964124</v>
      </c>
      <c r="K720" s="288">
        <f t="shared" si="215"/>
        <v>14.094083057699393</v>
      </c>
      <c r="L720" s="287">
        <f>L717/L716*100-100</f>
        <v>4.9719115871265984</v>
      </c>
      <c r="M720" s="288">
        <f t="shared" ref="M720:T720" si="216">M717/M716*100-100</f>
        <v>3.5281146637265834</v>
      </c>
      <c r="N720" s="288">
        <f t="shared" si="216"/>
        <v>6.2109518559353205</v>
      </c>
      <c r="O720" s="289">
        <f t="shared" si="216"/>
        <v>15.281146637265721</v>
      </c>
      <c r="P720" s="290">
        <f t="shared" si="216"/>
        <v>3.7231786956153172</v>
      </c>
      <c r="Q720" s="288">
        <f t="shared" si="216"/>
        <v>12.127894156560075</v>
      </c>
      <c r="R720" s="288">
        <f t="shared" si="216"/>
        <v>7.4834619625137719</v>
      </c>
      <c r="S720" s="288">
        <f t="shared" si="216"/>
        <v>13.20837927232634</v>
      </c>
      <c r="T720" s="291">
        <f t="shared" si="216"/>
        <v>7.0609320869278918</v>
      </c>
    </row>
    <row r="721" spans="1:23" s="619" customFormat="1" ht="13.5" thickBot="1" x14ac:dyDescent="0.25">
      <c r="A721" s="292" t="s">
        <v>27</v>
      </c>
      <c r="B721" s="484">
        <f t="shared" ref="B721:T721" si="217">B717-B704</f>
        <v>45</v>
      </c>
      <c r="C721" s="485">
        <f t="shared" si="217"/>
        <v>29.16666666666697</v>
      </c>
      <c r="D721" s="485">
        <f t="shared" si="217"/>
        <v>395</v>
      </c>
      <c r="E721" s="485">
        <f t="shared" si="217"/>
        <v>202.5</v>
      </c>
      <c r="F721" s="486">
        <f t="shared" si="217"/>
        <v>48.205128205128858</v>
      </c>
      <c r="G721" s="487">
        <f t="shared" si="217"/>
        <v>-41.538461538461888</v>
      </c>
      <c r="H721" s="485">
        <f t="shared" si="217"/>
        <v>-219.16666666666606</v>
      </c>
      <c r="I721" s="485">
        <f t="shared" si="217"/>
        <v>180</v>
      </c>
      <c r="J721" s="485">
        <f t="shared" si="217"/>
        <v>-36.66666666666606</v>
      </c>
      <c r="K721" s="485">
        <f t="shared" si="217"/>
        <v>161.66666666666697</v>
      </c>
      <c r="L721" s="572">
        <f t="shared" si="217"/>
        <v>43.601190476190823</v>
      </c>
      <c r="M721" s="489">
        <f t="shared" si="217"/>
        <v>-216.66666666666697</v>
      </c>
      <c r="N721" s="489">
        <f t="shared" si="217"/>
        <v>18</v>
      </c>
      <c r="O721" s="573">
        <f t="shared" si="217"/>
        <v>151.33333333333303</v>
      </c>
      <c r="P721" s="488">
        <f t="shared" si="217"/>
        <v>39.846153846154266</v>
      </c>
      <c r="Q721" s="489">
        <f t="shared" si="217"/>
        <v>305</v>
      </c>
      <c r="R721" s="489">
        <f t="shared" si="217"/>
        <v>218.375</v>
      </c>
      <c r="S721" s="489">
        <f t="shared" si="217"/>
        <v>-71</v>
      </c>
      <c r="T721" s="490">
        <f t="shared" si="217"/>
        <v>50.237900684051965</v>
      </c>
    </row>
    <row r="722" spans="1:23" s="619" customFormat="1" x14ac:dyDescent="0.2">
      <c r="A722" s="299" t="s">
        <v>51</v>
      </c>
      <c r="B722" s="300">
        <v>61</v>
      </c>
      <c r="C722" s="301">
        <v>57</v>
      </c>
      <c r="D722" s="301">
        <v>7</v>
      </c>
      <c r="E722" s="390">
        <v>60</v>
      </c>
      <c r="F722" s="302">
        <v>68</v>
      </c>
      <c r="G722" s="303">
        <v>58</v>
      </c>
      <c r="H722" s="301">
        <v>61</v>
      </c>
      <c r="I722" s="301">
        <v>11</v>
      </c>
      <c r="J722" s="301">
        <v>62</v>
      </c>
      <c r="K722" s="301">
        <v>70</v>
      </c>
      <c r="L722" s="300">
        <v>70</v>
      </c>
      <c r="M722" s="301">
        <v>11</v>
      </c>
      <c r="N722" s="301">
        <v>72</v>
      </c>
      <c r="O722" s="302">
        <v>71</v>
      </c>
      <c r="P722" s="303">
        <v>69</v>
      </c>
      <c r="Q722" s="303">
        <v>13</v>
      </c>
      <c r="R722" s="303">
        <v>69</v>
      </c>
      <c r="S722" s="303">
        <v>70</v>
      </c>
      <c r="T722" s="304">
        <f>SUM(B722:S722)</f>
        <v>960</v>
      </c>
      <c r="U722" s="228" t="s">
        <v>56</v>
      </c>
      <c r="V722" s="305">
        <f>T709-T722</f>
        <v>0</v>
      </c>
      <c r="W722" s="306">
        <f>V722/T709</f>
        <v>0</v>
      </c>
    </row>
    <row r="723" spans="1:23" s="619" customFormat="1" x14ac:dyDescent="0.2">
      <c r="A723" s="307" t="s">
        <v>28</v>
      </c>
      <c r="B723" s="246">
        <v>155</v>
      </c>
      <c r="C723" s="244">
        <v>153</v>
      </c>
      <c r="D723" s="244">
        <v>155.5</v>
      </c>
      <c r="E723" s="424">
        <v>152</v>
      </c>
      <c r="F723" s="247">
        <v>150.5</v>
      </c>
      <c r="G723" s="248">
        <v>154.5</v>
      </c>
      <c r="H723" s="244">
        <v>153</v>
      </c>
      <c r="I723" s="244">
        <v>155</v>
      </c>
      <c r="J723" s="244">
        <v>152.5</v>
      </c>
      <c r="K723" s="244">
        <v>150.5</v>
      </c>
      <c r="L723" s="246">
        <v>154.5</v>
      </c>
      <c r="M723" s="244">
        <v>154.5</v>
      </c>
      <c r="N723" s="244">
        <v>152</v>
      </c>
      <c r="O723" s="247">
        <v>151</v>
      </c>
      <c r="P723" s="248">
        <v>154</v>
      </c>
      <c r="Q723" s="248">
        <v>154.5</v>
      </c>
      <c r="R723" s="248">
        <v>152</v>
      </c>
      <c r="S723" s="248">
        <v>150.5</v>
      </c>
      <c r="T723" s="237"/>
      <c r="U723" s="228" t="s">
        <v>57</v>
      </c>
      <c r="V723" s="228">
        <v>152.5</v>
      </c>
      <c r="W723" s="228"/>
    </row>
    <row r="724" spans="1:23" s="619" customFormat="1" ht="13.5" thickBot="1" x14ac:dyDescent="0.25">
      <c r="A724" s="308" t="s">
        <v>26</v>
      </c>
      <c r="B724" s="249">
        <f t="shared" ref="B724:S724" si="218">B723-B710</f>
        <v>0</v>
      </c>
      <c r="C724" s="245">
        <f t="shared" si="218"/>
        <v>0</v>
      </c>
      <c r="D724" s="245">
        <f t="shared" si="218"/>
        <v>0</v>
      </c>
      <c r="E724" s="245">
        <f t="shared" si="218"/>
        <v>0</v>
      </c>
      <c r="F724" s="250">
        <f t="shared" si="218"/>
        <v>0</v>
      </c>
      <c r="G724" s="251">
        <f t="shared" si="218"/>
        <v>0</v>
      </c>
      <c r="H724" s="245">
        <f t="shared" si="218"/>
        <v>0</v>
      </c>
      <c r="I724" s="245">
        <f t="shared" si="218"/>
        <v>0</v>
      </c>
      <c r="J724" s="245">
        <f t="shared" si="218"/>
        <v>0</v>
      </c>
      <c r="K724" s="245">
        <f t="shared" si="218"/>
        <v>0</v>
      </c>
      <c r="L724" s="249">
        <f t="shared" si="218"/>
        <v>0</v>
      </c>
      <c r="M724" s="245">
        <f t="shared" si="218"/>
        <v>0</v>
      </c>
      <c r="N724" s="245">
        <f t="shared" si="218"/>
        <v>0</v>
      </c>
      <c r="O724" s="250">
        <f t="shared" si="218"/>
        <v>0</v>
      </c>
      <c r="P724" s="251">
        <f t="shared" si="218"/>
        <v>0</v>
      </c>
      <c r="Q724" s="245">
        <f t="shared" si="218"/>
        <v>0</v>
      </c>
      <c r="R724" s="245">
        <f t="shared" si="218"/>
        <v>0</v>
      </c>
      <c r="S724" s="245">
        <f t="shared" si="218"/>
        <v>0</v>
      </c>
      <c r="T724" s="238"/>
      <c r="U724" s="228" t="s">
        <v>26</v>
      </c>
      <c r="V724" s="431">
        <f>V723-V710</f>
        <v>0</v>
      </c>
      <c r="W724" s="228"/>
    </row>
  </sheetData>
  <mergeCells count="155">
    <mergeCell ref="G558:K558"/>
    <mergeCell ref="L558:O558"/>
    <mergeCell ref="P558:S558"/>
    <mergeCell ref="B610:F610"/>
    <mergeCell ref="G610:K610"/>
    <mergeCell ref="L610:O610"/>
    <mergeCell ref="P610:S610"/>
    <mergeCell ref="B649:F649"/>
    <mergeCell ref="G649:K649"/>
    <mergeCell ref="L649:O649"/>
    <mergeCell ref="P649:S649"/>
    <mergeCell ref="P636:S636"/>
    <mergeCell ref="B623:F623"/>
    <mergeCell ref="G623:K623"/>
    <mergeCell ref="L623:O623"/>
    <mergeCell ref="B584:F584"/>
    <mergeCell ref="G584:K584"/>
    <mergeCell ref="L584:O584"/>
    <mergeCell ref="P584:S584"/>
    <mergeCell ref="B571:F571"/>
    <mergeCell ref="P571:S571"/>
    <mergeCell ref="G701:K701"/>
    <mergeCell ref="L701:O701"/>
    <mergeCell ref="P701:S701"/>
    <mergeCell ref="B597:F597"/>
    <mergeCell ref="G597:K597"/>
    <mergeCell ref="L597:O597"/>
    <mergeCell ref="P597:S597"/>
    <mergeCell ref="P441:S441"/>
    <mergeCell ref="B532:F532"/>
    <mergeCell ref="G532:K532"/>
    <mergeCell ref="L532:O532"/>
    <mergeCell ref="L571:O571"/>
    <mergeCell ref="G571:K571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545:F545"/>
    <mergeCell ref="B558:F558"/>
    <mergeCell ref="B428:F428"/>
    <mergeCell ref="B493:F493"/>
    <mergeCell ref="G493:K493"/>
    <mergeCell ref="L493:O493"/>
    <mergeCell ref="P493:S493"/>
    <mergeCell ref="G467:K467"/>
    <mergeCell ref="L467:O467"/>
    <mergeCell ref="P467:S467"/>
    <mergeCell ref="P428:S428"/>
    <mergeCell ref="L441:O441"/>
    <mergeCell ref="B441:F441"/>
    <mergeCell ref="G441:K441"/>
    <mergeCell ref="G428:K428"/>
    <mergeCell ref="L428:O428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B363:F363"/>
    <mergeCell ref="G363:K363"/>
    <mergeCell ref="P415:S415"/>
    <mergeCell ref="L402:O402"/>
    <mergeCell ref="P402:S402"/>
    <mergeCell ref="B415:F415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B402:F402"/>
    <mergeCell ref="G402:K402"/>
    <mergeCell ref="G415:K415"/>
    <mergeCell ref="L415:O415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114:F114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L297:O297"/>
    <mergeCell ref="B270:F270"/>
    <mergeCell ref="B257:F257"/>
    <mergeCell ref="B244:F244"/>
    <mergeCell ref="G297:K297"/>
    <mergeCell ref="P297:S297"/>
    <mergeCell ref="P311:S311"/>
    <mergeCell ref="P324:S324"/>
    <mergeCell ref="G324:K324"/>
    <mergeCell ref="G311:K311"/>
    <mergeCell ref="B714:F714"/>
    <mergeCell ref="G714:K714"/>
    <mergeCell ref="L714:O714"/>
    <mergeCell ref="P714:S714"/>
    <mergeCell ref="G545:K545"/>
    <mergeCell ref="L545:O545"/>
    <mergeCell ref="P545:S545"/>
    <mergeCell ref="P623:S623"/>
    <mergeCell ref="B636:F636"/>
    <mergeCell ref="G636:K636"/>
    <mergeCell ref="L636:O636"/>
    <mergeCell ref="B688:F688"/>
    <mergeCell ref="G688:K688"/>
    <mergeCell ref="L688:O688"/>
    <mergeCell ref="P688:S688"/>
    <mergeCell ref="B675:F675"/>
    <mergeCell ref="G675:K675"/>
    <mergeCell ref="L675:O675"/>
    <mergeCell ref="P675:S675"/>
    <mergeCell ref="B662:F662"/>
    <mergeCell ref="G662:K662"/>
    <mergeCell ref="L662:O662"/>
    <mergeCell ref="P662:S662"/>
    <mergeCell ref="B701:F70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47"/>
  <sheetViews>
    <sheetView showGridLines="0" topLeftCell="A616" zoomScale="73" zoomScaleNormal="73" workbookViewId="0">
      <selection activeCell="K644" sqref="K644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52" t="s">
        <v>72</v>
      </c>
      <c r="M8" s="652"/>
    </row>
    <row r="9" spans="1:14" ht="13.5" thickBot="1" x14ac:dyDescent="0.25">
      <c r="A9" s="319" t="s">
        <v>49</v>
      </c>
      <c r="B9" s="627" t="s">
        <v>50</v>
      </c>
      <c r="C9" s="628"/>
      <c r="D9" s="628"/>
      <c r="E9" s="628"/>
      <c r="F9" s="628"/>
      <c r="G9" s="629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27" t="s">
        <v>50</v>
      </c>
      <c r="C23" s="628"/>
      <c r="D23" s="628"/>
      <c r="E23" s="628"/>
      <c r="F23" s="628"/>
      <c r="G23" s="629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27" t="s">
        <v>50</v>
      </c>
      <c r="C37" s="628"/>
      <c r="D37" s="628"/>
      <c r="E37" s="628"/>
      <c r="F37" s="628"/>
      <c r="G37" s="629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27" t="s">
        <v>50</v>
      </c>
      <c r="C52" s="628"/>
      <c r="D52" s="628"/>
      <c r="E52" s="628"/>
      <c r="F52" s="628"/>
      <c r="G52" s="628"/>
      <c r="H52" s="629"/>
      <c r="I52" s="347" t="s">
        <v>0</v>
      </c>
      <c r="J52" s="228"/>
      <c r="N52" s="652" t="s">
        <v>72</v>
      </c>
      <c r="O52" s="652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27" t="s">
        <v>50</v>
      </c>
      <c r="C66" s="628"/>
      <c r="D66" s="628"/>
      <c r="E66" s="628"/>
      <c r="F66" s="628"/>
      <c r="G66" s="628"/>
      <c r="H66" s="629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27" t="s">
        <v>50</v>
      </c>
      <c r="C80" s="628"/>
      <c r="D80" s="628"/>
      <c r="E80" s="628"/>
      <c r="F80" s="628"/>
      <c r="G80" s="628"/>
      <c r="H80" s="629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27" t="s">
        <v>50</v>
      </c>
      <c r="C94" s="628"/>
      <c r="D94" s="628"/>
      <c r="E94" s="628"/>
      <c r="F94" s="628"/>
      <c r="G94" s="628"/>
      <c r="H94" s="629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27" t="s">
        <v>50</v>
      </c>
      <c r="C108" s="628"/>
      <c r="D108" s="628"/>
      <c r="E108" s="628"/>
      <c r="F108" s="628"/>
      <c r="G108" s="628"/>
      <c r="H108" s="629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27" t="s">
        <v>50</v>
      </c>
      <c r="C123" s="628"/>
      <c r="D123" s="628"/>
      <c r="E123" s="628"/>
      <c r="F123" s="628"/>
      <c r="G123" s="629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27" t="s">
        <v>50</v>
      </c>
      <c r="C137" s="628"/>
      <c r="D137" s="628"/>
      <c r="E137" s="628"/>
      <c r="F137" s="628"/>
      <c r="G137" s="629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27" t="s">
        <v>50</v>
      </c>
      <c r="C151" s="628"/>
      <c r="D151" s="628"/>
      <c r="E151" s="628"/>
      <c r="F151" s="628"/>
      <c r="G151" s="629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27" t="s">
        <v>50</v>
      </c>
      <c r="C165" s="628"/>
      <c r="D165" s="628"/>
      <c r="E165" s="628"/>
      <c r="F165" s="628"/>
      <c r="G165" s="629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27" t="s">
        <v>50</v>
      </c>
      <c r="C179" s="628"/>
      <c r="D179" s="628"/>
      <c r="E179" s="628"/>
      <c r="F179" s="628"/>
      <c r="G179" s="629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27" t="s">
        <v>50</v>
      </c>
      <c r="C195" s="628"/>
      <c r="D195" s="628"/>
      <c r="E195" s="628"/>
      <c r="F195" s="628"/>
      <c r="G195" s="629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27" t="s">
        <v>50</v>
      </c>
      <c r="C209" s="628"/>
      <c r="D209" s="628"/>
      <c r="E209" s="628"/>
      <c r="F209" s="628"/>
      <c r="G209" s="629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27" t="s">
        <v>50</v>
      </c>
      <c r="C223" s="628"/>
      <c r="D223" s="628"/>
      <c r="E223" s="628"/>
      <c r="F223" s="628"/>
      <c r="G223" s="629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27" t="s">
        <v>50</v>
      </c>
      <c r="C237" s="628"/>
      <c r="D237" s="628"/>
      <c r="E237" s="628"/>
      <c r="F237" s="628"/>
      <c r="G237" s="629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27" t="s">
        <v>50</v>
      </c>
      <c r="C251" s="628"/>
      <c r="D251" s="628"/>
      <c r="E251" s="628"/>
      <c r="F251" s="628"/>
      <c r="G251" s="629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27" t="s">
        <v>50</v>
      </c>
      <c r="C265" s="628"/>
      <c r="D265" s="628"/>
      <c r="E265" s="628"/>
      <c r="F265" s="628"/>
      <c r="G265" s="629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27" t="s">
        <v>50</v>
      </c>
      <c r="C279" s="628"/>
      <c r="D279" s="628"/>
      <c r="E279" s="628"/>
      <c r="F279" s="628"/>
      <c r="G279" s="629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27" t="s">
        <v>50</v>
      </c>
      <c r="C293" s="628"/>
      <c r="D293" s="628"/>
      <c r="E293" s="628"/>
      <c r="F293" s="628"/>
      <c r="G293" s="629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27" t="s">
        <v>50</v>
      </c>
      <c r="C307" s="628"/>
      <c r="D307" s="628"/>
      <c r="E307" s="628"/>
      <c r="F307" s="628"/>
      <c r="G307" s="629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27" t="s">
        <v>50</v>
      </c>
      <c r="C321" s="628"/>
      <c r="D321" s="628"/>
      <c r="E321" s="628"/>
      <c r="F321" s="628"/>
      <c r="G321" s="629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27" t="s">
        <v>50</v>
      </c>
      <c r="C337" s="628"/>
      <c r="D337" s="628"/>
      <c r="E337" s="628"/>
      <c r="F337" s="629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27" t="s">
        <v>50</v>
      </c>
      <c r="C350" s="628"/>
      <c r="D350" s="628"/>
      <c r="E350" s="628"/>
      <c r="F350" s="629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27" t="s">
        <v>50</v>
      </c>
      <c r="C364" s="628"/>
      <c r="D364" s="628"/>
      <c r="E364" s="628"/>
      <c r="F364" s="629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27" t="s">
        <v>50</v>
      </c>
      <c r="C377" s="628"/>
      <c r="D377" s="628"/>
      <c r="E377" s="628"/>
      <c r="F377" s="629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27" t="s">
        <v>50</v>
      </c>
      <c r="C390" s="628"/>
      <c r="D390" s="628"/>
      <c r="E390" s="628"/>
      <c r="F390" s="629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27" t="s">
        <v>50</v>
      </c>
      <c r="C403" s="628"/>
      <c r="D403" s="628"/>
      <c r="E403" s="628"/>
      <c r="F403" s="629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27" t="s">
        <v>50</v>
      </c>
      <c r="C416" s="628"/>
      <c r="D416" s="628"/>
      <c r="E416" s="628"/>
      <c r="F416" s="629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27" t="s">
        <v>50</v>
      </c>
      <c r="C429" s="628"/>
      <c r="D429" s="628"/>
      <c r="E429" s="628"/>
      <c r="F429" s="629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27" t="s">
        <v>50</v>
      </c>
      <c r="C442" s="628"/>
      <c r="D442" s="628"/>
      <c r="E442" s="628"/>
      <c r="F442" s="629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27" t="s">
        <v>50</v>
      </c>
      <c r="C455" s="628"/>
      <c r="D455" s="628"/>
      <c r="E455" s="628"/>
      <c r="F455" s="629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27" t="s">
        <v>50</v>
      </c>
      <c r="C468" s="628"/>
      <c r="D468" s="628"/>
      <c r="E468" s="628"/>
      <c r="F468" s="629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27" t="s">
        <v>50</v>
      </c>
      <c r="C481" s="628"/>
      <c r="D481" s="628"/>
      <c r="E481" s="628"/>
      <c r="F481" s="629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27" t="s">
        <v>50</v>
      </c>
      <c r="C494" s="628"/>
      <c r="D494" s="628"/>
      <c r="E494" s="628"/>
      <c r="F494" s="629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27" t="s">
        <v>50</v>
      </c>
      <c r="C507" s="628"/>
      <c r="D507" s="628"/>
      <c r="E507" s="628"/>
      <c r="F507" s="629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27" t="s">
        <v>50</v>
      </c>
      <c r="C520" s="628"/>
      <c r="D520" s="628"/>
      <c r="E520" s="628"/>
      <c r="F520" s="629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27" t="s">
        <v>50</v>
      </c>
      <c r="C533" s="628"/>
      <c r="D533" s="628"/>
      <c r="E533" s="628"/>
      <c r="F533" s="629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27" t="s">
        <v>50</v>
      </c>
      <c r="C546" s="628"/>
      <c r="D546" s="628"/>
      <c r="E546" s="628"/>
      <c r="F546" s="629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27" t="s">
        <v>50</v>
      </c>
      <c r="C559" s="628"/>
      <c r="D559" s="628"/>
      <c r="E559" s="628"/>
      <c r="F559" s="629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27" t="s">
        <v>50</v>
      </c>
      <c r="C572" s="628"/>
      <c r="D572" s="628"/>
      <c r="E572" s="628"/>
      <c r="F572" s="629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27" t="s">
        <v>50</v>
      </c>
      <c r="C585" s="628"/>
      <c r="D585" s="628"/>
      <c r="E585" s="628"/>
      <c r="F585" s="629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2.75" customHeight="1" thickBot="1" x14ac:dyDescent="0.25">
      <c r="A598" s="319" t="s">
        <v>174</v>
      </c>
      <c r="B598" s="627" t="s">
        <v>50</v>
      </c>
      <c r="C598" s="628"/>
      <c r="D598" s="628"/>
      <c r="E598" s="628"/>
      <c r="F598" s="629"/>
      <c r="G598" s="347" t="s">
        <v>0</v>
      </c>
      <c r="H598" s="228"/>
      <c r="I598" s="601"/>
      <c r="J598" s="601"/>
    </row>
    <row r="599" spans="1:10" ht="12.75" customHeight="1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ht="12.75" customHeight="1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ht="12.75" customHeight="1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ht="12.75" customHeight="1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ht="12.75" customHeight="1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ht="12.75" customHeight="1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2.75" customHeight="1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ht="12.75" customHeight="1" x14ac:dyDescent="0.2">
      <c r="A606" s="343" t="s">
        <v>51</v>
      </c>
      <c r="B606" s="300">
        <v>755</v>
      </c>
      <c r="C606" s="301">
        <v>764</v>
      </c>
      <c r="D606" s="301">
        <v>62</v>
      </c>
      <c r="E606" s="301">
        <v>756</v>
      </c>
      <c r="F606" s="301">
        <v>754</v>
      </c>
      <c r="G606" s="304">
        <f>SUM(B606:F606)</f>
        <v>3091</v>
      </c>
      <c r="H606" s="344" t="s">
        <v>56</v>
      </c>
      <c r="I606" s="345"/>
      <c r="J606" s="306">
        <f>I606/G593</f>
        <v>0</v>
      </c>
    </row>
    <row r="607" spans="1:10" ht="12.75" customHeight="1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2.75" customHeight="1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2.75" customHeight="1" thickBot="1" x14ac:dyDescent="0.25">
      <c r="A611" s="319" t="s">
        <v>176</v>
      </c>
      <c r="B611" s="627" t="s">
        <v>50</v>
      </c>
      <c r="C611" s="628"/>
      <c r="D611" s="628"/>
      <c r="E611" s="628"/>
      <c r="F611" s="629"/>
      <c r="G611" s="347" t="s">
        <v>0</v>
      </c>
      <c r="H611" s="228"/>
    </row>
    <row r="612" spans="1:10" s="605" customFormat="1" ht="12.75" customHeigh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ht="12.75" customHeigh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ht="12.75" customHeigh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ht="12.75" customHeigh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ht="12.75" customHeigh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ht="12.75" customHeigh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2.75" customHeight="1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ht="12.75" customHeigh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ht="12.75" customHeigh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2.75" customHeight="1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  <row r="623" spans="1:10" ht="13.5" thickBot="1" x14ac:dyDescent="0.25"/>
    <row r="624" spans="1:10" s="610" customFormat="1" ht="12.75" customHeight="1" thickBot="1" x14ac:dyDescent="0.25">
      <c r="A624" s="319" t="s">
        <v>178</v>
      </c>
      <c r="B624" s="627" t="s">
        <v>50</v>
      </c>
      <c r="C624" s="628"/>
      <c r="D624" s="628"/>
      <c r="E624" s="628"/>
      <c r="F624" s="629"/>
      <c r="G624" s="347" t="s">
        <v>0</v>
      </c>
      <c r="H624" s="228"/>
    </row>
    <row r="625" spans="1:10" s="610" customFormat="1" ht="12.75" customHeight="1" x14ac:dyDescent="0.2">
      <c r="A625" s="227" t="s">
        <v>54</v>
      </c>
      <c r="B625" s="392">
        <v>1</v>
      </c>
      <c r="C625" s="393">
        <v>2</v>
      </c>
      <c r="D625" s="394" t="s">
        <v>129</v>
      </c>
      <c r="E625" s="393">
        <v>4</v>
      </c>
      <c r="F625" s="394">
        <v>5</v>
      </c>
      <c r="G625" s="323"/>
      <c r="H625" s="324"/>
    </row>
    <row r="626" spans="1:10" s="610" customFormat="1" ht="12.75" customHeight="1" x14ac:dyDescent="0.2">
      <c r="A626" s="326" t="s">
        <v>3</v>
      </c>
      <c r="B626" s="266">
        <v>4305</v>
      </c>
      <c r="C626" s="267">
        <v>4305</v>
      </c>
      <c r="D626" s="267">
        <v>4305</v>
      </c>
      <c r="E626" s="267">
        <v>4305</v>
      </c>
      <c r="F626" s="267">
        <v>4305</v>
      </c>
      <c r="G626" s="327">
        <v>4305</v>
      </c>
      <c r="H626" s="328"/>
      <c r="I626" s="325"/>
    </row>
    <row r="627" spans="1:10" s="610" customFormat="1" ht="12.75" customHeight="1" x14ac:dyDescent="0.2">
      <c r="A627" s="329" t="s">
        <v>6</v>
      </c>
      <c r="B627" s="272">
        <v>4951.8604651162786</v>
      </c>
      <c r="C627" s="273">
        <v>5027.75</v>
      </c>
      <c r="D627" s="273">
        <v>5040</v>
      </c>
      <c r="E627" s="273">
        <v>5149.1489361702124</v>
      </c>
      <c r="F627" s="330">
        <v>5320.5128205128203</v>
      </c>
      <c r="G627" s="331">
        <v>5106.2359550561796</v>
      </c>
      <c r="H627" s="332"/>
      <c r="I627" s="325"/>
    </row>
    <row r="628" spans="1:10" s="610" customFormat="1" ht="12.75" customHeight="1" x14ac:dyDescent="0.2">
      <c r="A628" s="227" t="s">
        <v>7</v>
      </c>
      <c r="B628" s="277">
        <v>88.372093023255815</v>
      </c>
      <c r="C628" s="278">
        <v>90</v>
      </c>
      <c r="D628" s="278">
        <v>55.555555555555557</v>
      </c>
      <c r="E628" s="278">
        <v>87.234042553191486</v>
      </c>
      <c r="F628" s="333">
        <v>94.871794871794876</v>
      </c>
      <c r="G628" s="334">
        <v>80.898876404494388</v>
      </c>
      <c r="H628" s="335"/>
      <c r="I628" s="325"/>
    </row>
    <row r="629" spans="1:10" s="610" customFormat="1" ht="12.75" customHeight="1" x14ac:dyDescent="0.2">
      <c r="A629" s="227" t="s">
        <v>8</v>
      </c>
      <c r="B629" s="282">
        <v>7.4383232229063595E-2</v>
      </c>
      <c r="C629" s="283">
        <v>6.8061265666748763E-2</v>
      </c>
      <c r="D629" s="283">
        <v>0.12179372423192703</v>
      </c>
      <c r="E629" s="283">
        <v>6.5288258282919703E-2</v>
      </c>
      <c r="F629" s="336">
        <v>5.765628127284389E-2</v>
      </c>
      <c r="G629" s="337">
        <v>7.4960258167388813E-2</v>
      </c>
      <c r="H629" s="338"/>
      <c r="I629" s="339"/>
      <c r="J629" s="340"/>
    </row>
    <row r="630" spans="1:10" s="610" customFormat="1" ht="12.75" customHeight="1" x14ac:dyDescent="0.2">
      <c r="A630" s="329" t="s">
        <v>1</v>
      </c>
      <c r="B630" s="287">
        <f t="shared" ref="B630:G630" si="134">B627/B626*100-100</f>
        <v>15.025794776220167</v>
      </c>
      <c r="C630" s="288">
        <f t="shared" si="134"/>
        <v>16.788617886178869</v>
      </c>
      <c r="D630" s="288">
        <f t="shared" si="134"/>
        <v>17.073170731707307</v>
      </c>
      <c r="E630" s="288">
        <f t="shared" si="134"/>
        <v>19.608569945881825</v>
      </c>
      <c r="F630" s="288">
        <f t="shared" si="134"/>
        <v>23.589147979391868</v>
      </c>
      <c r="G630" s="291">
        <f t="shared" si="134"/>
        <v>18.611752730689417</v>
      </c>
      <c r="H630" s="338"/>
      <c r="I630" s="339"/>
      <c r="J630" s="228"/>
    </row>
    <row r="631" spans="1:10" s="610" customFormat="1" ht="12.75" customHeight="1" thickBot="1" x14ac:dyDescent="0.25">
      <c r="A631" s="227" t="s">
        <v>27</v>
      </c>
      <c r="B631" s="293">
        <f>B627-B614</f>
        <v>47.97157622738996</v>
      </c>
      <c r="C631" s="294">
        <f t="shared" ref="C631:G631" si="135">C627-C614</f>
        <v>151.63888888888869</v>
      </c>
      <c r="D631" s="294">
        <f t="shared" si="135"/>
        <v>-182.22222222222263</v>
      </c>
      <c r="E631" s="294">
        <f t="shared" si="135"/>
        <v>212.64893617021244</v>
      </c>
      <c r="F631" s="294">
        <f t="shared" si="135"/>
        <v>281.90170940170901</v>
      </c>
      <c r="G631" s="341">
        <f t="shared" si="135"/>
        <v>151.26780218993736</v>
      </c>
      <c r="H631" s="342"/>
      <c r="I631" s="339"/>
      <c r="J631" s="228"/>
    </row>
    <row r="632" spans="1:10" s="610" customFormat="1" ht="12.75" customHeight="1" x14ac:dyDescent="0.2">
      <c r="A632" s="343" t="s">
        <v>51</v>
      </c>
      <c r="B632" s="300">
        <v>747</v>
      </c>
      <c r="C632" s="301">
        <v>760</v>
      </c>
      <c r="D632" s="301">
        <v>54</v>
      </c>
      <c r="E632" s="301">
        <v>751</v>
      </c>
      <c r="F632" s="301">
        <v>751</v>
      </c>
      <c r="G632" s="304">
        <f>SUM(B632:F632)</f>
        <v>3063</v>
      </c>
      <c r="H632" s="344" t="s">
        <v>56</v>
      </c>
      <c r="I632" s="345"/>
      <c r="J632" s="306" t="e">
        <f>I632/G619</f>
        <v>#DIV/0!</v>
      </c>
    </row>
    <row r="633" spans="1:10" s="610" customFormat="1" ht="12.75" customHeight="1" x14ac:dyDescent="0.2">
      <c r="A633" s="343" t="s">
        <v>28</v>
      </c>
      <c r="B633" s="233"/>
      <c r="C633" s="609"/>
      <c r="D633" s="609"/>
      <c r="E633" s="609"/>
      <c r="F633" s="609"/>
      <c r="G633" s="237"/>
      <c r="H633" s="228" t="s">
        <v>57</v>
      </c>
      <c r="I633" s="610">
        <v>154.26</v>
      </c>
    </row>
    <row r="634" spans="1:10" s="610" customFormat="1" ht="12.75" customHeight="1" thickBot="1" x14ac:dyDescent="0.25">
      <c r="A634" s="346" t="s">
        <v>26</v>
      </c>
      <c r="B634" s="235">
        <f>B633-B620</f>
        <v>0</v>
      </c>
      <c r="C634" s="236">
        <f t="shared" ref="C634:F634" si="136">C633-C620</f>
        <v>0</v>
      </c>
      <c r="D634" s="236">
        <f t="shared" si="136"/>
        <v>0</v>
      </c>
      <c r="E634" s="236">
        <f t="shared" si="136"/>
        <v>0</v>
      </c>
      <c r="F634" s="236">
        <f t="shared" si="136"/>
        <v>0</v>
      </c>
      <c r="G634" s="238"/>
      <c r="H634" s="610" t="s">
        <v>26</v>
      </c>
      <c r="I634" s="610">
        <f>I633-I620</f>
        <v>-0.53000000000000114</v>
      </c>
    </row>
    <row r="636" spans="1:10" ht="13.5" thickBot="1" x14ac:dyDescent="0.25"/>
    <row r="637" spans="1:10" s="617" customFormat="1" ht="12.75" customHeight="1" thickBot="1" x14ac:dyDescent="0.25">
      <c r="A637" s="319" t="s">
        <v>182</v>
      </c>
      <c r="B637" s="627" t="s">
        <v>50</v>
      </c>
      <c r="C637" s="628"/>
      <c r="D637" s="628"/>
      <c r="E637" s="628"/>
      <c r="F637" s="629"/>
      <c r="G637" s="347" t="s">
        <v>0</v>
      </c>
      <c r="H637" s="228"/>
    </row>
    <row r="638" spans="1:10" s="617" customFormat="1" ht="12.75" customHeight="1" x14ac:dyDescent="0.2">
      <c r="A638" s="227" t="s">
        <v>54</v>
      </c>
      <c r="B638" s="392">
        <v>1</v>
      </c>
      <c r="C638" s="393">
        <v>2</v>
      </c>
      <c r="D638" s="394" t="s">
        <v>129</v>
      </c>
      <c r="E638" s="393">
        <v>4</v>
      </c>
      <c r="F638" s="394">
        <v>5</v>
      </c>
      <c r="G638" s="323"/>
      <c r="H638" s="324"/>
    </row>
    <row r="639" spans="1:10" s="617" customFormat="1" ht="12.75" customHeight="1" x14ac:dyDescent="0.2">
      <c r="A639" s="326" t="s">
        <v>3</v>
      </c>
      <c r="B639" s="266">
        <v>4345</v>
      </c>
      <c r="C639" s="267">
        <v>4345</v>
      </c>
      <c r="D639" s="267">
        <v>4345</v>
      </c>
      <c r="E639" s="267">
        <v>4345</v>
      </c>
      <c r="F639" s="267">
        <v>4345</v>
      </c>
      <c r="G639" s="327">
        <v>4345</v>
      </c>
      <c r="H639" s="328"/>
      <c r="I639" s="325"/>
    </row>
    <row r="640" spans="1:10" s="617" customFormat="1" ht="12.75" customHeight="1" x14ac:dyDescent="0.2">
      <c r="A640" s="329" t="s">
        <v>6</v>
      </c>
      <c r="B640" s="272">
        <v>5036.9230769230771</v>
      </c>
      <c r="C640" s="273">
        <v>4965.5</v>
      </c>
      <c r="D640" s="273">
        <v>4791.1111111111113</v>
      </c>
      <c r="E640" s="273">
        <v>5030</v>
      </c>
      <c r="F640" s="330">
        <v>5087.3809523809523</v>
      </c>
      <c r="G640" s="331">
        <v>5018.0116959064326</v>
      </c>
      <c r="H640" s="332"/>
      <c r="I640" s="325"/>
    </row>
    <row r="641" spans="1:10" s="617" customFormat="1" ht="12.75" customHeight="1" x14ac:dyDescent="0.2">
      <c r="A641" s="227" t="s">
        <v>7</v>
      </c>
      <c r="B641" s="277">
        <v>84.615384615384613</v>
      </c>
      <c r="C641" s="278">
        <v>95</v>
      </c>
      <c r="D641" s="278">
        <v>100</v>
      </c>
      <c r="E641" s="278">
        <v>85.365853658536579</v>
      </c>
      <c r="F641" s="333">
        <v>88.095238095238102</v>
      </c>
      <c r="G641" s="334">
        <v>85.964912280701753</v>
      </c>
      <c r="H641" s="335"/>
      <c r="I641" s="325"/>
    </row>
    <row r="642" spans="1:10" s="617" customFormat="1" ht="12.75" customHeight="1" x14ac:dyDescent="0.2">
      <c r="A642" s="227" t="s">
        <v>8</v>
      </c>
      <c r="B642" s="282">
        <v>7.7651956363443839E-2</v>
      </c>
      <c r="C642" s="283">
        <v>5.873700915045648E-2</v>
      </c>
      <c r="D642" s="283">
        <v>4.342002198180292E-2</v>
      </c>
      <c r="E642" s="283">
        <v>7.9140086382168642E-2</v>
      </c>
      <c r="F642" s="336">
        <v>6.0474482708823905E-2</v>
      </c>
      <c r="G642" s="337">
        <v>6.9879847972082118E-2</v>
      </c>
      <c r="H642" s="338"/>
      <c r="I642" s="339"/>
      <c r="J642" s="340"/>
    </row>
    <row r="643" spans="1:10" s="617" customFormat="1" ht="12.75" customHeight="1" x14ac:dyDescent="0.2">
      <c r="A643" s="329" t="s">
        <v>1</v>
      </c>
      <c r="B643" s="287">
        <f t="shared" ref="B643:G643" si="137">B640/B639*100-100</f>
        <v>15.924581747366574</v>
      </c>
      <c r="C643" s="288">
        <f t="shared" si="137"/>
        <v>14.280782508630608</v>
      </c>
      <c r="D643" s="288">
        <f t="shared" si="137"/>
        <v>10.267229254571049</v>
      </c>
      <c r="E643" s="288">
        <f t="shared" si="137"/>
        <v>15.76524741081704</v>
      </c>
      <c r="F643" s="288">
        <f t="shared" si="137"/>
        <v>17.085867718779113</v>
      </c>
      <c r="G643" s="291">
        <f t="shared" si="137"/>
        <v>15.489337074946661</v>
      </c>
      <c r="H643" s="338"/>
      <c r="I643" s="339"/>
      <c r="J643" s="228"/>
    </row>
    <row r="644" spans="1:10" s="617" customFormat="1" ht="12.75" customHeight="1" thickBot="1" x14ac:dyDescent="0.25">
      <c r="A644" s="227" t="s">
        <v>27</v>
      </c>
      <c r="B644" s="293">
        <f>B640-B627</f>
        <v>85.062611806798486</v>
      </c>
      <c r="C644" s="294">
        <f t="shared" ref="C644:G644" si="138">C640-C627</f>
        <v>-62.25</v>
      </c>
      <c r="D644" s="294">
        <f t="shared" si="138"/>
        <v>-248.88888888888869</v>
      </c>
      <c r="E644" s="294">
        <f t="shared" si="138"/>
        <v>-119.14893617021244</v>
      </c>
      <c r="F644" s="294">
        <f t="shared" si="138"/>
        <v>-233.13186813186803</v>
      </c>
      <c r="G644" s="341">
        <f t="shared" si="138"/>
        <v>-88.224259149747013</v>
      </c>
      <c r="H644" s="342"/>
      <c r="I644" s="339"/>
      <c r="J644" s="228"/>
    </row>
    <row r="645" spans="1:10" s="617" customFormat="1" ht="12.75" customHeight="1" x14ac:dyDescent="0.2">
      <c r="A645" s="343" t="s">
        <v>51</v>
      </c>
      <c r="B645" s="300">
        <v>743</v>
      </c>
      <c r="C645" s="301">
        <v>757</v>
      </c>
      <c r="D645" s="301">
        <v>37</v>
      </c>
      <c r="E645" s="301">
        <v>748</v>
      </c>
      <c r="F645" s="301">
        <v>749</v>
      </c>
      <c r="G645" s="304">
        <f>SUM(B645:F645)</f>
        <v>3034</v>
      </c>
      <c r="H645" s="344" t="s">
        <v>56</v>
      </c>
      <c r="I645" s="345"/>
      <c r="J645" s="306">
        <f>I645/G632</f>
        <v>0</v>
      </c>
    </row>
    <row r="646" spans="1:10" s="617" customFormat="1" ht="12.75" customHeight="1" x14ac:dyDescent="0.2">
      <c r="A646" s="343" t="s">
        <v>28</v>
      </c>
      <c r="B646" s="233"/>
      <c r="C646" s="616"/>
      <c r="D646" s="616"/>
      <c r="E646" s="616"/>
      <c r="F646" s="616"/>
      <c r="G646" s="237"/>
      <c r="H646" s="228" t="s">
        <v>57</v>
      </c>
      <c r="I646" s="617">
        <v>153.53</v>
      </c>
    </row>
    <row r="647" spans="1:10" s="617" customFormat="1" ht="12.75" customHeight="1" thickBot="1" x14ac:dyDescent="0.25">
      <c r="A647" s="346" t="s">
        <v>26</v>
      </c>
      <c r="B647" s="235">
        <f>B646-B633</f>
        <v>0</v>
      </c>
      <c r="C647" s="236">
        <f t="shared" ref="C647:F647" si="139">C646-C633</f>
        <v>0</v>
      </c>
      <c r="D647" s="236">
        <f t="shared" si="139"/>
        <v>0</v>
      </c>
      <c r="E647" s="236">
        <f t="shared" si="139"/>
        <v>0</v>
      </c>
      <c r="F647" s="236">
        <f t="shared" si="139"/>
        <v>0</v>
      </c>
      <c r="G647" s="238"/>
      <c r="H647" s="617" t="s">
        <v>26</v>
      </c>
      <c r="I647" s="617">
        <f>I646-I633</f>
        <v>-0.72999999999998977</v>
      </c>
    </row>
  </sheetData>
  <mergeCells count="49">
    <mergeCell ref="B637:F637"/>
    <mergeCell ref="B403:F403"/>
    <mergeCell ref="B390:F390"/>
    <mergeCell ref="B377:F377"/>
    <mergeCell ref="B416:F416"/>
    <mergeCell ref="B507:F507"/>
    <mergeCell ref="B494:F494"/>
    <mergeCell ref="B455:F455"/>
    <mergeCell ref="B468:F468"/>
    <mergeCell ref="B624:F624"/>
    <mergeCell ref="B611:F611"/>
    <mergeCell ref="B598:F598"/>
    <mergeCell ref="B520:F520"/>
    <mergeCell ref="B481:F481"/>
    <mergeCell ref="B559:F559"/>
    <mergeCell ref="B546:F546"/>
    <mergeCell ref="B321:G321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533:F533"/>
    <mergeCell ref="B585:F585"/>
    <mergeCell ref="B572:F572"/>
    <mergeCell ref="L8:M8"/>
    <mergeCell ref="B23:G23"/>
    <mergeCell ref="B37:G37"/>
    <mergeCell ref="B80:H80"/>
    <mergeCell ref="B66:H66"/>
    <mergeCell ref="B9:G9"/>
    <mergeCell ref="B195:G195"/>
    <mergeCell ref="B442:F442"/>
    <mergeCell ref="B429:F429"/>
    <mergeCell ref="B179:G179"/>
    <mergeCell ref="B223:G223"/>
    <mergeCell ref="B307:G307"/>
    <mergeCell ref="B293:G29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725"/>
  <sheetViews>
    <sheetView showGridLines="0" topLeftCell="A693" zoomScale="73" zoomScaleNormal="73" workbookViewId="0">
      <selection activeCell="F723" sqref="F72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27" t="s">
        <v>53</v>
      </c>
      <c r="C9" s="628"/>
      <c r="D9" s="628"/>
      <c r="E9" s="628"/>
      <c r="F9" s="62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27" t="s">
        <v>53</v>
      </c>
      <c r="C22" s="628"/>
      <c r="D22" s="628"/>
      <c r="E22" s="628"/>
      <c r="F22" s="62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27" t="s">
        <v>53</v>
      </c>
      <c r="C35" s="628"/>
      <c r="D35" s="628"/>
      <c r="E35" s="628"/>
      <c r="F35" s="62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27" t="s">
        <v>53</v>
      </c>
      <c r="C48" s="628"/>
      <c r="D48" s="628"/>
      <c r="E48" s="628"/>
      <c r="F48" s="629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27" t="s">
        <v>53</v>
      </c>
      <c r="C61" s="628"/>
      <c r="D61" s="628"/>
      <c r="E61" s="628"/>
      <c r="F61" s="629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27" t="s">
        <v>53</v>
      </c>
      <c r="C74" s="628"/>
      <c r="D74" s="628"/>
      <c r="E74" s="628"/>
      <c r="F74" s="629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27" t="s">
        <v>53</v>
      </c>
      <c r="C87" s="628"/>
      <c r="D87" s="628"/>
      <c r="E87" s="628"/>
      <c r="F87" s="629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27" t="s">
        <v>53</v>
      </c>
      <c r="C100" s="628"/>
      <c r="D100" s="628"/>
      <c r="E100" s="628"/>
      <c r="F100" s="629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27" t="s">
        <v>53</v>
      </c>
      <c r="C114" s="628"/>
      <c r="D114" s="628"/>
      <c r="E114" s="628"/>
      <c r="F114" s="629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27" t="s">
        <v>53</v>
      </c>
      <c r="C127" s="628"/>
      <c r="D127" s="628"/>
      <c r="E127" s="628"/>
      <c r="F127" s="629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27" t="s">
        <v>53</v>
      </c>
      <c r="C140" s="628"/>
      <c r="D140" s="628"/>
      <c r="E140" s="628"/>
      <c r="F140" s="629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27" t="s">
        <v>53</v>
      </c>
      <c r="C153" s="628"/>
      <c r="D153" s="628"/>
      <c r="E153" s="628"/>
      <c r="F153" s="629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27" t="s">
        <v>53</v>
      </c>
      <c r="C166" s="628"/>
      <c r="D166" s="628"/>
      <c r="E166" s="628"/>
      <c r="F166" s="629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27" t="s">
        <v>53</v>
      </c>
      <c r="C180" s="628"/>
      <c r="D180" s="628"/>
      <c r="E180" s="628"/>
      <c r="F180" s="629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27" t="s">
        <v>53</v>
      </c>
      <c r="C193" s="628"/>
      <c r="D193" s="628"/>
      <c r="E193" s="628"/>
      <c r="F193" s="629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27" t="s">
        <v>53</v>
      </c>
      <c r="C206" s="628"/>
      <c r="D206" s="628"/>
      <c r="E206" s="628"/>
      <c r="F206" s="629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27" t="s">
        <v>53</v>
      </c>
      <c r="C219" s="628"/>
      <c r="D219" s="628"/>
      <c r="E219" s="628"/>
      <c r="F219" s="629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27" t="s">
        <v>53</v>
      </c>
      <c r="C232" s="628"/>
      <c r="D232" s="628"/>
      <c r="E232" s="628"/>
      <c r="F232" s="629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27" t="s">
        <v>53</v>
      </c>
      <c r="C245" s="628"/>
      <c r="D245" s="628"/>
      <c r="E245" s="628"/>
      <c r="F245" s="629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27" t="s">
        <v>53</v>
      </c>
      <c r="C258" s="628"/>
      <c r="D258" s="628"/>
      <c r="E258" s="628"/>
      <c r="F258" s="629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27" t="s">
        <v>53</v>
      </c>
      <c r="C271" s="628"/>
      <c r="D271" s="628"/>
      <c r="E271" s="628"/>
      <c r="F271" s="629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27" t="s">
        <v>53</v>
      </c>
      <c r="C284" s="628"/>
      <c r="D284" s="628"/>
      <c r="E284" s="628"/>
      <c r="F284" s="629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27" t="s">
        <v>53</v>
      </c>
      <c r="C297" s="628"/>
      <c r="D297" s="628"/>
      <c r="E297" s="628"/>
      <c r="F297" s="629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27" t="s">
        <v>53</v>
      </c>
      <c r="C312" s="628"/>
      <c r="D312" s="628"/>
      <c r="E312" s="628"/>
      <c r="F312" s="629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27" t="s">
        <v>53</v>
      </c>
      <c r="C325" s="628"/>
      <c r="D325" s="628"/>
      <c r="E325" s="628"/>
      <c r="F325" s="629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27" t="s">
        <v>53</v>
      </c>
      <c r="C338" s="628"/>
      <c r="D338" s="628"/>
      <c r="E338" s="628"/>
      <c r="F338" s="629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27" t="s">
        <v>53</v>
      </c>
      <c r="C351" s="628"/>
      <c r="D351" s="628"/>
      <c r="E351" s="628"/>
      <c r="F351" s="629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27" t="s">
        <v>53</v>
      </c>
      <c r="C364" s="628"/>
      <c r="D364" s="628"/>
      <c r="E364" s="628"/>
      <c r="F364" s="629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27" t="s">
        <v>53</v>
      </c>
      <c r="C377" s="628"/>
      <c r="D377" s="628"/>
      <c r="E377" s="628"/>
      <c r="F377" s="629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27" t="s">
        <v>53</v>
      </c>
      <c r="C390" s="628"/>
      <c r="D390" s="628"/>
      <c r="E390" s="628"/>
      <c r="F390" s="629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27" t="s">
        <v>53</v>
      </c>
      <c r="C403" s="628"/>
      <c r="D403" s="628"/>
      <c r="E403" s="628"/>
      <c r="F403" s="629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27" t="s">
        <v>53</v>
      </c>
      <c r="C416" s="628"/>
      <c r="D416" s="628"/>
      <c r="E416" s="628"/>
      <c r="F416" s="629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27" t="s">
        <v>53</v>
      </c>
      <c r="C429" s="628"/>
      <c r="D429" s="628"/>
      <c r="E429" s="628"/>
      <c r="F429" s="629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27" t="s">
        <v>53</v>
      </c>
      <c r="C442" s="628"/>
      <c r="D442" s="628"/>
      <c r="E442" s="628"/>
      <c r="F442" s="629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27" t="s">
        <v>53</v>
      </c>
      <c r="C455" s="628"/>
      <c r="D455" s="628"/>
      <c r="E455" s="628"/>
      <c r="F455" s="629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27" t="s">
        <v>53</v>
      </c>
      <c r="C468" s="628"/>
      <c r="D468" s="628"/>
      <c r="E468" s="628"/>
      <c r="F468" s="629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27" t="s">
        <v>53</v>
      </c>
      <c r="C481" s="628"/>
      <c r="D481" s="628"/>
      <c r="E481" s="628"/>
      <c r="F481" s="629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27" t="s">
        <v>53</v>
      </c>
      <c r="C494" s="628"/>
      <c r="D494" s="628"/>
      <c r="E494" s="628"/>
      <c r="F494" s="629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27" t="s">
        <v>53</v>
      </c>
      <c r="C507" s="628"/>
      <c r="D507" s="628"/>
      <c r="E507" s="628"/>
      <c r="F507" s="629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27" t="s">
        <v>53</v>
      </c>
      <c r="C520" s="628"/>
      <c r="D520" s="628"/>
      <c r="E520" s="628"/>
      <c r="F520" s="629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27" t="s">
        <v>53</v>
      </c>
      <c r="C533" s="628"/>
      <c r="D533" s="628"/>
      <c r="E533" s="628"/>
      <c r="F533" s="629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27" t="s">
        <v>53</v>
      </c>
      <c r="C546" s="628"/>
      <c r="D546" s="628"/>
      <c r="E546" s="628"/>
      <c r="F546" s="629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27" t="s">
        <v>53</v>
      </c>
      <c r="C559" s="628"/>
      <c r="D559" s="628"/>
      <c r="E559" s="628"/>
      <c r="F559" s="629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27" t="s">
        <v>53</v>
      </c>
      <c r="C572" s="628"/>
      <c r="D572" s="628"/>
      <c r="E572" s="628"/>
      <c r="F572" s="629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27" t="s">
        <v>53</v>
      </c>
      <c r="C585" s="628"/>
      <c r="D585" s="628"/>
      <c r="E585" s="628"/>
      <c r="F585" s="629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27" t="s">
        <v>53</v>
      </c>
      <c r="C598" s="628"/>
      <c r="D598" s="628"/>
      <c r="E598" s="628"/>
      <c r="F598" s="629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27" t="s">
        <v>53</v>
      </c>
      <c r="C611" s="628"/>
      <c r="D611" s="628"/>
      <c r="E611" s="628"/>
      <c r="F611" s="629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27" t="s">
        <v>53</v>
      </c>
      <c r="C624" s="628"/>
      <c r="D624" s="628"/>
      <c r="E624" s="628"/>
      <c r="F624" s="629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27" t="s">
        <v>53</v>
      </c>
      <c r="C637" s="628"/>
      <c r="D637" s="628"/>
      <c r="E637" s="628"/>
      <c r="F637" s="629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27" t="s">
        <v>53</v>
      </c>
      <c r="C650" s="628"/>
      <c r="D650" s="628"/>
      <c r="E650" s="628"/>
      <c r="F650" s="629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>
        <v>57</v>
      </c>
      <c r="C658" s="301">
        <v>59</v>
      </c>
      <c r="D658" s="301">
        <v>5</v>
      </c>
      <c r="E658" s="301">
        <v>58</v>
      </c>
      <c r="F658" s="446">
        <v>57</v>
      </c>
      <c r="G658" s="366">
        <f>SUM(B658:F658)</f>
        <v>236</v>
      </c>
      <c r="H658" s="605" t="s">
        <v>56</v>
      </c>
      <c r="I658" s="367">
        <f>G645-G658</f>
        <v>1</v>
      </c>
      <c r="J658" s="368">
        <f>I658/G645</f>
        <v>4.2194092827004216E-3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144.5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524">
        <f t="shared" si="141"/>
        <v>0.5</v>
      </c>
      <c r="G660" s="238"/>
      <c r="H660" s="605" t="s">
        <v>26</v>
      </c>
      <c r="I660" s="605">
        <f>I659-I646</f>
        <v>0</v>
      </c>
      <c r="J660" s="541"/>
    </row>
    <row r="662" spans="1:10" ht="13.5" thickBot="1" x14ac:dyDescent="0.25"/>
    <row r="663" spans="1:10" s="608" customFormat="1" ht="12.75" customHeight="1" thickBot="1" x14ac:dyDescent="0.25">
      <c r="A663" s="319" t="s">
        <v>177</v>
      </c>
      <c r="B663" s="627" t="s">
        <v>53</v>
      </c>
      <c r="C663" s="628"/>
      <c r="D663" s="628"/>
      <c r="E663" s="628"/>
      <c r="F663" s="629"/>
      <c r="G663" s="348" t="s">
        <v>0</v>
      </c>
    </row>
    <row r="664" spans="1:10" s="608" customFormat="1" ht="12.75" customHeight="1" x14ac:dyDescent="0.2">
      <c r="A664" s="227" t="s">
        <v>2</v>
      </c>
      <c r="B664" s="352">
        <v>1</v>
      </c>
      <c r="C664" s="240">
        <v>2</v>
      </c>
      <c r="D664" s="240">
        <v>3</v>
      </c>
      <c r="E664" s="240">
        <v>4</v>
      </c>
      <c r="F664" s="434">
        <v>5</v>
      </c>
      <c r="G664" s="239"/>
    </row>
    <row r="665" spans="1:10" s="608" customFormat="1" ht="12.75" customHeight="1" x14ac:dyDescent="0.2">
      <c r="A665" s="326" t="s">
        <v>3</v>
      </c>
      <c r="B665" s="353">
        <v>4680</v>
      </c>
      <c r="C665" s="354">
        <v>4680</v>
      </c>
      <c r="D665" s="355">
        <v>4680</v>
      </c>
      <c r="E665" s="355">
        <v>4680</v>
      </c>
      <c r="F665" s="435">
        <v>4680</v>
      </c>
      <c r="G665" s="399">
        <v>4680</v>
      </c>
    </row>
    <row r="666" spans="1:10" s="608" customFormat="1" ht="12.75" customHeight="1" x14ac:dyDescent="0.2">
      <c r="A666" s="329" t="s">
        <v>6</v>
      </c>
      <c r="B666" s="457">
        <v>4776.1538461538457</v>
      </c>
      <c r="C666" s="458">
        <v>5068.4615384615381</v>
      </c>
      <c r="D666" s="458">
        <v>4350</v>
      </c>
      <c r="E666" s="358">
        <v>5158.4615384615381</v>
      </c>
      <c r="F666" s="441">
        <v>5281.5384615384619</v>
      </c>
      <c r="G666" s="276">
        <v>5031.818181818182</v>
      </c>
    </row>
    <row r="667" spans="1:10" s="608" customFormat="1" ht="12.75" customHeight="1" x14ac:dyDescent="0.2">
      <c r="A667" s="227" t="s">
        <v>7</v>
      </c>
      <c r="B667" s="437">
        <v>100</v>
      </c>
      <c r="C667" s="436">
        <v>92.307692307692307</v>
      </c>
      <c r="D667" s="438">
        <v>100</v>
      </c>
      <c r="E667" s="361">
        <v>92.307692307692307</v>
      </c>
      <c r="F667" s="442">
        <v>100</v>
      </c>
      <c r="G667" s="362">
        <v>81.818181818181813</v>
      </c>
    </row>
    <row r="668" spans="1:10" s="608" customFormat="1" ht="12.75" customHeight="1" x14ac:dyDescent="0.2">
      <c r="A668" s="227" t="s">
        <v>8</v>
      </c>
      <c r="B668" s="439">
        <v>6.4546506731880324E-2</v>
      </c>
      <c r="C668" s="440">
        <v>5.9031742631766332E-2</v>
      </c>
      <c r="D668" s="440">
        <v>1.6255328303139024E-2</v>
      </c>
      <c r="E668" s="363">
        <v>6.2224051594735173E-2</v>
      </c>
      <c r="F668" s="443">
        <v>4.32897153853797E-2</v>
      </c>
      <c r="G668" s="364">
        <v>7.442856986129337E-2</v>
      </c>
    </row>
    <row r="669" spans="1:10" s="608" customFormat="1" ht="12.75" customHeight="1" x14ac:dyDescent="0.2">
      <c r="A669" s="329" t="s">
        <v>1</v>
      </c>
      <c r="B669" s="287">
        <f t="shared" ref="B669:G669" si="142">B666/B665*100-100</f>
        <v>2.0545693622616739</v>
      </c>
      <c r="C669" s="288">
        <f t="shared" si="142"/>
        <v>8.3004602235371436</v>
      </c>
      <c r="D669" s="288">
        <f t="shared" si="142"/>
        <v>-7.051282051282044</v>
      </c>
      <c r="E669" s="288">
        <f t="shared" si="142"/>
        <v>10.223537146614063</v>
      </c>
      <c r="F669" s="444">
        <f t="shared" si="142"/>
        <v>12.853385930309031</v>
      </c>
      <c r="G669" s="291">
        <f t="shared" si="142"/>
        <v>7.5174825174825202</v>
      </c>
    </row>
    <row r="670" spans="1:10" s="608" customFormat="1" ht="12.75" customHeight="1" thickBot="1" x14ac:dyDescent="0.25">
      <c r="A670" s="227" t="s">
        <v>27</v>
      </c>
      <c r="B670" s="293">
        <f>B666-B653</f>
        <v>30.769230769230489</v>
      </c>
      <c r="C670" s="294">
        <f t="shared" ref="C670:G670" si="143">C666-C653</f>
        <v>194.29487179487114</v>
      </c>
      <c r="D670" s="294">
        <f t="shared" si="143"/>
        <v>-46.66666666666697</v>
      </c>
      <c r="E670" s="294">
        <f t="shared" si="143"/>
        <v>95.384615384615245</v>
      </c>
      <c r="F670" s="445">
        <f t="shared" si="143"/>
        <v>-64.615384615383846</v>
      </c>
      <c r="G670" s="298">
        <f t="shared" si="143"/>
        <v>56.077441077441108</v>
      </c>
    </row>
    <row r="671" spans="1:10" s="608" customFormat="1" ht="12.75" customHeight="1" x14ac:dyDescent="0.2">
      <c r="A671" s="343" t="s">
        <v>52</v>
      </c>
      <c r="B671" s="300">
        <v>57</v>
      </c>
      <c r="C671" s="301">
        <v>59</v>
      </c>
      <c r="D671" s="301">
        <v>5</v>
      </c>
      <c r="E671" s="301">
        <v>58</v>
      </c>
      <c r="F671" s="446">
        <v>57</v>
      </c>
      <c r="G671" s="366">
        <f>SUM(B671:F671)</f>
        <v>236</v>
      </c>
      <c r="H671" s="608" t="s">
        <v>56</v>
      </c>
      <c r="I671" s="367">
        <f>G658-G671</f>
        <v>0</v>
      </c>
      <c r="J671" s="368">
        <f>I671/G658</f>
        <v>0</v>
      </c>
    </row>
    <row r="672" spans="1:10" s="608" customFormat="1" ht="12.75" customHeight="1" x14ac:dyDescent="0.2">
      <c r="A672" s="343" t="s">
        <v>28</v>
      </c>
      <c r="B672" s="233">
        <v>148.5</v>
      </c>
      <c r="C672" s="607">
        <v>146.5</v>
      </c>
      <c r="D672" s="607">
        <v>149</v>
      </c>
      <c r="E672" s="607">
        <v>145</v>
      </c>
      <c r="F672" s="391">
        <v>144.5</v>
      </c>
      <c r="G672" s="237"/>
      <c r="H672" s="608" t="s">
        <v>57</v>
      </c>
      <c r="I672" s="608">
        <v>145.88</v>
      </c>
    </row>
    <row r="673" spans="1:11" s="608" customFormat="1" ht="12.75" customHeight="1" thickBot="1" x14ac:dyDescent="0.25">
      <c r="A673" s="346" t="s">
        <v>26</v>
      </c>
      <c r="B673" s="230">
        <f>B672-B659</f>
        <v>0</v>
      </c>
      <c r="C673" s="231">
        <f t="shared" ref="C673:F673" si="144">C672-C659</f>
        <v>0</v>
      </c>
      <c r="D673" s="231">
        <f t="shared" si="144"/>
        <v>0</v>
      </c>
      <c r="E673" s="231">
        <f t="shared" si="144"/>
        <v>0</v>
      </c>
      <c r="F673" s="524">
        <f t="shared" si="144"/>
        <v>0</v>
      </c>
      <c r="G673" s="238"/>
      <c r="H673" s="608" t="s">
        <v>26</v>
      </c>
      <c r="I673" s="608">
        <f>I672-I659</f>
        <v>0.60999999999998522</v>
      </c>
      <c r="J673" s="541"/>
    </row>
    <row r="675" spans="1:11" ht="13.5" thickBot="1" x14ac:dyDescent="0.25"/>
    <row r="676" spans="1:11" s="610" customFormat="1" ht="12.75" customHeight="1" thickBot="1" x14ac:dyDescent="0.25">
      <c r="A676" s="319" t="s">
        <v>178</v>
      </c>
      <c r="B676" s="627" t="s">
        <v>53</v>
      </c>
      <c r="C676" s="628"/>
      <c r="D676" s="628"/>
      <c r="E676" s="628"/>
      <c r="F676" s="629"/>
      <c r="G676" s="348" t="s">
        <v>0</v>
      </c>
    </row>
    <row r="677" spans="1:11" s="610" customFormat="1" ht="12.75" customHeight="1" x14ac:dyDescent="0.2">
      <c r="A677" s="227" t="s">
        <v>2</v>
      </c>
      <c r="B677" s="352">
        <v>1</v>
      </c>
      <c r="C677" s="240">
        <v>2</v>
      </c>
      <c r="D677" s="240">
        <v>3</v>
      </c>
      <c r="E677" s="240">
        <v>4</v>
      </c>
      <c r="F677" s="434">
        <v>5</v>
      </c>
      <c r="G677" s="239"/>
    </row>
    <row r="678" spans="1:11" s="610" customFormat="1" ht="12.75" customHeight="1" x14ac:dyDescent="0.2">
      <c r="A678" s="326" t="s">
        <v>3</v>
      </c>
      <c r="B678" s="353">
        <v>4700</v>
      </c>
      <c r="C678" s="354">
        <v>4700</v>
      </c>
      <c r="D678" s="355">
        <v>4700</v>
      </c>
      <c r="E678" s="355">
        <v>4700</v>
      </c>
      <c r="F678" s="435">
        <v>4700</v>
      </c>
      <c r="G678" s="399">
        <v>4700</v>
      </c>
    </row>
    <row r="679" spans="1:11" s="610" customFormat="1" ht="12.75" customHeight="1" x14ac:dyDescent="0.2">
      <c r="A679" s="329" t="s">
        <v>6</v>
      </c>
      <c r="B679" s="457">
        <v>4737.6923076923076</v>
      </c>
      <c r="C679" s="458">
        <v>4943.8461538461543</v>
      </c>
      <c r="D679" s="458">
        <v>4416.666666666667</v>
      </c>
      <c r="E679" s="358">
        <v>5206.9230769230771</v>
      </c>
      <c r="F679" s="441">
        <v>5453.0769230769229</v>
      </c>
      <c r="G679" s="276">
        <v>5048.9090909090901</v>
      </c>
    </row>
    <row r="680" spans="1:11" s="610" customFormat="1" ht="12.75" customHeight="1" x14ac:dyDescent="0.2">
      <c r="A680" s="227" t="s">
        <v>7</v>
      </c>
      <c r="B680" s="437">
        <v>92.307692307692307</v>
      </c>
      <c r="C680" s="436">
        <v>84.615384615384613</v>
      </c>
      <c r="D680" s="438">
        <v>100</v>
      </c>
      <c r="E680" s="361">
        <v>92.307692307692307</v>
      </c>
      <c r="F680" s="442">
        <v>92.307692307692307</v>
      </c>
      <c r="G680" s="362">
        <v>63.636363636363633</v>
      </c>
    </row>
    <row r="681" spans="1:11" s="610" customFormat="1" ht="12.75" customHeight="1" x14ac:dyDescent="0.2">
      <c r="A681" s="227" t="s">
        <v>8</v>
      </c>
      <c r="B681" s="439">
        <v>6.8596444667942583E-2</v>
      </c>
      <c r="C681" s="440">
        <v>7.0915181696114313E-2</v>
      </c>
      <c r="D681" s="440">
        <v>1.9767246571634842E-2</v>
      </c>
      <c r="E681" s="363">
        <v>6.4000323508713736E-2</v>
      </c>
      <c r="F681" s="443">
        <v>5.5522110286279888E-2</v>
      </c>
      <c r="G681" s="364">
        <v>8.7274854479102798E-2</v>
      </c>
    </row>
    <row r="682" spans="1:11" s="610" customFormat="1" ht="12.75" customHeight="1" x14ac:dyDescent="0.2">
      <c r="A682" s="329" t="s">
        <v>1</v>
      </c>
      <c r="B682" s="287">
        <f t="shared" ref="B682:G682" si="145">B679/B678*100-100</f>
        <v>0.80196399345335578</v>
      </c>
      <c r="C682" s="288">
        <f t="shared" si="145"/>
        <v>5.1882160392798795</v>
      </c>
      <c r="D682" s="288">
        <f t="shared" si="145"/>
        <v>-6.0283687943262265</v>
      </c>
      <c r="E682" s="288">
        <f t="shared" si="145"/>
        <v>10.785597381342058</v>
      </c>
      <c r="F682" s="444">
        <f t="shared" si="145"/>
        <v>16.022913256955789</v>
      </c>
      <c r="G682" s="291">
        <f t="shared" si="145"/>
        <v>7.4235976789168063</v>
      </c>
    </row>
    <row r="683" spans="1:11" s="610" customFormat="1" ht="12.75" customHeight="1" thickBot="1" x14ac:dyDescent="0.25">
      <c r="A683" s="227" t="s">
        <v>27</v>
      </c>
      <c r="B683" s="293">
        <f>B679-B666</f>
        <v>-38.461538461538112</v>
      </c>
      <c r="C683" s="294">
        <f t="shared" ref="C683:G683" si="146">C679-C666</f>
        <v>-124.61538461538385</v>
      </c>
      <c r="D683" s="294">
        <f t="shared" si="146"/>
        <v>66.66666666666697</v>
      </c>
      <c r="E683" s="294">
        <f t="shared" si="146"/>
        <v>48.461538461539021</v>
      </c>
      <c r="F683" s="445">
        <f t="shared" si="146"/>
        <v>171.53846153846098</v>
      </c>
      <c r="G683" s="298">
        <f t="shared" si="146"/>
        <v>17.090909090908099</v>
      </c>
    </row>
    <row r="684" spans="1:11" s="610" customFormat="1" ht="12.75" customHeight="1" x14ac:dyDescent="0.2">
      <c r="A684" s="343" t="s">
        <v>52</v>
      </c>
      <c r="B684" s="300">
        <v>57</v>
      </c>
      <c r="C684" s="301">
        <v>59</v>
      </c>
      <c r="D684" s="301">
        <v>4</v>
      </c>
      <c r="E684" s="301">
        <v>58</v>
      </c>
      <c r="F684" s="446">
        <v>57</v>
      </c>
      <c r="G684" s="366">
        <f>SUM(B684:F684)</f>
        <v>235</v>
      </c>
      <c r="H684" s="610" t="s">
        <v>56</v>
      </c>
      <c r="I684" s="367">
        <f>G671-G684</f>
        <v>1</v>
      </c>
      <c r="J684" s="368">
        <f>I684/G671</f>
        <v>4.2372881355932203E-3</v>
      </c>
      <c r="K684" s="614" t="s">
        <v>179</v>
      </c>
    </row>
    <row r="685" spans="1:11" s="610" customFormat="1" ht="12.75" customHeight="1" x14ac:dyDescent="0.2">
      <c r="A685" s="343" t="s">
        <v>28</v>
      </c>
      <c r="B685" s="233">
        <v>160</v>
      </c>
      <c r="C685" s="611">
        <v>146.5</v>
      </c>
      <c r="D685" s="611">
        <v>149</v>
      </c>
      <c r="E685" s="611">
        <v>145</v>
      </c>
      <c r="F685" s="391">
        <v>144.5</v>
      </c>
      <c r="G685" s="237"/>
      <c r="H685" s="610" t="s">
        <v>57</v>
      </c>
      <c r="I685" s="610">
        <v>146.19</v>
      </c>
      <c r="K685" s="615" t="s">
        <v>180</v>
      </c>
    </row>
    <row r="686" spans="1:11" s="610" customFormat="1" ht="12.75" customHeight="1" thickBot="1" x14ac:dyDescent="0.25">
      <c r="A686" s="346" t="s">
        <v>26</v>
      </c>
      <c r="B686" s="230">
        <f>B685-B672</f>
        <v>11.5</v>
      </c>
      <c r="C686" s="231">
        <f t="shared" ref="C686:F686" si="147">C685-C672</f>
        <v>0</v>
      </c>
      <c r="D686" s="231">
        <f t="shared" si="147"/>
        <v>0</v>
      </c>
      <c r="E686" s="231">
        <f t="shared" si="147"/>
        <v>0</v>
      </c>
      <c r="F686" s="524">
        <f t="shared" si="147"/>
        <v>0</v>
      </c>
      <c r="G686" s="238"/>
      <c r="H686" s="610" t="s">
        <v>26</v>
      </c>
      <c r="I686" s="610">
        <f>I685-I672</f>
        <v>0.31000000000000227</v>
      </c>
      <c r="J686" s="541"/>
    </row>
    <row r="688" spans="1:11" ht="13.5" thickBot="1" x14ac:dyDescent="0.25"/>
    <row r="689" spans="1:10" ht="13.5" thickBot="1" x14ac:dyDescent="0.25">
      <c r="A689" s="319" t="s">
        <v>181</v>
      </c>
      <c r="B689" s="627" t="s">
        <v>53</v>
      </c>
      <c r="C689" s="628"/>
      <c r="D689" s="628"/>
      <c r="E689" s="628"/>
      <c r="F689" s="629"/>
      <c r="G689" s="348" t="s">
        <v>0</v>
      </c>
      <c r="H689" s="613"/>
      <c r="I689" s="613"/>
      <c r="J689" s="613"/>
    </row>
    <row r="690" spans="1:10" x14ac:dyDescent="0.2">
      <c r="A690" s="227" t="s">
        <v>2</v>
      </c>
      <c r="B690" s="352">
        <v>1</v>
      </c>
      <c r="C690" s="240">
        <v>2</v>
      </c>
      <c r="D690" s="240">
        <v>3</v>
      </c>
      <c r="E690" s="240">
        <v>4</v>
      </c>
      <c r="F690" s="434">
        <v>5</v>
      </c>
      <c r="G690" s="239"/>
      <c r="H690" s="613"/>
      <c r="I690" s="613"/>
      <c r="J690" s="613"/>
    </row>
    <row r="691" spans="1:10" x14ac:dyDescent="0.2">
      <c r="A691" s="326" t="s">
        <v>3</v>
      </c>
      <c r="B691" s="353">
        <v>4720</v>
      </c>
      <c r="C691" s="354">
        <v>4720</v>
      </c>
      <c r="D691" s="355">
        <v>4720</v>
      </c>
      <c r="E691" s="355">
        <v>4720</v>
      </c>
      <c r="F691" s="435">
        <v>4720</v>
      </c>
      <c r="G691" s="399">
        <v>4720</v>
      </c>
      <c r="H691" s="613"/>
      <c r="I691" s="613"/>
      <c r="J691" s="613"/>
    </row>
    <row r="692" spans="1:10" ht="14.25" x14ac:dyDescent="0.2">
      <c r="A692" s="329" t="s">
        <v>6</v>
      </c>
      <c r="B692" s="457">
        <v>4651.5384615384619</v>
      </c>
      <c r="C692" s="458">
        <v>4994.166666666667</v>
      </c>
      <c r="D692" s="458">
        <v>4130</v>
      </c>
      <c r="E692" s="358">
        <v>5020</v>
      </c>
      <c r="F692" s="441">
        <v>5403.333333333333</v>
      </c>
      <c r="G692" s="276">
        <v>4960.1886792452833</v>
      </c>
      <c r="H692" s="613"/>
      <c r="I692" s="613"/>
      <c r="J692" s="613"/>
    </row>
    <row r="693" spans="1:10" ht="14.25" x14ac:dyDescent="0.2">
      <c r="A693" s="227" t="s">
        <v>7</v>
      </c>
      <c r="B693" s="437">
        <v>84.615384615384613</v>
      </c>
      <c r="C693" s="436">
        <v>91.666666666666671</v>
      </c>
      <c r="D693" s="438">
        <v>100</v>
      </c>
      <c r="E693" s="361">
        <v>100</v>
      </c>
      <c r="F693" s="442">
        <v>100</v>
      </c>
      <c r="G693" s="362">
        <v>71.698113207547166</v>
      </c>
      <c r="H693" s="613"/>
      <c r="I693" s="613"/>
      <c r="J693" s="613"/>
    </row>
    <row r="694" spans="1:10" ht="14.25" x14ac:dyDescent="0.2">
      <c r="A694" s="227" t="s">
        <v>8</v>
      </c>
      <c r="B694" s="439">
        <v>5.7357370722481912E-2</v>
      </c>
      <c r="C694" s="440">
        <v>7.3690584220673136E-2</v>
      </c>
      <c r="D694" s="440">
        <v>2.3969721396154154E-2</v>
      </c>
      <c r="E694" s="363">
        <v>5.4262304668829621E-2</v>
      </c>
      <c r="F694" s="443">
        <v>5.1445801876495521E-2</v>
      </c>
      <c r="G694" s="364">
        <v>8.8420977816757285E-2</v>
      </c>
      <c r="H694" s="613"/>
      <c r="I694" s="613"/>
      <c r="J694" s="613"/>
    </row>
    <row r="695" spans="1:10" x14ac:dyDescent="0.2">
      <c r="A695" s="329" t="s">
        <v>1</v>
      </c>
      <c r="B695" s="287">
        <f t="shared" ref="B695:G695" si="148">B692/B691*100-100</f>
        <v>-1.4504563233376615</v>
      </c>
      <c r="C695" s="288">
        <f t="shared" si="148"/>
        <v>5.808615819209038</v>
      </c>
      <c r="D695" s="288">
        <f t="shared" si="148"/>
        <v>-12.5</v>
      </c>
      <c r="E695" s="288">
        <f t="shared" si="148"/>
        <v>6.3559322033898411</v>
      </c>
      <c r="F695" s="444">
        <f t="shared" si="148"/>
        <v>14.477401129943487</v>
      </c>
      <c r="G695" s="291">
        <f t="shared" si="148"/>
        <v>5.0887432043492282</v>
      </c>
      <c r="H695" s="613"/>
      <c r="I695" s="613"/>
      <c r="J695" s="613"/>
    </row>
    <row r="696" spans="1:10" ht="13.5" thickBot="1" x14ac:dyDescent="0.25">
      <c r="A696" s="227" t="s">
        <v>27</v>
      </c>
      <c r="B696" s="293">
        <f>B692-B679</f>
        <v>-86.153846153845734</v>
      </c>
      <c r="C696" s="294">
        <f t="shared" ref="C696:G696" si="149">C692-C679</f>
        <v>50.320512820512704</v>
      </c>
      <c r="D696" s="294">
        <f t="shared" si="149"/>
        <v>-286.66666666666697</v>
      </c>
      <c r="E696" s="294">
        <f t="shared" si="149"/>
        <v>-186.92307692307713</v>
      </c>
      <c r="F696" s="445">
        <f t="shared" si="149"/>
        <v>-49.743589743589837</v>
      </c>
      <c r="G696" s="298">
        <f t="shared" si="149"/>
        <v>-88.720411663806772</v>
      </c>
      <c r="H696" s="613"/>
      <c r="I696" s="613"/>
      <c r="J696" s="613"/>
    </row>
    <row r="697" spans="1:10" x14ac:dyDescent="0.2">
      <c r="A697" s="343" t="s">
        <v>52</v>
      </c>
      <c r="B697" s="300">
        <v>57</v>
      </c>
      <c r="C697" s="301">
        <v>58</v>
      </c>
      <c r="D697" s="301">
        <v>3</v>
      </c>
      <c r="E697" s="301">
        <v>58</v>
      </c>
      <c r="F697" s="446">
        <v>57</v>
      </c>
      <c r="G697" s="366">
        <f>SUM(B697:F697)</f>
        <v>233</v>
      </c>
      <c r="H697" s="613" t="s">
        <v>56</v>
      </c>
      <c r="I697" s="367">
        <f>G684-G697</f>
        <v>2</v>
      </c>
      <c r="J697" s="368">
        <f>I697/G684</f>
        <v>8.5106382978723406E-3</v>
      </c>
    </row>
    <row r="698" spans="1:10" x14ac:dyDescent="0.2">
      <c r="A698" s="343" t="s">
        <v>28</v>
      </c>
      <c r="B698" s="233">
        <v>149.5</v>
      </c>
      <c r="C698" s="612">
        <v>147.5</v>
      </c>
      <c r="D698" s="612">
        <v>150</v>
      </c>
      <c r="E698" s="612">
        <v>146</v>
      </c>
      <c r="F698" s="391">
        <v>145.5</v>
      </c>
      <c r="G698" s="237"/>
      <c r="H698" s="613" t="s">
        <v>57</v>
      </c>
      <c r="I698" s="613">
        <v>148.57</v>
      </c>
      <c r="J698" s="613"/>
    </row>
    <row r="699" spans="1:10" ht="13.5" thickBot="1" x14ac:dyDescent="0.25">
      <c r="A699" s="346" t="s">
        <v>26</v>
      </c>
      <c r="B699" s="230">
        <f>B698-B685</f>
        <v>-10.5</v>
      </c>
      <c r="C699" s="231">
        <f t="shared" ref="C699:F699" si="150">C698-C685</f>
        <v>1</v>
      </c>
      <c r="D699" s="231">
        <f t="shared" si="150"/>
        <v>1</v>
      </c>
      <c r="E699" s="231">
        <f t="shared" si="150"/>
        <v>1</v>
      </c>
      <c r="F699" s="524">
        <f t="shared" si="150"/>
        <v>1</v>
      </c>
      <c r="G699" s="238"/>
      <c r="H699" s="613" t="s">
        <v>26</v>
      </c>
      <c r="I699" s="613">
        <f>I698-I685</f>
        <v>2.3799999999999955</v>
      </c>
      <c r="J699" s="541"/>
    </row>
    <row r="701" spans="1:10" ht="13.5" thickBot="1" x14ac:dyDescent="0.25"/>
    <row r="702" spans="1:10" s="617" customFormat="1" ht="13.5" thickBot="1" x14ac:dyDescent="0.25">
      <c r="A702" s="319" t="s">
        <v>182</v>
      </c>
      <c r="B702" s="627" t="s">
        <v>53</v>
      </c>
      <c r="C702" s="628"/>
      <c r="D702" s="628"/>
      <c r="E702" s="628"/>
      <c r="F702" s="629"/>
      <c r="G702" s="348" t="s">
        <v>0</v>
      </c>
    </row>
    <row r="703" spans="1:10" s="617" customFormat="1" x14ac:dyDescent="0.2">
      <c r="A703" s="227" t="s">
        <v>2</v>
      </c>
      <c r="B703" s="352">
        <v>1</v>
      </c>
      <c r="C703" s="240">
        <v>2</v>
      </c>
      <c r="D703" s="240">
        <v>3</v>
      </c>
      <c r="E703" s="240">
        <v>4</v>
      </c>
      <c r="F703" s="434">
        <v>5</v>
      </c>
      <c r="G703" s="239"/>
    </row>
    <row r="704" spans="1:10" s="617" customFormat="1" x14ac:dyDescent="0.2">
      <c r="A704" s="326" t="s">
        <v>3</v>
      </c>
      <c r="B704" s="353">
        <v>4740</v>
      </c>
      <c r="C704" s="354">
        <v>4740</v>
      </c>
      <c r="D704" s="355">
        <v>4740</v>
      </c>
      <c r="E704" s="355">
        <v>4740</v>
      </c>
      <c r="F704" s="435">
        <v>4740</v>
      </c>
      <c r="G704" s="399">
        <v>4740</v>
      </c>
    </row>
    <row r="705" spans="1:10" s="617" customFormat="1" ht="14.25" x14ac:dyDescent="0.2">
      <c r="A705" s="329" t="s">
        <v>6</v>
      </c>
      <c r="B705" s="457">
        <v>4487.5</v>
      </c>
      <c r="C705" s="458">
        <v>5137.8571428571431</v>
      </c>
      <c r="D705" s="458">
        <v>4300</v>
      </c>
      <c r="E705" s="358">
        <v>5153.333333333333</v>
      </c>
      <c r="F705" s="441">
        <v>5477.6923076923076</v>
      </c>
      <c r="G705" s="276">
        <v>5045.8490566037735</v>
      </c>
    </row>
    <row r="706" spans="1:10" s="617" customFormat="1" ht="14.25" x14ac:dyDescent="0.2">
      <c r="A706" s="227" t="s">
        <v>7</v>
      </c>
      <c r="B706" s="437">
        <v>91.666666666666671</v>
      </c>
      <c r="C706" s="436">
        <v>85.714285714285708</v>
      </c>
      <c r="D706" s="438">
        <v>100</v>
      </c>
      <c r="E706" s="361">
        <v>100</v>
      </c>
      <c r="F706" s="442">
        <v>100</v>
      </c>
      <c r="G706" s="362">
        <v>69.811320754716988</v>
      </c>
    </row>
    <row r="707" spans="1:10" s="617" customFormat="1" ht="14.25" x14ac:dyDescent="0.2">
      <c r="A707" s="227" t="s">
        <v>8</v>
      </c>
      <c r="B707" s="439">
        <v>4.8559663096940348E-2</v>
      </c>
      <c r="C707" s="440">
        <v>6.2013610005306197E-2</v>
      </c>
      <c r="D707" s="440">
        <v>0</v>
      </c>
      <c r="E707" s="363">
        <v>3.7016569024126318E-2</v>
      </c>
      <c r="F707" s="443">
        <v>4.5242784174046473E-2</v>
      </c>
      <c r="G707" s="364">
        <v>8.9301738420682925E-2</v>
      </c>
    </row>
    <row r="708" spans="1:10" s="617" customFormat="1" x14ac:dyDescent="0.2">
      <c r="A708" s="329" t="s">
        <v>1</v>
      </c>
      <c r="B708" s="287">
        <f t="shared" ref="B708:G708" si="151">B705/B704*100-100</f>
        <v>-5.3270042194092753</v>
      </c>
      <c r="C708" s="288">
        <f t="shared" si="151"/>
        <v>8.3936106088004863</v>
      </c>
      <c r="D708" s="288">
        <f t="shared" si="151"/>
        <v>-9.2827004219409304</v>
      </c>
      <c r="E708" s="288">
        <f t="shared" si="151"/>
        <v>8.7201125175808727</v>
      </c>
      <c r="F708" s="444">
        <f t="shared" si="151"/>
        <v>15.563128854268086</v>
      </c>
      <c r="G708" s="291">
        <f t="shared" si="151"/>
        <v>6.4525117426956484</v>
      </c>
    </row>
    <row r="709" spans="1:10" s="617" customFormat="1" ht="13.5" thickBot="1" x14ac:dyDescent="0.25">
      <c r="A709" s="227" t="s">
        <v>27</v>
      </c>
      <c r="B709" s="293">
        <f>B705-B692</f>
        <v>-164.03846153846189</v>
      </c>
      <c r="C709" s="294">
        <f t="shared" ref="C709:G709" si="152">C705-C692</f>
        <v>143.69047619047615</v>
      </c>
      <c r="D709" s="294">
        <f t="shared" si="152"/>
        <v>170</v>
      </c>
      <c r="E709" s="294">
        <f t="shared" si="152"/>
        <v>133.33333333333303</v>
      </c>
      <c r="F709" s="445">
        <f t="shared" si="152"/>
        <v>74.358974358974592</v>
      </c>
      <c r="G709" s="298">
        <f t="shared" si="152"/>
        <v>85.660377358490223</v>
      </c>
    </row>
    <row r="710" spans="1:10" s="617" customFormat="1" x14ac:dyDescent="0.2">
      <c r="A710" s="343" t="s">
        <v>52</v>
      </c>
      <c r="B710" s="300">
        <v>56</v>
      </c>
      <c r="C710" s="301">
        <v>58</v>
      </c>
      <c r="D710" s="301">
        <v>3</v>
      </c>
      <c r="E710" s="301">
        <v>58</v>
      </c>
      <c r="F710" s="446">
        <v>57</v>
      </c>
      <c r="G710" s="366">
        <f>SUM(B710:F710)</f>
        <v>232</v>
      </c>
      <c r="H710" s="617" t="s">
        <v>56</v>
      </c>
      <c r="I710" s="367">
        <f>G697-G710</f>
        <v>1</v>
      </c>
      <c r="J710" s="368">
        <f>I710/G697</f>
        <v>4.2918454935622317E-3</v>
      </c>
    </row>
    <row r="711" spans="1:10" s="617" customFormat="1" x14ac:dyDescent="0.2">
      <c r="A711" s="343" t="s">
        <v>28</v>
      </c>
      <c r="B711" s="233">
        <v>152.5</v>
      </c>
      <c r="C711" s="616">
        <v>147.5</v>
      </c>
      <c r="D711" s="616">
        <v>150</v>
      </c>
      <c r="E711" s="616">
        <v>146</v>
      </c>
      <c r="F711" s="391">
        <v>145.5</v>
      </c>
      <c r="G711" s="237"/>
      <c r="H711" s="617" t="s">
        <v>57</v>
      </c>
      <c r="I711" s="617">
        <v>147.82</v>
      </c>
    </row>
    <row r="712" spans="1:10" s="617" customFormat="1" ht="13.5" thickBot="1" x14ac:dyDescent="0.25">
      <c r="A712" s="346" t="s">
        <v>26</v>
      </c>
      <c r="B712" s="230">
        <f>B711-B698</f>
        <v>3</v>
      </c>
      <c r="C712" s="231">
        <f t="shared" ref="C712:F712" si="153">C711-C698</f>
        <v>0</v>
      </c>
      <c r="D712" s="231">
        <f t="shared" si="153"/>
        <v>0</v>
      </c>
      <c r="E712" s="231">
        <f t="shared" si="153"/>
        <v>0</v>
      </c>
      <c r="F712" s="524">
        <f t="shared" si="153"/>
        <v>0</v>
      </c>
      <c r="G712" s="238"/>
      <c r="H712" s="617" t="s">
        <v>26</v>
      </c>
      <c r="I712" s="617">
        <f>I711-I698</f>
        <v>-0.75</v>
      </c>
      <c r="J712" s="541"/>
    </row>
    <row r="714" spans="1:10" ht="13.5" thickBot="1" x14ac:dyDescent="0.25"/>
    <row r="715" spans="1:10" s="619" customFormat="1" ht="13.5" thickBot="1" x14ac:dyDescent="0.25">
      <c r="A715" s="319" t="s">
        <v>183</v>
      </c>
      <c r="B715" s="627" t="s">
        <v>53</v>
      </c>
      <c r="C715" s="628"/>
      <c r="D715" s="628"/>
      <c r="E715" s="628"/>
      <c r="F715" s="629"/>
      <c r="G715" s="348" t="s">
        <v>0</v>
      </c>
    </row>
    <row r="716" spans="1:10" s="619" customFormat="1" x14ac:dyDescent="0.2">
      <c r="A716" s="227" t="s">
        <v>2</v>
      </c>
      <c r="B716" s="352">
        <v>1</v>
      </c>
      <c r="C716" s="240">
        <v>2</v>
      </c>
      <c r="D716" s="240">
        <v>3</v>
      </c>
      <c r="E716" s="240">
        <v>4</v>
      </c>
      <c r="F716" s="434">
        <v>5</v>
      </c>
      <c r="G716" s="239"/>
    </row>
    <row r="717" spans="1:10" s="619" customFormat="1" x14ac:dyDescent="0.2">
      <c r="A717" s="326" t="s">
        <v>3</v>
      </c>
      <c r="B717" s="353">
        <v>4760</v>
      </c>
      <c r="C717" s="354">
        <v>4760</v>
      </c>
      <c r="D717" s="355">
        <v>4760</v>
      </c>
      <c r="E717" s="355">
        <v>4760</v>
      </c>
      <c r="F717" s="435">
        <v>4760</v>
      </c>
      <c r="G717" s="399">
        <v>4760</v>
      </c>
    </row>
    <row r="718" spans="1:10" s="619" customFormat="1" ht="14.25" x14ac:dyDescent="0.2">
      <c r="A718" s="329" t="s">
        <v>6</v>
      </c>
      <c r="B718" s="457">
        <v>4452.727272727273</v>
      </c>
      <c r="C718" s="458">
        <v>4964.166666666667</v>
      </c>
      <c r="D718" s="458">
        <v>4460</v>
      </c>
      <c r="E718" s="358">
        <v>5074.166666666667</v>
      </c>
      <c r="F718" s="441">
        <v>5309.166666666667</v>
      </c>
      <c r="G718" s="276">
        <v>4940.2040816326535</v>
      </c>
    </row>
    <row r="719" spans="1:10" s="619" customFormat="1" ht="14.25" x14ac:dyDescent="0.2">
      <c r="A719" s="227" t="s">
        <v>7</v>
      </c>
      <c r="B719" s="437">
        <v>72.727272727272734</v>
      </c>
      <c r="C719" s="436">
        <v>66.666666666666671</v>
      </c>
      <c r="D719" s="438">
        <v>100</v>
      </c>
      <c r="E719" s="361">
        <v>83.333333333333329</v>
      </c>
      <c r="F719" s="442">
        <v>100</v>
      </c>
      <c r="G719" s="362">
        <v>65.306122448979593</v>
      </c>
    </row>
    <row r="720" spans="1:10" s="619" customFormat="1" ht="14.25" x14ac:dyDescent="0.2">
      <c r="A720" s="227" t="s">
        <v>8</v>
      </c>
      <c r="B720" s="439">
        <v>9.3812857367248009E-2</v>
      </c>
      <c r="C720" s="440">
        <v>9.1275916038100896E-2</v>
      </c>
      <c r="D720" s="440">
        <v>2.242152466367713E-3</v>
      </c>
      <c r="E720" s="363">
        <v>6.8734568925229389E-2</v>
      </c>
      <c r="F720" s="443">
        <v>5.6769429228620022E-2</v>
      </c>
      <c r="G720" s="364">
        <v>9.960346153271149E-2</v>
      </c>
    </row>
    <row r="721" spans="1:10" s="619" customFormat="1" x14ac:dyDescent="0.2">
      <c r="A721" s="329" t="s">
        <v>1</v>
      </c>
      <c r="B721" s="287">
        <f t="shared" ref="B721:G721" si="154">B718/B717*100-100</f>
        <v>-6.455309396485859</v>
      </c>
      <c r="C721" s="288">
        <f t="shared" si="154"/>
        <v>4.2892156862745168</v>
      </c>
      <c r="D721" s="288">
        <f t="shared" si="154"/>
        <v>-6.3025210084033603</v>
      </c>
      <c r="E721" s="288">
        <f t="shared" si="154"/>
        <v>6.6001400560224113</v>
      </c>
      <c r="F721" s="444">
        <f t="shared" si="154"/>
        <v>11.537114845938376</v>
      </c>
      <c r="G721" s="291">
        <f t="shared" si="154"/>
        <v>3.7858000342994416</v>
      </c>
    </row>
    <row r="722" spans="1:10" s="619" customFormat="1" ht="13.5" thickBot="1" x14ac:dyDescent="0.25">
      <c r="A722" s="227" t="s">
        <v>27</v>
      </c>
      <c r="B722" s="293">
        <f>B718-B705</f>
        <v>-34.772727272727025</v>
      </c>
      <c r="C722" s="294">
        <f t="shared" ref="C722:G722" si="155">C718-C705</f>
        <v>-173.69047619047615</v>
      </c>
      <c r="D722" s="294">
        <f t="shared" si="155"/>
        <v>160</v>
      </c>
      <c r="E722" s="294">
        <f t="shared" si="155"/>
        <v>-79.16666666666606</v>
      </c>
      <c r="F722" s="445">
        <f t="shared" si="155"/>
        <v>-168.52564102564065</v>
      </c>
      <c r="G722" s="298">
        <f t="shared" si="155"/>
        <v>-105.64497497112006</v>
      </c>
    </row>
    <row r="723" spans="1:10" s="619" customFormat="1" x14ac:dyDescent="0.2">
      <c r="A723" s="343" t="s">
        <v>52</v>
      </c>
      <c r="B723" s="300">
        <v>56</v>
      </c>
      <c r="C723" s="301">
        <v>56</v>
      </c>
      <c r="D723" s="301">
        <v>5</v>
      </c>
      <c r="E723" s="301">
        <v>56</v>
      </c>
      <c r="F723" s="446">
        <v>57</v>
      </c>
      <c r="G723" s="366">
        <f>SUM(B723:F723)</f>
        <v>230</v>
      </c>
      <c r="H723" s="619" t="s">
        <v>56</v>
      </c>
      <c r="I723" s="367">
        <f>G710-G723</f>
        <v>2</v>
      </c>
      <c r="J723" s="368">
        <f>I723/G710</f>
        <v>8.6206896551724137E-3</v>
      </c>
    </row>
    <row r="724" spans="1:10" s="619" customFormat="1" x14ac:dyDescent="0.2">
      <c r="A724" s="343" t="s">
        <v>28</v>
      </c>
      <c r="B724" s="233">
        <v>152.5</v>
      </c>
      <c r="C724" s="618">
        <v>147.5</v>
      </c>
      <c r="D724" s="618">
        <v>150</v>
      </c>
      <c r="E724" s="618">
        <v>146</v>
      </c>
      <c r="F724" s="391">
        <v>145.5</v>
      </c>
      <c r="G724" s="237"/>
      <c r="H724" s="619" t="s">
        <v>57</v>
      </c>
      <c r="I724" s="619">
        <v>147.91</v>
      </c>
    </row>
    <row r="725" spans="1:10" s="619" customFormat="1" ht="13.5" thickBot="1" x14ac:dyDescent="0.25">
      <c r="A725" s="346" t="s">
        <v>26</v>
      </c>
      <c r="B725" s="230">
        <f>B724-B711</f>
        <v>0</v>
      </c>
      <c r="C725" s="231">
        <f t="shared" ref="C725:F725" si="156">C724-C711</f>
        <v>0</v>
      </c>
      <c r="D725" s="231">
        <f t="shared" si="156"/>
        <v>0</v>
      </c>
      <c r="E725" s="231">
        <f t="shared" si="156"/>
        <v>0</v>
      </c>
      <c r="F725" s="524">
        <f t="shared" si="156"/>
        <v>0</v>
      </c>
      <c r="G725" s="238"/>
      <c r="H725" s="619" t="s">
        <v>26</v>
      </c>
      <c r="I725" s="619">
        <f>I724-I711</f>
        <v>9.0000000000003411E-2</v>
      </c>
      <c r="J725" s="541"/>
    </row>
  </sheetData>
  <mergeCells count="55">
    <mergeCell ref="B127:F127"/>
    <mergeCell ref="B114:F114"/>
    <mergeCell ref="B312:F312"/>
    <mergeCell ref="B416:F416"/>
    <mergeCell ref="B403:F403"/>
    <mergeCell ref="B284:F284"/>
    <mergeCell ref="B258:F258"/>
    <mergeCell ref="B271:F271"/>
    <mergeCell ref="B180:F180"/>
    <mergeCell ref="B338:F338"/>
    <mergeCell ref="B325:F325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455:F455"/>
    <mergeCell ref="B9:F9"/>
    <mergeCell ref="B22:F22"/>
    <mergeCell ref="B35:F35"/>
    <mergeCell ref="B48:F48"/>
    <mergeCell ref="B61:F61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100:F100"/>
    <mergeCell ref="B297:F297"/>
    <mergeCell ref="B219:F219"/>
    <mergeCell ref="B206:F206"/>
    <mergeCell ref="B193:F193"/>
    <mergeCell ref="B166:F166"/>
    <mergeCell ref="B245:F245"/>
    <mergeCell ref="B232:F232"/>
    <mergeCell ref="B715:F715"/>
    <mergeCell ref="B637:F637"/>
    <mergeCell ref="B533:F533"/>
    <mergeCell ref="B520:F520"/>
    <mergeCell ref="B507:F507"/>
    <mergeCell ref="B624:F624"/>
    <mergeCell ref="B611:F611"/>
    <mergeCell ref="B585:F585"/>
    <mergeCell ref="B572:F572"/>
    <mergeCell ref="B702:F702"/>
    <mergeCell ref="B689:F689"/>
    <mergeCell ref="B676:F676"/>
    <mergeCell ref="B663:F663"/>
    <mergeCell ref="B650:F650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39" t="s">
        <v>53</v>
      </c>
      <c r="B1" s="640"/>
      <c r="C1" s="640"/>
      <c r="D1" s="640"/>
      <c r="E1" s="640"/>
      <c r="F1" s="640"/>
      <c r="G1" s="640"/>
      <c r="H1" s="640"/>
      <c r="I1" s="640"/>
      <c r="J1" s="641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32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33">
        <v>781</v>
      </c>
      <c r="G3" s="633">
        <v>115.5</v>
      </c>
      <c r="H3" s="633">
        <v>66</v>
      </c>
      <c r="I3" s="633">
        <v>1</v>
      </c>
      <c r="J3" s="648">
        <v>130</v>
      </c>
    </row>
    <row r="4" spans="1:10" x14ac:dyDescent="0.2">
      <c r="A4" s="630"/>
      <c r="B4" s="533">
        <v>1</v>
      </c>
      <c r="C4" s="533">
        <v>2</v>
      </c>
      <c r="D4" s="533">
        <v>117.5</v>
      </c>
      <c r="E4" s="533" t="s">
        <v>131</v>
      </c>
      <c r="F4" s="625"/>
      <c r="G4" s="625"/>
      <c r="H4" s="625"/>
      <c r="I4" s="625"/>
      <c r="J4" s="637"/>
    </row>
    <row r="5" spans="1:10" ht="13.5" thickBot="1" x14ac:dyDescent="0.25">
      <c r="A5" s="630"/>
      <c r="B5" s="517" t="s">
        <v>132</v>
      </c>
      <c r="C5" s="517">
        <v>513</v>
      </c>
      <c r="D5" s="517">
        <v>115</v>
      </c>
      <c r="E5" s="517" t="s">
        <v>126</v>
      </c>
      <c r="F5" s="625"/>
      <c r="G5" s="625"/>
      <c r="H5" s="625"/>
      <c r="I5" s="625"/>
      <c r="J5" s="637"/>
    </row>
    <row r="6" spans="1:10" x14ac:dyDescent="0.2">
      <c r="A6" s="632">
        <v>2</v>
      </c>
      <c r="B6" s="365">
        <v>1</v>
      </c>
      <c r="C6" s="365">
        <v>266</v>
      </c>
      <c r="D6" s="365">
        <v>117.5</v>
      </c>
      <c r="E6" s="365" t="s">
        <v>128</v>
      </c>
      <c r="F6" s="633">
        <v>781</v>
      </c>
      <c r="G6" s="633">
        <v>116</v>
      </c>
      <c r="H6" s="633">
        <v>66</v>
      </c>
      <c r="I6" s="633" t="s">
        <v>136</v>
      </c>
      <c r="J6" s="648">
        <v>130</v>
      </c>
    </row>
    <row r="7" spans="1:10" ht="13.5" thickBot="1" x14ac:dyDescent="0.25">
      <c r="A7" s="631"/>
      <c r="B7" s="245" t="s">
        <v>133</v>
      </c>
      <c r="C7" s="245">
        <v>515</v>
      </c>
      <c r="D7" s="245">
        <v>114</v>
      </c>
      <c r="E7" s="245" t="s">
        <v>126</v>
      </c>
      <c r="F7" s="626"/>
      <c r="G7" s="626"/>
      <c r="H7" s="626"/>
      <c r="I7" s="626"/>
      <c r="J7" s="638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32">
        <v>4</v>
      </c>
      <c r="B9" s="365">
        <v>1</v>
      </c>
      <c r="C9" s="365">
        <v>2</v>
      </c>
      <c r="D9" s="365">
        <v>117.5</v>
      </c>
      <c r="E9" s="365" t="s">
        <v>127</v>
      </c>
      <c r="F9" s="633">
        <v>780</v>
      </c>
      <c r="G9" s="633">
        <v>116</v>
      </c>
      <c r="H9" s="633">
        <v>66</v>
      </c>
      <c r="I9" s="633">
        <v>2</v>
      </c>
      <c r="J9" s="648">
        <v>128.5</v>
      </c>
    </row>
    <row r="10" spans="1:10" x14ac:dyDescent="0.2">
      <c r="A10" s="630"/>
      <c r="B10" s="244">
        <v>2</v>
      </c>
      <c r="C10" s="244">
        <v>487</v>
      </c>
      <c r="D10" s="244">
        <v>116</v>
      </c>
      <c r="E10" s="424" t="s">
        <v>126</v>
      </c>
      <c r="F10" s="625"/>
      <c r="G10" s="625"/>
      <c r="H10" s="625"/>
      <c r="I10" s="625"/>
      <c r="J10" s="637"/>
    </row>
    <row r="11" spans="1:10" ht="13.5" thickBot="1" x14ac:dyDescent="0.25">
      <c r="A11" s="631"/>
      <c r="B11" s="245">
        <v>3</v>
      </c>
      <c r="C11" s="245">
        <v>291</v>
      </c>
      <c r="D11" s="245">
        <v>115</v>
      </c>
      <c r="E11" s="524" t="s">
        <v>128</v>
      </c>
      <c r="F11" s="626"/>
      <c r="G11" s="626"/>
      <c r="H11" s="626"/>
      <c r="I11" s="626"/>
      <c r="J11" s="638"/>
    </row>
    <row r="12" spans="1:10" x14ac:dyDescent="0.2">
      <c r="A12" s="630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25">
        <v>780</v>
      </c>
      <c r="G12" s="625">
        <v>114</v>
      </c>
      <c r="H12" s="625">
        <v>66</v>
      </c>
      <c r="I12" s="625">
        <v>3</v>
      </c>
      <c r="J12" s="637">
        <v>128.5</v>
      </c>
    </row>
    <row r="13" spans="1:10" ht="13.5" thickBot="1" x14ac:dyDescent="0.25">
      <c r="A13" s="631"/>
      <c r="B13" s="245">
        <v>4</v>
      </c>
      <c r="C13" s="245">
        <v>610</v>
      </c>
      <c r="D13" s="245">
        <v>113</v>
      </c>
      <c r="E13" s="245" t="s">
        <v>126</v>
      </c>
      <c r="F13" s="626"/>
      <c r="G13" s="626"/>
      <c r="H13" s="626"/>
      <c r="I13" s="626"/>
      <c r="J13" s="638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42" t="s">
        <v>68</v>
      </c>
      <c r="B16" s="643"/>
      <c r="C16" s="643"/>
      <c r="D16" s="643"/>
      <c r="E16" s="643"/>
      <c r="F16" s="643"/>
      <c r="G16" s="643"/>
      <c r="H16" s="643"/>
      <c r="I16" s="643"/>
      <c r="J16" s="644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32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33">
        <v>778</v>
      </c>
      <c r="G19" s="633">
        <v>111.5</v>
      </c>
      <c r="H19" s="633">
        <v>66</v>
      </c>
      <c r="I19" s="633">
        <v>2</v>
      </c>
      <c r="J19" s="648">
        <v>128.5</v>
      </c>
    </row>
    <row r="20" spans="1:10" ht="13.5" thickBot="1" x14ac:dyDescent="0.25">
      <c r="A20" s="631"/>
      <c r="B20" s="245">
        <v>9</v>
      </c>
      <c r="C20" s="245">
        <v>579</v>
      </c>
      <c r="D20" s="245">
        <v>111.5</v>
      </c>
      <c r="E20" s="245" t="s">
        <v>128</v>
      </c>
      <c r="F20" s="626"/>
      <c r="G20" s="626"/>
      <c r="H20" s="626"/>
      <c r="I20" s="626"/>
      <c r="J20" s="638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32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33">
        <v>778</v>
      </c>
      <c r="G22" s="633">
        <v>110.5</v>
      </c>
      <c r="H22" s="633">
        <v>66</v>
      </c>
      <c r="I22" s="633">
        <v>2</v>
      </c>
      <c r="J22" s="648">
        <v>128.5</v>
      </c>
    </row>
    <row r="23" spans="1:10" ht="13.5" thickBot="1" x14ac:dyDescent="0.25">
      <c r="A23" s="631"/>
      <c r="B23" s="245">
        <v>10</v>
      </c>
      <c r="C23" s="245">
        <v>710</v>
      </c>
      <c r="D23" s="245">
        <v>110.5</v>
      </c>
      <c r="E23" s="245" t="s">
        <v>128</v>
      </c>
      <c r="F23" s="626"/>
      <c r="G23" s="626"/>
      <c r="H23" s="626"/>
      <c r="I23" s="626"/>
      <c r="J23" s="638"/>
    </row>
    <row r="24" spans="1:10" x14ac:dyDescent="0.2">
      <c r="A24" s="630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25">
        <v>778</v>
      </c>
      <c r="G24" s="625">
        <v>110.5</v>
      </c>
      <c r="H24" s="625">
        <v>66</v>
      </c>
      <c r="I24" s="625">
        <v>3</v>
      </c>
      <c r="J24" s="637">
        <v>128.5</v>
      </c>
    </row>
    <row r="25" spans="1:10" ht="13.5" thickBot="1" x14ac:dyDescent="0.25">
      <c r="A25" s="631"/>
      <c r="B25" s="245">
        <v>11</v>
      </c>
      <c r="C25" s="245">
        <v>547</v>
      </c>
      <c r="D25" s="245">
        <v>110</v>
      </c>
      <c r="E25" s="245" t="s">
        <v>126</v>
      </c>
      <c r="F25" s="626"/>
      <c r="G25" s="626"/>
      <c r="H25" s="626"/>
      <c r="I25" s="626"/>
      <c r="J25" s="638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45" t="s">
        <v>63</v>
      </c>
      <c r="B28" s="646"/>
      <c r="C28" s="646"/>
      <c r="D28" s="646"/>
      <c r="E28" s="646"/>
      <c r="F28" s="646"/>
      <c r="G28" s="646"/>
      <c r="H28" s="646"/>
      <c r="I28" s="646"/>
      <c r="J28" s="647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32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33">
        <v>893</v>
      </c>
      <c r="G30" s="633">
        <v>114.5</v>
      </c>
      <c r="H30" s="633">
        <v>76</v>
      </c>
      <c r="I30" s="633">
        <v>1</v>
      </c>
      <c r="J30" s="648">
        <v>130</v>
      </c>
    </row>
    <row r="31" spans="1:10" x14ac:dyDescent="0.2">
      <c r="A31" s="630"/>
      <c r="B31" s="244">
        <v>2</v>
      </c>
      <c r="C31" s="244">
        <v>695</v>
      </c>
      <c r="D31" s="244">
        <v>114.5</v>
      </c>
      <c r="E31" s="244" t="s">
        <v>126</v>
      </c>
      <c r="F31" s="625"/>
      <c r="G31" s="625"/>
      <c r="H31" s="625"/>
      <c r="I31" s="625"/>
      <c r="J31" s="637"/>
    </row>
    <row r="32" spans="1:10" ht="13.5" thickBot="1" x14ac:dyDescent="0.25">
      <c r="A32" s="631"/>
      <c r="B32" s="245">
        <v>3</v>
      </c>
      <c r="C32" s="245">
        <v>39</v>
      </c>
      <c r="D32" s="245">
        <v>112.5</v>
      </c>
      <c r="E32" s="245" t="s">
        <v>131</v>
      </c>
      <c r="F32" s="626"/>
      <c r="G32" s="626"/>
      <c r="H32" s="626"/>
      <c r="I32" s="626"/>
      <c r="J32" s="638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32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33">
        <v>893</v>
      </c>
      <c r="G34" s="633">
        <v>112</v>
      </c>
      <c r="H34" s="633">
        <v>76</v>
      </c>
      <c r="I34" s="634" t="s">
        <v>135</v>
      </c>
      <c r="J34" s="648">
        <v>128.5</v>
      </c>
    </row>
    <row r="35" spans="1:10" ht="13.5" thickBot="1" x14ac:dyDescent="0.25">
      <c r="A35" s="631"/>
      <c r="B35" s="245">
        <v>4</v>
      </c>
      <c r="C35" s="245">
        <v>421</v>
      </c>
      <c r="D35" s="245">
        <v>111.5</v>
      </c>
      <c r="E35" s="245" t="s">
        <v>128</v>
      </c>
      <c r="F35" s="626"/>
      <c r="G35" s="626"/>
      <c r="H35" s="626"/>
      <c r="I35" s="626"/>
      <c r="J35" s="638"/>
    </row>
    <row r="36" spans="1:10" x14ac:dyDescent="0.2">
      <c r="A36" s="630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25">
        <v>894</v>
      </c>
      <c r="G36" s="625">
        <v>111</v>
      </c>
      <c r="H36" s="625">
        <v>76</v>
      </c>
      <c r="I36" s="625">
        <v>3</v>
      </c>
      <c r="J36" s="637">
        <v>128.5</v>
      </c>
    </row>
    <row r="37" spans="1:10" ht="13.5" thickBot="1" x14ac:dyDescent="0.25">
      <c r="A37" s="631"/>
      <c r="B37" s="245">
        <v>5</v>
      </c>
      <c r="C37" s="245">
        <v>558</v>
      </c>
      <c r="D37" s="245">
        <v>110</v>
      </c>
      <c r="E37" s="245" t="s">
        <v>126</v>
      </c>
      <c r="F37" s="626"/>
      <c r="G37" s="626"/>
      <c r="H37" s="626"/>
      <c r="I37" s="626"/>
      <c r="J37" s="638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49" t="s">
        <v>63</v>
      </c>
      <c r="B40" s="650"/>
      <c r="C40" s="650"/>
      <c r="D40" s="650"/>
      <c r="E40" s="650"/>
      <c r="F40" s="650"/>
      <c r="G40" s="650"/>
      <c r="H40" s="650"/>
      <c r="I40" s="650"/>
      <c r="J40" s="651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32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33">
        <v>872</v>
      </c>
      <c r="G42" s="633">
        <v>115.5</v>
      </c>
      <c r="H42" s="633">
        <v>74</v>
      </c>
      <c r="I42" s="633">
        <v>1</v>
      </c>
      <c r="J42" s="648">
        <v>130</v>
      </c>
    </row>
    <row r="43" spans="1:10" ht="13.5" thickBot="1" x14ac:dyDescent="0.25">
      <c r="A43" s="631"/>
      <c r="B43" s="245">
        <v>2</v>
      </c>
      <c r="C43" s="245">
        <v>628</v>
      </c>
      <c r="D43" s="245">
        <v>114.5</v>
      </c>
      <c r="E43" s="245" t="s">
        <v>128</v>
      </c>
      <c r="F43" s="626"/>
      <c r="G43" s="626"/>
      <c r="H43" s="626"/>
      <c r="I43" s="626"/>
      <c r="J43" s="638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32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33">
        <v>872</v>
      </c>
      <c r="G45" s="633">
        <v>113</v>
      </c>
      <c r="H45" s="633">
        <v>74</v>
      </c>
      <c r="I45" s="633">
        <v>3</v>
      </c>
      <c r="J45" s="648">
        <v>128.5</v>
      </c>
    </row>
    <row r="46" spans="1:10" x14ac:dyDescent="0.2">
      <c r="A46" s="630"/>
      <c r="B46" s="244">
        <v>3</v>
      </c>
      <c r="C46" s="244">
        <v>498</v>
      </c>
      <c r="D46" s="244">
        <v>113</v>
      </c>
      <c r="E46" s="244" t="s">
        <v>126</v>
      </c>
      <c r="F46" s="625"/>
      <c r="G46" s="625"/>
      <c r="H46" s="625"/>
      <c r="I46" s="625"/>
      <c r="J46" s="637"/>
    </row>
    <row r="47" spans="1:10" ht="13.5" thickBot="1" x14ac:dyDescent="0.25">
      <c r="A47" s="631"/>
      <c r="B47" s="245">
        <v>4</v>
      </c>
      <c r="C47" s="245">
        <v>280</v>
      </c>
      <c r="D47" s="245">
        <v>111.5</v>
      </c>
      <c r="E47" s="245" t="s">
        <v>131</v>
      </c>
      <c r="F47" s="626"/>
      <c r="G47" s="626"/>
      <c r="H47" s="626"/>
      <c r="I47" s="626"/>
      <c r="J47" s="638"/>
    </row>
    <row r="48" spans="1:10" x14ac:dyDescent="0.2">
      <c r="A48" s="630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25">
        <v>871</v>
      </c>
      <c r="G48" s="625">
        <v>111</v>
      </c>
      <c r="H48" s="625">
        <v>74</v>
      </c>
      <c r="I48" s="625">
        <v>3</v>
      </c>
      <c r="J48" s="637">
        <v>128.5</v>
      </c>
    </row>
    <row r="49" spans="1:10" ht="13.5" thickBot="1" x14ac:dyDescent="0.25">
      <c r="A49" s="631"/>
      <c r="B49" s="245">
        <v>5</v>
      </c>
      <c r="C49" s="245">
        <v>559</v>
      </c>
      <c r="D49" s="245">
        <v>110.5</v>
      </c>
      <c r="E49" s="245" t="s">
        <v>126</v>
      </c>
      <c r="F49" s="626"/>
      <c r="G49" s="626"/>
      <c r="H49" s="626"/>
      <c r="I49" s="626"/>
      <c r="J49" s="638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0" t="s">
        <v>18</v>
      </c>
      <c r="C4" s="621"/>
      <c r="D4" s="621"/>
      <c r="E4" s="621"/>
      <c r="F4" s="621"/>
      <c r="G4" s="621"/>
      <c r="H4" s="621"/>
      <c r="I4" s="621"/>
      <c r="J4" s="622"/>
      <c r="K4" s="620" t="s">
        <v>21</v>
      </c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0" t="s">
        <v>23</v>
      </c>
      <c r="C17" s="621"/>
      <c r="D17" s="621"/>
      <c r="E17" s="621"/>
      <c r="F17" s="6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0" t="s">
        <v>18</v>
      </c>
      <c r="C4" s="621"/>
      <c r="D4" s="621"/>
      <c r="E4" s="621"/>
      <c r="F4" s="621"/>
      <c r="G4" s="621"/>
      <c r="H4" s="621"/>
      <c r="I4" s="621"/>
      <c r="J4" s="622"/>
      <c r="K4" s="620" t="s">
        <v>21</v>
      </c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0" t="s">
        <v>23</v>
      </c>
      <c r="C17" s="621"/>
      <c r="D17" s="621"/>
      <c r="E17" s="621"/>
      <c r="F17" s="6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0" t="s">
        <v>18</v>
      </c>
      <c r="C4" s="621"/>
      <c r="D4" s="621"/>
      <c r="E4" s="621"/>
      <c r="F4" s="621"/>
      <c r="G4" s="621"/>
      <c r="H4" s="621"/>
      <c r="I4" s="621"/>
      <c r="J4" s="622"/>
      <c r="K4" s="620" t="s">
        <v>21</v>
      </c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20" t="s">
        <v>23</v>
      </c>
      <c r="C17" s="621"/>
      <c r="D17" s="621"/>
      <c r="E17" s="621"/>
      <c r="F17" s="6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23" t="s">
        <v>42</v>
      </c>
      <c r="B1" s="62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23" t="s">
        <v>42</v>
      </c>
      <c r="B1" s="62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24" t="s">
        <v>42</v>
      </c>
      <c r="B1" s="62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23" t="s">
        <v>42</v>
      </c>
      <c r="B1" s="62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665"/>
  <sheetViews>
    <sheetView showGridLines="0" topLeftCell="A633" zoomScale="73" zoomScaleNormal="73" workbookViewId="0">
      <selection activeCell="E658" sqref="E658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54"/>
      <c r="G2" s="654"/>
      <c r="H2" s="654"/>
      <c r="I2" s="654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52" t="s">
        <v>67</v>
      </c>
      <c r="AD6" s="652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27" t="s">
        <v>68</v>
      </c>
      <c r="C9" s="628"/>
      <c r="D9" s="628"/>
      <c r="E9" s="628"/>
      <c r="F9" s="628"/>
      <c r="G9" s="628"/>
      <c r="H9" s="628"/>
      <c r="I9" s="628"/>
      <c r="J9" s="629"/>
      <c r="K9" s="627" t="s">
        <v>63</v>
      </c>
      <c r="L9" s="628"/>
      <c r="M9" s="628"/>
      <c r="N9" s="629"/>
      <c r="O9" s="628" t="s">
        <v>64</v>
      </c>
      <c r="P9" s="628"/>
      <c r="Q9" s="628"/>
      <c r="R9" s="628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27" t="s">
        <v>68</v>
      </c>
      <c r="C25" s="628"/>
      <c r="D25" s="628"/>
      <c r="E25" s="628"/>
      <c r="F25" s="628"/>
      <c r="G25" s="628"/>
      <c r="H25" s="628"/>
      <c r="I25" s="628"/>
      <c r="J25" s="629"/>
      <c r="K25" s="627" t="s">
        <v>63</v>
      </c>
      <c r="L25" s="628"/>
      <c r="M25" s="628"/>
      <c r="N25" s="628"/>
      <c r="O25" s="629"/>
      <c r="P25" s="628" t="s">
        <v>64</v>
      </c>
      <c r="Q25" s="628"/>
      <c r="R25" s="628"/>
      <c r="S25" s="628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53" t="s">
        <v>78</v>
      </c>
      <c r="Y34" s="653"/>
      <c r="Z34" s="653"/>
      <c r="AA34" s="653"/>
      <c r="AB34" s="653"/>
      <c r="AC34" s="653"/>
      <c r="AD34" s="653"/>
      <c r="AE34" s="653"/>
      <c r="AF34" s="653"/>
      <c r="AG34" s="653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53"/>
      <c r="Y35" s="653"/>
      <c r="Z35" s="653"/>
      <c r="AA35" s="653"/>
      <c r="AB35" s="653"/>
      <c r="AC35" s="653"/>
      <c r="AD35" s="653"/>
      <c r="AE35" s="653"/>
      <c r="AF35" s="653"/>
      <c r="AG35" s="653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53"/>
      <c r="Y36" s="653"/>
      <c r="Z36" s="653"/>
      <c r="AA36" s="653"/>
      <c r="AB36" s="653"/>
      <c r="AC36" s="653"/>
      <c r="AD36" s="653"/>
      <c r="AE36" s="653"/>
      <c r="AF36" s="653"/>
      <c r="AG36" s="653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27" t="s">
        <v>68</v>
      </c>
      <c r="C39" s="628"/>
      <c r="D39" s="628"/>
      <c r="E39" s="628"/>
      <c r="F39" s="628"/>
      <c r="G39" s="628"/>
      <c r="H39" s="628"/>
      <c r="I39" s="628"/>
      <c r="J39" s="629"/>
      <c r="K39" s="627" t="s">
        <v>63</v>
      </c>
      <c r="L39" s="628"/>
      <c r="M39" s="628"/>
      <c r="N39" s="628"/>
      <c r="O39" s="629"/>
      <c r="P39" s="628" t="s">
        <v>64</v>
      </c>
      <c r="Q39" s="628"/>
      <c r="R39" s="628"/>
      <c r="S39" s="628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55" t="s">
        <v>82</v>
      </c>
      <c r="C51" s="655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27" t="s">
        <v>68</v>
      </c>
      <c r="C53" s="628"/>
      <c r="D53" s="628"/>
      <c r="E53" s="628"/>
      <c r="F53" s="628"/>
      <c r="G53" s="628"/>
      <c r="H53" s="628"/>
      <c r="I53" s="628"/>
      <c r="J53" s="629"/>
      <c r="K53" s="627" t="s">
        <v>63</v>
      </c>
      <c r="L53" s="628"/>
      <c r="M53" s="628"/>
      <c r="N53" s="628"/>
      <c r="O53" s="629"/>
      <c r="P53" s="628" t="s">
        <v>64</v>
      </c>
      <c r="Q53" s="628"/>
      <c r="R53" s="628"/>
      <c r="S53" s="628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27" t="s">
        <v>68</v>
      </c>
      <c r="C68" s="628"/>
      <c r="D68" s="628"/>
      <c r="E68" s="628"/>
      <c r="F68" s="628"/>
      <c r="G68" s="628"/>
      <c r="H68" s="628"/>
      <c r="I68" s="628"/>
      <c r="J68" s="628"/>
      <c r="K68" s="628"/>
      <c r="L68" s="628"/>
      <c r="M68" s="629"/>
      <c r="N68" s="627" t="s">
        <v>63</v>
      </c>
      <c r="O68" s="628"/>
      <c r="P68" s="628"/>
      <c r="Q68" s="628"/>
      <c r="R68" s="628"/>
      <c r="S68" s="629"/>
      <c r="T68" s="627" t="s">
        <v>64</v>
      </c>
      <c r="U68" s="628"/>
      <c r="V68" s="628"/>
      <c r="W68" s="628"/>
      <c r="X68" s="628"/>
      <c r="Y68" s="629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27" t="s">
        <v>68</v>
      </c>
      <c r="C82" s="628"/>
      <c r="D82" s="628"/>
      <c r="E82" s="628"/>
      <c r="F82" s="628"/>
      <c r="G82" s="628"/>
      <c r="H82" s="628"/>
      <c r="I82" s="628"/>
      <c r="J82" s="628"/>
      <c r="K82" s="628"/>
      <c r="L82" s="628"/>
      <c r="M82" s="629"/>
      <c r="N82" s="627" t="s">
        <v>63</v>
      </c>
      <c r="O82" s="628"/>
      <c r="P82" s="628"/>
      <c r="Q82" s="628"/>
      <c r="R82" s="628"/>
      <c r="S82" s="629"/>
      <c r="T82" s="627" t="s">
        <v>64</v>
      </c>
      <c r="U82" s="628"/>
      <c r="V82" s="628"/>
      <c r="W82" s="628"/>
      <c r="X82" s="628"/>
      <c r="Y82" s="629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27" t="s">
        <v>53</v>
      </c>
      <c r="C96" s="628"/>
      <c r="D96" s="629"/>
      <c r="E96" s="628" t="s">
        <v>68</v>
      </c>
      <c r="F96" s="628"/>
      <c r="G96" s="628"/>
      <c r="H96" s="628"/>
      <c r="I96" s="628"/>
      <c r="J96" s="628"/>
      <c r="K96" s="628"/>
      <c r="L96" s="628"/>
      <c r="M96" s="629"/>
      <c r="N96" s="627" t="s">
        <v>63</v>
      </c>
      <c r="O96" s="628"/>
      <c r="P96" s="628"/>
      <c r="Q96" s="628"/>
      <c r="R96" s="628"/>
      <c r="S96" s="629"/>
      <c r="T96" s="627" t="s">
        <v>64</v>
      </c>
      <c r="U96" s="628"/>
      <c r="V96" s="628"/>
      <c r="W96" s="628"/>
      <c r="X96" s="628"/>
      <c r="Y96" s="629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27" t="s">
        <v>53</v>
      </c>
      <c r="C110" s="628"/>
      <c r="D110" s="629"/>
      <c r="E110" s="628" t="s">
        <v>68</v>
      </c>
      <c r="F110" s="628"/>
      <c r="G110" s="628"/>
      <c r="H110" s="628"/>
      <c r="I110" s="628"/>
      <c r="J110" s="628"/>
      <c r="K110" s="628"/>
      <c r="L110" s="628"/>
      <c r="M110" s="629"/>
      <c r="N110" s="627" t="s">
        <v>63</v>
      </c>
      <c r="O110" s="628"/>
      <c r="P110" s="628"/>
      <c r="Q110" s="628"/>
      <c r="R110" s="628"/>
      <c r="S110" s="629"/>
      <c r="T110" s="627" t="s">
        <v>64</v>
      </c>
      <c r="U110" s="628"/>
      <c r="V110" s="628"/>
      <c r="W110" s="628"/>
      <c r="X110" s="628"/>
      <c r="Y110" s="629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27" t="s">
        <v>53</v>
      </c>
      <c r="C125" s="628"/>
      <c r="D125" s="628"/>
      <c r="E125" s="629"/>
      <c r="F125" s="627" t="s">
        <v>68</v>
      </c>
      <c r="G125" s="628"/>
      <c r="H125" s="628"/>
      <c r="I125" s="628"/>
      <c r="J125" s="628"/>
      <c r="K125" s="628"/>
      <c r="L125" s="629"/>
      <c r="M125" s="627" t="s">
        <v>63</v>
      </c>
      <c r="N125" s="628"/>
      <c r="O125" s="628"/>
      <c r="P125" s="628"/>
      <c r="Q125" s="628"/>
      <c r="R125" s="629"/>
      <c r="S125" s="627" t="s">
        <v>64</v>
      </c>
      <c r="T125" s="628"/>
      <c r="U125" s="628"/>
      <c r="V125" s="628"/>
      <c r="W125" s="628"/>
      <c r="X125" s="629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27" t="s">
        <v>53</v>
      </c>
      <c r="C139" s="628"/>
      <c r="D139" s="628"/>
      <c r="E139" s="629"/>
      <c r="F139" s="627" t="s">
        <v>68</v>
      </c>
      <c r="G139" s="628"/>
      <c r="H139" s="628"/>
      <c r="I139" s="628"/>
      <c r="J139" s="628"/>
      <c r="K139" s="628"/>
      <c r="L139" s="629"/>
      <c r="M139" s="627" t="s">
        <v>63</v>
      </c>
      <c r="N139" s="628"/>
      <c r="O139" s="628"/>
      <c r="P139" s="628"/>
      <c r="Q139" s="628"/>
      <c r="R139" s="629"/>
      <c r="S139" s="627" t="s">
        <v>64</v>
      </c>
      <c r="T139" s="628"/>
      <c r="U139" s="628"/>
      <c r="V139" s="628"/>
      <c r="W139" s="628"/>
      <c r="X139" s="629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27" t="s">
        <v>53</v>
      </c>
      <c r="C153" s="628"/>
      <c r="D153" s="628"/>
      <c r="E153" s="629"/>
      <c r="F153" s="627" t="s">
        <v>68</v>
      </c>
      <c r="G153" s="628"/>
      <c r="H153" s="628"/>
      <c r="I153" s="628"/>
      <c r="J153" s="628"/>
      <c r="K153" s="628"/>
      <c r="L153" s="629"/>
      <c r="M153" s="627" t="s">
        <v>63</v>
      </c>
      <c r="N153" s="628"/>
      <c r="O153" s="628"/>
      <c r="P153" s="628"/>
      <c r="Q153" s="628"/>
      <c r="R153" s="629"/>
      <c r="S153" s="627" t="s">
        <v>64</v>
      </c>
      <c r="T153" s="628"/>
      <c r="U153" s="628"/>
      <c r="V153" s="628"/>
      <c r="W153" s="628"/>
      <c r="X153" s="629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27" t="s">
        <v>53</v>
      </c>
      <c r="C167" s="628"/>
      <c r="D167" s="628"/>
      <c r="E167" s="629"/>
      <c r="F167" s="627" t="s">
        <v>68</v>
      </c>
      <c r="G167" s="628"/>
      <c r="H167" s="628"/>
      <c r="I167" s="628"/>
      <c r="J167" s="628"/>
      <c r="K167" s="628"/>
      <c r="L167" s="629"/>
      <c r="M167" s="627" t="s">
        <v>63</v>
      </c>
      <c r="N167" s="628"/>
      <c r="O167" s="628"/>
      <c r="P167" s="628"/>
      <c r="Q167" s="628"/>
      <c r="R167" s="629"/>
      <c r="S167" s="627" t="s">
        <v>64</v>
      </c>
      <c r="T167" s="628"/>
      <c r="U167" s="628"/>
      <c r="V167" s="628"/>
      <c r="W167" s="628"/>
      <c r="X167" s="629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27" t="s">
        <v>53</v>
      </c>
      <c r="C181" s="628"/>
      <c r="D181" s="628"/>
      <c r="E181" s="629"/>
      <c r="F181" s="627" t="s">
        <v>68</v>
      </c>
      <c r="G181" s="628"/>
      <c r="H181" s="628"/>
      <c r="I181" s="628"/>
      <c r="J181" s="628"/>
      <c r="K181" s="628"/>
      <c r="L181" s="629"/>
      <c r="M181" s="627" t="s">
        <v>63</v>
      </c>
      <c r="N181" s="628"/>
      <c r="O181" s="628"/>
      <c r="P181" s="628"/>
      <c r="Q181" s="628"/>
      <c r="R181" s="629"/>
      <c r="S181" s="627" t="s">
        <v>64</v>
      </c>
      <c r="T181" s="628"/>
      <c r="U181" s="628"/>
      <c r="V181" s="628"/>
      <c r="W181" s="628"/>
      <c r="X181" s="629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27" t="s">
        <v>53</v>
      </c>
      <c r="C197" s="628"/>
      <c r="D197" s="628"/>
      <c r="E197" s="629"/>
      <c r="F197" s="627" t="s">
        <v>68</v>
      </c>
      <c r="G197" s="628"/>
      <c r="H197" s="628"/>
      <c r="I197" s="628"/>
      <c r="J197" s="628"/>
      <c r="K197" s="628"/>
      <c r="L197" s="629"/>
      <c r="M197" s="627" t="s">
        <v>63</v>
      </c>
      <c r="N197" s="628"/>
      <c r="O197" s="628"/>
      <c r="P197" s="628"/>
      <c r="Q197" s="628"/>
      <c r="R197" s="629"/>
      <c r="S197" s="627" t="s">
        <v>64</v>
      </c>
      <c r="T197" s="628"/>
      <c r="U197" s="628"/>
      <c r="V197" s="628"/>
      <c r="W197" s="628"/>
      <c r="X197" s="629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27" t="s">
        <v>53</v>
      </c>
      <c r="C211" s="628"/>
      <c r="D211" s="628"/>
      <c r="E211" s="629"/>
      <c r="F211" s="627" t="s">
        <v>68</v>
      </c>
      <c r="G211" s="628"/>
      <c r="H211" s="628"/>
      <c r="I211" s="628"/>
      <c r="J211" s="628"/>
      <c r="K211" s="628"/>
      <c r="L211" s="629"/>
      <c r="M211" s="627" t="s">
        <v>63</v>
      </c>
      <c r="N211" s="628"/>
      <c r="O211" s="628"/>
      <c r="P211" s="628"/>
      <c r="Q211" s="628"/>
      <c r="R211" s="629"/>
      <c r="S211" s="627" t="s">
        <v>64</v>
      </c>
      <c r="T211" s="628"/>
      <c r="U211" s="628"/>
      <c r="V211" s="628"/>
      <c r="W211" s="628"/>
      <c r="X211" s="629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27" t="s">
        <v>53</v>
      </c>
      <c r="C226" s="628"/>
      <c r="D226" s="628"/>
      <c r="E226" s="629"/>
      <c r="F226" s="627" t="s">
        <v>68</v>
      </c>
      <c r="G226" s="628"/>
      <c r="H226" s="628"/>
      <c r="I226" s="628"/>
      <c r="J226" s="628"/>
      <c r="K226" s="628"/>
      <c r="L226" s="629"/>
      <c r="M226" s="627" t="s">
        <v>63</v>
      </c>
      <c r="N226" s="628"/>
      <c r="O226" s="628"/>
      <c r="P226" s="628"/>
      <c r="Q226" s="628"/>
      <c r="R226" s="629"/>
      <c r="S226" s="627" t="s">
        <v>64</v>
      </c>
      <c r="T226" s="628"/>
      <c r="U226" s="628"/>
      <c r="V226" s="628"/>
      <c r="W226" s="628"/>
      <c r="X226" s="629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27" t="s">
        <v>53</v>
      </c>
      <c r="C240" s="628"/>
      <c r="D240" s="628"/>
      <c r="E240" s="629"/>
      <c r="F240" s="627" t="s">
        <v>68</v>
      </c>
      <c r="G240" s="628"/>
      <c r="H240" s="628"/>
      <c r="I240" s="628"/>
      <c r="J240" s="628"/>
      <c r="K240" s="628"/>
      <c r="L240" s="629"/>
      <c r="M240" s="627" t="s">
        <v>63</v>
      </c>
      <c r="N240" s="628"/>
      <c r="O240" s="628"/>
      <c r="P240" s="628"/>
      <c r="Q240" s="628"/>
      <c r="R240" s="629"/>
      <c r="S240" s="627" t="s">
        <v>64</v>
      </c>
      <c r="T240" s="628"/>
      <c r="U240" s="628"/>
      <c r="V240" s="628"/>
      <c r="W240" s="628"/>
      <c r="X240" s="629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27" t="s">
        <v>53</v>
      </c>
      <c r="C254" s="628"/>
      <c r="D254" s="628"/>
      <c r="E254" s="629"/>
      <c r="F254" s="627" t="s">
        <v>68</v>
      </c>
      <c r="G254" s="628"/>
      <c r="H254" s="628"/>
      <c r="I254" s="628"/>
      <c r="J254" s="628"/>
      <c r="K254" s="628"/>
      <c r="L254" s="629"/>
      <c r="M254" s="627" t="s">
        <v>63</v>
      </c>
      <c r="N254" s="628"/>
      <c r="O254" s="628"/>
      <c r="P254" s="628"/>
      <c r="Q254" s="629"/>
      <c r="R254" s="627" t="s">
        <v>64</v>
      </c>
      <c r="S254" s="628"/>
      <c r="T254" s="628"/>
      <c r="U254" s="628"/>
      <c r="V254" s="629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27" t="s">
        <v>53</v>
      </c>
      <c r="C268" s="628"/>
      <c r="D268" s="628"/>
      <c r="E268" s="629"/>
      <c r="F268" s="627" t="s">
        <v>68</v>
      </c>
      <c r="G268" s="628"/>
      <c r="H268" s="628"/>
      <c r="I268" s="628"/>
      <c r="J268" s="628"/>
      <c r="K268" s="628"/>
      <c r="L268" s="629"/>
      <c r="M268" s="627" t="s">
        <v>63</v>
      </c>
      <c r="N268" s="628"/>
      <c r="O268" s="628"/>
      <c r="P268" s="628"/>
      <c r="Q268" s="629"/>
      <c r="R268" s="627" t="s">
        <v>64</v>
      </c>
      <c r="S268" s="628"/>
      <c r="T268" s="628"/>
      <c r="U268" s="628"/>
      <c r="V268" s="629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27" t="s">
        <v>53</v>
      </c>
      <c r="C282" s="628"/>
      <c r="D282" s="628"/>
      <c r="E282" s="629"/>
      <c r="F282" s="627" t="s">
        <v>68</v>
      </c>
      <c r="G282" s="628"/>
      <c r="H282" s="628"/>
      <c r="I282" s="628"/>
      <c r="J282" s="628"/>
      <c r="K282" s="628"/>
      <c r="L282" s="629"/>
      <c r="M282" s="627" t="s">
        <v>63</v>
      </c>
      <c r="N282" s="628"/>
      <c r="O282" s="628"/>
      <c r="P282" s="628"/>
      <c r="Q282" s="629"/>
      <c r="R282" s="627" t="s">
        <v>64</v>
      </c>
      <c r="S282" s="628"/>
      <c r="T282" s="628"/>
      <c r="U282" s="628"/>
      <c r="V282" s="629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27" t="s">
        <v>53</v>
      </c>
      <c r="C296" s="628"/>
      <c r="D296" s="628"/>
      <c r="E296" s="629"/>
      <c r="F296" s="627" t="s">
        <v>68</v>
      </c>
      <c r="G296" s="628"/>
      <c r="H296" s="628"/>
      <c r="I296" s="628"/>
      <c r="J296" s="628"/>
      <c r="K296" s="628"/>
      <c r="L296" s="629"/>
      <c r="M296" s="627" t="s">
        <v>63</v>
      </c>
      <c r="N296" s="628"/>
      <c r="O296" s="628"/>
      <c r="P296" s="628"/>
      <c r="Q296" s="629"/>
      <c r="R296" s="627" t="s">
        <v>64</v>
      </c>
      <c r="S296" s="628"/>
      <c r="T296" s="628"/>
      <c r="U296" s="628"/>
      <c r="V296" s="629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27" t="s">
        <v>53</v>
      </c>
      <c r="C310" s="628"/>
      <c r="D310" s="628"/>
      <c r="E310" s="629"/>
      <c r="F310" s="627" t="s">
        <v>68</v>
      </c>
      <c r="G310" s="628"/>
      <c r="H310" s="628"/>
      <c r="I310" s="628"/>
      <c r="J310" s="628"/>
      <c r="K310" s="628"/>
      <c r="L310" s="629"/>
      <c r="M310" s="627" t="s">
        <v>63</v>
      </c>
      <c r="N310" s="628"/>
      <c r="O310" s="628"/>
      <c r="P310" s="628"/>
      <c r="Q310" s="629"/>
      <c r="R310" s="627" t="s">
        <v>64</v>
      </c>
      <c r="S310" s="628"/>
      <c r="T310" s="628"/>
      <c r="U310" s="628"/>
      <c r="V310" s="629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39" t="s">
        <v>53</v>
      </c>
      <c r="B325" s="640"/>
      <c r="C325" s="640"/>
      <c r="D325" s="640"/>
      <c r="E325" s="640"/>
      <c r="F325" s="640"/>
      <c r="G325" s="640"/>
      <c r="H325" s="640"/>
      <c r="I325" s="640"/>
      <c r="J325" s="641"/>
      <c r="K325" s="642" t="s">
        <v>68</v>
      </c>
      <c r="L325" s="643"/>
      <c r="M325" s="643"/>
      <c r="N325" s="643"/>
      <c r="O325" s="643"/>
      <c r="P325" s="643"/>
      <c r="Q325" s="643"/>
      <c r="R325" s="643"/>
      <c r="S325" s="643"/>
      <c r="T325" s="644"/>
      <c r="U325" s="645" t="s">
        <v>63</v>
      </c>
      <c r="V325" s="646"/>
      <c r="W325" s="646"/>
      <c r="X325" s="646"/>
      <c r="Y325" s="646"/>
      <c r="Z325" s="646"/>
      <c r="AA325" s="646"/>
      <c r="AB325" s="646"/>
      <c r="AC325" s="646"/>
      <c r="AD325" s="647"/>
      <c r="AE325" s="649" t="s">
        <v>63</v>
      </c>
      <c r="AF325" s="650"/>
      <c r="AG325" s="650"/>
      <c r="AH325" s="650"/>
      <c r="AI325" s="650"/>
      <c r="AJ325" s="650"/>
      <c r="AK325" s="650"/>
      <c r="AL325" s="650"/>
      <c r="AM325" s="650"/>
      <c r="AN325" s="651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32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33">
        <v>781</v>
      </c>
      <c r="G327" s="633">
        <v>115.5</v>
      </c>
      <c r="H327" s="633">
        <v>66</v>
      </c>
      <c r="I327" s="633">
        <v>1</v>
      </c>
      <c r="J327" s="648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32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33">
        <v>896</v>
      </c>
      <c r="AA327" s="633">
        <v>114.5</v>
      </c>
      <c r="AB327" s="633">
        <v>76</v>
      </c>
      <c r="AC327" s="633">
        <v>1</v>
      </c>
      <c r="AD327" s="648">
        <v>130</v>
      </c>
      <c r="AE327" s="632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33">
        <v>872</v>
      </c>
      <c r="AK327" s="633">
        <v>115.5</v>
      </c>
      <c r="AL327" s="633">
        <v>74</v>
      </c>
      <c r="AM327" s="633">
        <v>1</v>
      </c>
      <c r="AN327" s="648">
        <v>130</v>
      </c>
    </row>
    <row r="328" spans="1:40" s="499" customFormat="1" ht="15" hidden="1" customHeight="1" thickBot="1" x14ac:dyDescent="0.25">
      <c r="A328" s="630"/>
      <c r="B328" s="504" t="s">
        <v>132</v>
      </c>
      <c r="C328" s="504">
        <v>511</v>
      </c>
      <c r="D328" s="504">
        <v>115</v>
      </c>
      <c r="E328" s="504" t="s">
        <v>128</v>
      </c>
      <c r="F328" s="625"/>
      <c r="G328" s="625"/>
      <c r="H328" s="625"/>
      <c r="I328" s="625"/>
      <c r="J328" s="637"/>
      <c r="K328" s="632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33">
        <v>778</v>
      </c>
      <c r="Q328" s="633">
        <v>111.5</v>
      </c>
      <c r="R328" s="633">
        <v>66</v>
      </c>
      <c r="S328" s="633">
        <v>2</v>
      </c>
      <c r="T328" s="648">
        <v>128.5</v>
      </c>
      <c r="U328" s="630"/>
      <c r="V328" s="244">
        <v>2</v>
      </c>
      <c r="W328" s="244">
        <v>695</v>
      </c>
      <c r="X328" s="244">
        <v>114.5</v>
      </c>
      <c r="Y328" s="244" t="s">
        <v>126</v>
      </c>
      <c r="Z328" s="625"/>
      <c r="AA328" s="625"/>
      <c r="AB328" s="625"/>
      <c r="AC328" s="625"/>
      <c r="AD328" s="637"/>
      <c r="AE328" s="631"/>
      <c r="AF328" s="245">
        <v>2</v>
      </c>
      <c r="AG328" s="245">
        <v>625</v>
      </c>
      <c r="AH328" s="245">
        <v>114.5</v>
      </c>
      <c r="AI328" s="245" t="s">
        <v>128</v>
      </c>
      <c r="AJ328" s="626"/>
      <c r="AK328" s="626"/>
      <c r="AL328" s="626"/>
      <c r="AM328" s="626"/>
      <c r="AN328" s="638"/>
    </row>
    <row r="329" spans="1:40" s="499" customFormat="1" ht="15" hidden="1" customHeight="1" thickBot="1" x14ac:dyDescent="0.25">
      <c r="A329" s="632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33">
        <v>781</v>
      </c>
      <c r="G329" s="633">
        <v>116</v>
      </c>
      <c r="H329" s="633">
        <v>66</v>
      </c>
      <c r="I329" s="633" t="s">
        <v>136</v>
      </c>
      <c r="J329" s="648">
        <v>130</v>
      </c>
      <c r="K329" s="631"/>
      <c r="L329" s="245">
        <v>9</v>
      </c>
      <c r="M329" s="245">
        <v>579</v>
      </c>
      <c r="N329" s="245">
        <v>111.5</v>
      </c>
      <c r="O329" s="245" t="s">
        <v>128</v>
      </c>
      <c r="P329" s="626"/>
      <c r="Q329" s="626"/>
      <c r="R329" s="626"/>
      <c r="S329" s="626"/>
      <c r="T329" s="638"/>
      <c r="U329" s="631"/>
      <c r="V329" s="245">
        <v>3</v>
      </c>
      <c r="W329" s="245">
        <v>32</v>
      </c>
      <c r="X329" s="245">
        <v>112.5</v>
      </c>
      <c r="Y329" s="245" t="s">
        <v>131</v>
      </c>
      <c r="Z329" s="626"/>
      <c r="AA329" s="626"/>
      <c r="AB329" s="626"/>
      <c r="AC329" s="626"/>
      <c r="AD329" s="638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30"/>
      <c r="B330" s="244">
        <v>1</v>
      </c>
      <c r="C330" s="244">
        <v>264</v>
      </c>
      <c r="D330" s="244">
        <v>117.5</v>
      </c>
      <c r="E330" s="244" t="s">
        <v>128</v>
      </c>
      <c r="F330" s="625"/>
      <c r="G330" s="625"/>
      <c r="H330" s="625"/>
      <c r="I330" s="625"/>
      <c r="J330" s="637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32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33">
        <v>873</v>
      </c>
      <c r="AK330" s="633">
        <v>113</v>
      </c>
      <c r="AL330" s="633">
        <v>74</v>
      </c>
      <c r="AM330" s="633">
        <v>3</v>
      </c>
      <c r="AN330" s="648">
        <v>128.5</v>
      </c>
    </row>
    <row r="331" spans="1:40" s="499" customFormat="1" ht="15" hidden="1" customHeight="1" thickBot="1" x14ac:dyDescent="0.25">
      <c r="A331" s="631"/>
      <c r="B331" s="245" t="s">
        <v>133</v>
      </c>
      <c r="C331" s="245">
        <v>515</v>
      </c>
      <c r="D331" s="245">
        <v>114</v>
      </c>
      <c r="E331" s="245" t="s">
        <v>126</v>
      </c>
      <c r="F331" s="626"/>
      <c r="G331" s="626"/>
      <c r="H331" s="626"/>
      <c r="I331" s="626"/>
      <c r="J331" s="638"/>
      <c r="K331" s="632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33">
        <v>778</v>
      </c>
      <c r="Q331" s="633">
        <v>110.5</v>
      </c>
      <c r="R331" s="633">
        <v>66</v>
      </c>
      <c r="S331" s="633">
        <v>2</v>
      </c>
      <c r="T331" s="648">
        <v>128.5</v>
      </c>
      <c r="U331" s="632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33">
        <v>897</v>
      </c>
      <c r="AA331" s="633">
        <v>112</v>
      </c>
      <c r="AB331" s="633">
        <v>76</v>
      </c>
      <c r="AC331" s="634" t="s">
        <v>135</v>
      </c>
      <c r="AD331" s="648">
        <v>128.5</v>
      </c>
      <c r="AE331" s="630"/>
      <c r="AF331" s="244">
        <v>3</v>
      </c>
      <c r="AG331" s="244">
        <v>498</v>
      </c>
      <c r="AH331" s="244">
        <v>113</v>
      </c>
      <c r="AI331" s="244" t="s">
        <v>126</v>
      </c>
      <c r="AJ331" s="625"/>
      <c r="AK331" s="625"/>
      <c r="AL331" s="625"/>
      <c r="AM331" s="625"/>
      <c r="AN331" s="637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31"/>
      <c r="L332" s="245">
        <v>10</v>
      </c>
      <c r="M332" s="245">
        <v>710</v>
      </c>
      <c r="N332" s="245">
        <v>110.5</v>
      </c>
      <c r="O332" s="245" t="s">
        <v>128</v>
      </c>
      <c r="P332" s="626"/>
      <c r="Q332" s="626"/>
      <c r="R332" s="626"/>
      <c r="S332" s="626"/>
      <c r="T332" s="638"/>
      <c r="U332" s="631"/>
      <c r="V332" s="245">
        <v>4</v>
      </c>
      <c r="W332" s="245">
        <v>418</v>
      </c>
      <c r="X332" s="245">
        <v>111.5</v>
      </c>
      <c r="Y332" s="245" t="s">
        <v>128</v>
      </c>
      <c r="Z332" s="626"/>
      <c r="AA332" s="626"/>
      <c r="AB332" s="626"/>
      <c r="AC332" s="626"/>
      <c r="AD332" s="638"/>
      <c r="AE332" s="631"/>
      <c r="AF332" s="245">
        <v>4</v>
      </c>
      <c r="AG332" s="245">
        <v>278</v>
      </c>
      <c r="AH332" s="245">
        <v>111.5</v>
      </c>
      <c r="AI332" s="245" t="s">
        <v>131</v>
      </c>
      <c r="AJ332" s="626"/>
      <c r="AK332" s="626"/>
      <c r="AL332" s="626"/>
      <c r="AM332" s="626"/>
      <c r="AN332" s="638"/>
    </row>
    <row r="333" spans="1:40" s="499" customFormat="1" ht="15" hidden="1" customHeight="1" x14ac:dyDescent="0.2">
      <c r="A333" s="632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33">
        <v>782</v>
      </c>
      <c r="G333" s="633">
        <v>116</v>
      </c>
      <c r="H333" s="633">
        <v>67</v>
      </c>
      <c r="I333" s="633">
        <v>2</v>
      </c>
      <c r="J333" s="648">
        <v>128.5</v>
      </c>
      <c r="K333" s="635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25">
        <v>778</v>
      </c>
      <c r="Q333" s="625">
        <v>110.5</v>
      </c>
      <c r="R333" s="625">
        <v>66</v>
      </c>
      <c r="S333" s="625">
        <v>3</v>
      </c>
      <c r="T333" s="637">
        <v>128.5</v>
      </c>
      <c r="U333" s="630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25">
        <v>897</v>
      </c>
      <c r="AA333" s="625">
        <v>111</v>
      </c>
      <c r="AB333" s="625">
        <v>76</v>
      </c>
      <c r="AC333" s="625">
        <v>3</v>
      </c>
      <c r="AD333" s="637">
        <v>128.5</v>
      </c>
      <c r="AE333" s="630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25">
        <v>873</v>
      </c>
      <c r="AK333" s="625">
        <v>111</v>
      </c>
      <c r="AL333" s="625">
        <v>74</v>
      </c>
      <c r="AM333" s="625">
        <v>3</v>
      </c>
      <c r="AN333" s="637">
        <v>128.5</v>
      </c>
    </row>
    <row r="334" spans="1:40" s="499" customFormat="1" ht="15" hidden="1" customHeight="1" thickBot="1" x14ac:dyDescent="0.25">
      <c r="A334" s="630"/>
      <c r="B334" s="244">
        <v>2</v>
      </c>
      <c r="C334" s="244">
        <v>487</v>
      </c>
      <c r="D334" s="244">
        <v>116</v>
      </c>
      <c r="E334" s="424" t="s">
        <v>126</v>
      </c>
      <c r="F334" s="625"/>
      <c r="G334" s="625"/>
      <c r="H334" s="625"/>
      <c r="I334" s="625"/>
      <c r="J334" s="637"/>
      <c r="K334" s="636"/>
      <c r="L334" s="245">
        <v>11</v>
      </c>
      <c r="M334" s="245">
        <v>547</v>
      </c>
      <c r="N334" s="245">
        <v>110</v>
      </c>
      <c r="O334" s="245" t="s">
        <v>126</v>
      </c>
      <c r="P334" s="626"/>
      <c r="Q334" s="626"/>
      <c r="R334" s="626"/>
      <c r="S334" s="626"/>
      <c r="T334" s="638"/>
      <c r="U334" s="631"/>
      <c r="V334" s="245">
        <v>5</v>
      </c>
      <c r="W334" s="245">
        <v>558</v>
      </c>
      <c r="X334" s="245">
        <v>110</v>
      </c>
      <c r="Y334" s="245" t="s">
        <v>126</v>
      </c>
      <c r="Z334" s="626"/>
      <c r="AA334" s="626"/>
      <c r="AB334" s="626"/>
      <c r="AC334" s="626"/>
      <c r="AD334" s="638"/>
      <c r="AE334" s="631"/>
      <c r="AF334" s="245">
        <v>5</v>
      </c>
      <c r="AG334" s="245">
        <v>559</v>
      </c>
      <c r="AH334" s="245">
        <v>110.5</v>
      </c>
      <c r="AI334" s="245" t="s">
        <v>126</v>
      </c>
      <c r="AJ334" s="626"/>
      <c r="AK334" s="626"/>
      <c r="AL334" s="626"/>
      <c r="AM334" s="626"/>
      <c r="AN334" s="638"/>
    </row>
    <row r="335" spans="1:40" s="499" customFormat="1" ht="15" hidden="1" customHeight="1" thickBot="1" x14ac:dyDescent="0.25">
      <c r="A335" s="631"/>
      <c r="B335" s="245">
        <v>3</v>
      </c>
      <c r="C335" s="245">
        <v>289</v>
      </c>
      <c r="D335" s="245">
        <v>115</v>
      </c>
      <c r="E335" s="524" t="s">
        <v>128</v>
      </c>
      <c r="F335" s="626"/>
      <c r="G335" s="626"/>
      <c r="H335" s="626"/>
      <c r="I335" s="626"/>
      <c r="J335" s="638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30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25">
        <v>782</v>
      </c>
      <c r="G336" s="625">
        <v>114</v>
      </c>
      <c r="H336" s="625">
        <v>67</v>
      </c>
      <c r="I336" s="625">
        <v>3</v>
      </c>
      <c r="J336" s="637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31"/>
      <c r="B337" s="245">
        <v>4</v>
      </c>
      <c r="C337" s="245">
        <v>610</v>
      </c>
      <c r="D337" s="245">
        <v>113</v>
      </c>
      <c r="E337" s="245" t="s">
        <v>126</v>
      </c>
      <c r="F337" s="626"/>
      <c r="G337" s="626"/>
      <c r="H337" s="626"/>
      <c r="I337" s="626"/>
      <c r="J337" s="638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27" t="s">
        <v>53</v>
      </c>
      <c r="C341" s="628"/>
      <c r="D341" s="628"/>
      <c r="E341" s="628"/>
      <c r="F341" s="629"/>
      <c r="G341" s="627" t="s">
        <v>68</v>
      </c>
      <c r="H341" s="628"/>
      <c r="I341" s="628"/>
      <c r="J341" s="628"/>
      <c r="K341" s="629"/>
      <c r="L341" s="627" t="s">
        <v>63</v>
      </c>
      <c r="M341" s="628"/>
      <c r="N341" s="628"/>
      <c r="O341" s="629"/>
      <c r="P341" s="627" t="s">
        <v>64</v>
      </c>
      <c r="Q341" s="628"/>
      <c r="R341" s="628"/>
      <c r="S341" s="629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27" t="s">
        <v>53</v>
      </c>
      <c r="C355" s="628"/>
      <c r="D355" s="628"/>
      <c r="E355" s="628"/>
      <c r="F355" s="629"/>
      <c r="G355" s="627" t="s">
        <v>68</v>
      </c>
      <c r="H355" s="628"/>
      <c r="I355" s="628"/>
      <c r="J355" s="628"/>
      <c r="K355" s="629"/>
      <c r="L355" s="627" t="s">
        <v>63</v>
      </c>
      <c r="M355" s="628"/>
      <c r="N355" s="628"/>
      <c r="O355" s="629"/>
      <c r="P355" s="627" t="s">
        <v>64</v>
      </c>
      <c r="Q355" s="628"/>
      <c r="R355" s="628"/>
      <c r="S355" s="629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27" t="s">
        <v>53</v>
      </c>
      <c r="C369" s="628"/>
      <c r="D369" s="628"/>
      <c r="E369" s="628"/>
      <c r="F369" s="629"/>
      <c r="G369" s="627" t="s">
        <v>68</v>
      </c>
      <c r="H369" s="628"/>
      <c r="I369" s="628"/>
      <c r="J369" s="628"/>
      <c r="K369" s="629"/>
      <c r="L369" s="627" t="s">
        <v>63</v>
      </c>
      <c r="M369" s="628"/>
      <c r="N369" s="628"/>
      <c r="O369" s="629"/>
      <c r="P369" s="627" t="s">
        <v>64</v>
      </c>
      <c r="Q369" s="628"/>
      <c r="R369" s="628"/>
      <c r="S369" s="629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27" t="s">
        <v>53</v>
      </c>
      <c r="C382" s="628"/>
      <c r="D382" s="628"/>
      <c r="E382" s="628"/>
      <c r="F382" s="629"/>
      <c r="G382" s="627" t="s">
        <v>68</v>
      </c>
      <c r="H382" s="628"/>
      <c r="I382" s="628"/>
      <c r="J382" s="628"/>
      <c r="K382" s="629"/>
      <c r="L382" s="627" t="s">
        <v>63</v>
      </c>
      <c r="M382" s="628"/>
      <c r="N382" s="628"/>
      <c r="O382" s="629"/>
      <c r="P382" s="627" t="s">
        <v>64</v>
      </c>
      <c r="Q382" s="628"/>
      <c r="R382" s="628"/>
      <c r="S382" s="629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27" t="s">
        <v>53</v>
      </c>
      <c r="C395" s="628"/>
      <c r="D395" s="628"/>
      <c r="E395" s="628"/>
      <c r="F395" s="629"/>
      <c r="G395" s="627" t="s">
        <v>68</v>
      </c>
      <c r="H395" s="628"/>
      <c r="I395" s="628"/>
      <c r="J395" s="628"/>
      <c r="K395" s="629"/>
      <c r="L395" s="627" t="s">
        <v>63</v>
      </c>
      <c r="M395" s="628"/>
      <c r="N395" s="628"/>
      <c r="O395" s="629"/>
      <c r="P395" s="627" t="s">
        <v>64</v>
      </c>
      <c r="Q395" s="628"/>
      <c r="R395" s="628"/>
      <c r="S395" s="629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27" t="s">
        <v>53</v>
      </c>
      <c r="C408" s="628"/>
      <c r="D408" s="628"/>
      <c r="E408" s="628"/>
      <c r="F408" s="629"/>
      <c r="G408" s="627" t="s">
        <v>68</v>
      </c>
      <c r="H408" s="628"/>
      <c r="I408" s="628"/>
      <c r="J408" s="628"/>
      <c r="K408" s="629"/>
      <c r="L408" s="627" t="s">
        <v>63</v>
      </c>
      <c r="M408" s="628"/>
      <c r="N408" s="628"/>
      <c r="O408" s="629"/>
      <c r="P408" s="627" t="s">
        <v>64</v>
      </c>
      <c r="Q408" s="628"/>
      <c r="R408" s="628"/>
      <c r="S408" s="629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27" t="s">
        <v>53</v>
      </c>
      <c r="C421" s="628"/>
      <c r="D421" s="628"/>
      <c r="E421" s="628"/>
      <c r="F421" s="629"/>
      <c r="G421" s="627" t="s">
        <v>68</v>
      </c>
      <c r="H421" s="628"/>
      <c r="I421" s="628"/>
      <c r="J421" s="628"/>
      <c r="K421" s="629"/>
      <c r="L421" s="627" t="s">
        <v>63</v>
      </c>
      <c r="M421" s="628"/>
      <c r="N421" s="628"/>
      <c r="O421" s="629"/>
      <c r="P421" s="627" t="s">
        <v>64</v>
      </c>
      <c r="Q421" s="628"/>
      <c r="R421" s="628"/>
      <c r="S421" s="629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27" t="s">
        <v>53</v>
      </c>
      <c r="C434" s="628"/>
      <c r="D434" s="628"/>
      <c r="E434" s="628"/>
      <c r="F434" s="629"/>
      <c r="G434" s="627" t="s">
        <v>68</v>
      </c>
      <c r="H434" s="628"/>
      <c r="I434" s="628"/>
      <c r="J434" s="628"/>
      <c r="K434" s="629"/>
      <c r="L434" s="627" t="s">
        <v>63</v>
      </c>
      <c r="M434" s="628"/>
      <c r="N434" s="628"/>
      <c r="O434" s="629"/>
      <c r="P434" s="627" t="s">
        <v>64</v>
      </c>
      <c r="Q434" s="628"/>
      <c r="R434" s="628"/>
      <c r="S434" s="629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27" t="s">
        <v>53</v>
      </c>
      <c r="C447" s="628"/>
      <c r="D447" s="628"/>
      <c r="E447" s="628"/>
      <c r="F447" s="629"/>
      <c r="G447" s="627" t="s">
        <v>68</v>
      </c>
      <c r="H447" s="628"/>
      <c r="I447" s="628"/>
      <c r="J447" s="628"/>
      <c r="K447" s="629"/>
      <c r="L447" s="627" t="s">
        <v>63</v>
      </c>
      <c r="M447" s="628"/>
      <c r="N447" s="628"/>
      <c r="O447" s="629"/>
      <c r="P447" s="627" t="s">
        <v>64</v>
      </c>
      <c r="Q447" s="628"/>
      <c r="R447" s="628"/>
      <c r="S447" s="629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27" t="s">
        <v>53</v>
      </c>
      <c r="C460" s="628"/>
      <c r="D460" s="628"/>
      <c r="E460" s="628"/>
      <c r="F460" s="629"/>
      <c r="G460" s="627" t="s">
        <v>68</v>
      </c>
      <c r="H460" s="628"/>
      <c r="I460" s="628"/>
      <c r="J460" s="628"/>
      <c r="K460" s="629"/>
      <c r="L460" s="627" t="s">
        <v>63</v>
      </c>
      <c r="M460" s="628"/>
      <c r="N460" s="628"/>
      <c r="O460" s="629"/>
      <c r="P460" s="627" t="s">
        <v>64</v>
      </c>
      <c r="Q460" s="628"/>
      <c r="R460" s="628"/>
      <c r="S460" s="629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27" t="s">
        <v>53</v>
      </c>
      <c r="C473" s="628"/>
      <c r="D473" s="628"/>
      <c r="E473" s="628"/>
      <c r="F473" s="629"/>
      <c r="G473" s="627" t="s">
        <v>68</v>
      </c>
      <c r="H473" s="628"/>
      <c r="I473" s="628"/>
      <c r="J473" s="628"/>
      <c r="K473" s="629"/>
      <c r="L473" s="627" t="s">
        <v>63</v>
      </c>
      <c r="M473" s="628"/>
      <c r="N473" s="628"/>
      <c r="O473" s="629"/>
      <c r="P473" s="627" t="s">
        <v>64</v>
      </c>
      <c r="Q473" s="628"/>
      <c r="R473" s="628"/>
      <c r="S473" s="629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27" t="s">
        <v>53</v>
      </c>
      <c r="C486" s="628"/>
      <c r="D486" s="628"/>
      <c r="E486" s="628"/>
      <c r="F486" s="629"/>
      <c r="G486" s="627" t="s">
        <v>68</v>
      </c>
      <c r="H486" s="628"/>
      <c r="I486" s="628"/>
      <c r="J486" s="628"/>
      <c r="K486" s="629"/>
      <c r="L486" s="627" t="s">
        <v>63</v>
      </c>
      <c r="M486" s="628"/>
      <c r="N486" s="628"/>
      <c r="O486" s="629"/>
      <c r="P486" s="627" t="s">
        <v>64</v>
      </c>
      <c r="Q486" s="628"/>
      <c r="R486" s="628"/>
      <c r="S486" s="629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27" t="s">
        <v>53</v>
      </c>
      <c r="C499" s="628"/>
      <c r="D499" s="628"/>
      <c r="E499" s="628"/>
      <c r="F499" s="629"/>
      <c r="G499" s="627" t="s">
        <v>68</v>
      </c>
      <c r="H499" s="628"/>
      <c r="I499" s="628"/>
      <c r="J499" s="628"/>
      <c r="K499" s="629"/>
      <c r="L499" s="627" t="s">
        <v>63</v>
      </c>
      <c r="M499" s="628"/>
      <c r="N499" s="628"/>
      <c r="O499" s="629"/>
      <c r="P499" s="627" t="s">
        <v>64</v>
      </c>
      <c r="Q499" s="628"/>
      <c r="R499" s="628"/>
      <c r="S499" s="629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27" t="s">
        <v>53</v>
      </c>
      <c r="C512" s="628"/>
      <c r="D512" s="628"/>
      <c r="E512" s="628"/>
      <c r="F512" s="629"/>
      <c r="G512" s="627" t="s">
        <v>68</v>
      </c>
      <c r="H512" s="628"/>
      <c r="I512" s="628"/>
      <c r="J512" s="628"/>
      <c r="K512" s="629"/>
      <c r="L512" s="627" t="s">
        <v>63</v>
      </c>
      <c r="M512" s="628"/>
      <c r="N512" s="628"/>
      <c r="O512" s="629"/>
      <c r="P512" s="627" t="s">
        <v>64</v>
      </c>
      <c r="Q512" s="628"/>
      <c r="R512" s="628"/>
      <c r="S512" s="629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27" t="s">
        <v>53</v>
      </c>
      <c r="C525" s="628"/>
      <c r="D525" s="628"/>
      <c r="E525" s="628"/>
      <c r="F525" s="629"/>
      <c r="G525" s="627" t="s">
        <v>68</v>
      </c>
      <c r="H525" s="628"/>
      <c r="I525" s="628"/>
      <c r="J525" s="628"/>
      <c r="K525" s="629"/>
      <c r="L525" s="627" t="s">
        <v>63</v>
      </c>
      <c r="M525" s="628"/>
      <c r="N525" s="628"/>
      <c r="O525" s="629"/>
      <c r="P525" s="627" t="s">
        <v>64</v>
      </c>
      <c r="Q525" s="628"/>
      <c r="R525" s="628"/>
      <c r="S525" s="629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27" t="s">
        <v>53</v>
      </c>
      <c r="C538" s="628"/>
      <c r="D538" s="628"/>
      <c r="E538" s="628"/>
      <c r="F538" s="629"/>
      <c r="G538" s="627" t="s">
        <v>68</v>
      </c>
      <c r="H538" s="628"/>
      <c r="I538" s="628"/>
      <c r="J538" s="628"/>
      <c r="K538" s="629"/>
      <c r="L538" s="627" t="s">
        <v>63</v>
      </c>
      <c r="M538" s="628"/>
      <c r="N538" s="628"/>
      <c r="O538" s="629"/>
      <c r="P538" s="627" t="s">
        <v>64</v>
      </c>
      <c r="Q538" s="628"/>
      <c r="R538" s="628"/>
      <c r="S538" s="629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27" t="s">
        <v>53</v>
      </c>
      <c r="C551" s="628"/>
      <c r="D551" s="628"/>
      <c r="E551" s="628"/>
      <c r="F551" s="629"/>
      <c r="G551" s="627" t="s">
        <v>68</v>
      </c>
      <c r="H551" s="628"/>
      <c r="I551" s="628"/>
      <c r="J551" s="628"/>
      <c r="K551" s="629"/>
      <c r="L551" s="627" t="s">
        <v>63</v>
      </c>
      <c r="M551" s="628"/>
      <c r="N551" s="628"/>
      <c r="O551" s="629"/>
      <c r="P551" s="627" t="s">
        <v>64</v>
      </c>
      <c r="Q551" s="628"/>
      <c r="R551" s="628"/>
      <c r="S551" s="629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27" t="s">
        <v>53</v>
      </c>
      <c r="C564" s="628"/>
      <c r="D564" s="628"/>
      <c r="E564" s="628"/>
      <c r="F564" s="629"/>
      <c r="G564" s="627" t="s">
        <v>68</v>
      </c>
      <c r="H564" s="628"/>
      <c r="I564" s="628"/>
      <c r="J564" s="628"/>
      <c r="K564" s="629"/>
      <c r="L564" s="627" t="s">
        <v>63</v>
      </c>
      <c r="M564" s="628"/>
      <c r="N564" s="628"/>
      <c r="O564" s="629"/>
      <c r="P564" s="627" t="s">
        <v>64</v>
      </c>
      <c r="Q564" s="628"/>
      <c r="R564" s="628"/>
      <c r="S564" s="629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27" t="s">
        <v>53</v>
      </c>
      <c r="C577" s="628"/>
      <c r="D577" s="628"/>
      <c r="E577" s="628"/>
      <c r="F577" s="629"/>
      <c r="G577" s="627" t="s">
        <v>68</v>
      </c>
      <c r="H577" s="628"/>
      <c r="I577" s="628"/>
      <c r="J577" s="628"/>
      <c r="K577" s="629"/>
      <c r="L577" s="627" t="s">
        <v>63</v>
      </c>
      <c r="M577" s="628"/>
      <c r="N577" s="628"/>
      <c r="O577" s="629"/>
      <c r="P577" s="627" t="s">
        <v>64</v>
      </c>
      <c r="Q577" s="628"/>
      <c r="R577" s="628"/>
      <c r="S577" s="629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>
        <f>T572-T585</f>
        <v>57</v>
      </c>
      <c r="W585" s="306">
        <f>V585/T572</f>
        <v>4.8186659903626684E-3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27" t="s">
        <v>53</v>
      </c>
      <c r="C590" s="628"/>
      <c r="D590" s="628"/>
      <c r="E590" s="628"/>
      <c r="F590" s="629"/>
      <c r="G590" s="627" t="s">
        <v>68</v>
      </c>
      <c r="H590" s="628"/>
      <c r="I590" s="628"/>
      <c r="J590" s="628"/>
      <c r="K590" s="629"/>
      <c r="L590" s="627" t="s">
        <v>63</v>
      </c>
      <c r="M590" s="628"/>
      <c r="N590" s="628"/>
      <c r="O590" s="629"/>
      <c r="P590" s="627" t="s">
        <v>64</v>
      </c>
      <c r="Q590" s="628"/>
      <c r="R590" s="628"/>
      <c r="S590" s="629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>
        <f>T585-T598</f>
        <v>58</v>
      </c>
      <c r="W598" s="306">
        <f>V598/T585</f>
        <v>4.9269452939177706E-3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27" t="s">
        <v>53</v>
      </c>
      <c r="C603" s="628"/>
      <c r="D603" s="628"/>
      <c r="E603" s="628"/>
      <c r="F603" s="629"/>
      <c r="G603" s="627" t="s">
        <v>68</v>
      </c>
      <c r="H603" s="628"/>
      <c r="I603" s="628"/>
      <c r="J603" s="628"/>
      <c r="K603" s="629"/>
      <c r="L603" s="627" t="s">
        <v>63</v>
      </c>
      <c r="M603" s="628"/>
      <c r="N603" s="628"/>
      <c r="O603" s="629"/>
      <c r="P603" s="627" t="s">
        <v>64</v>
      </c>
      <c r="Q603" s="628"/>
      <c r="R603" s="628"/>
      <c r="S603" s="629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>
        <f>T598-T611</f>
        <v>48</v>
      </c>
      <c r="W611" s="306">
        <f>V611/T598</f>
        <v>4.0976609185589897E-3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27" t="s">
        <v>53</v>
      </c>
      <c r="C616" s="628"/>
      <c r="D616" s="628"/>
      <c r="E616" s="628"/>
      <c r="F616" s="629"/>
      <c r="G616" s="627" t="s">
        <v>68</v>
      </c>
      <c r="H616" s="628"/>
      <c r="I616" s="628"/>
      <c r="J616" s="628"/>
      <c r="K616" s="629"/>
      <c r="L616" s="627" t="s">
        <v>63</v>
      </c>
      <c r="M616" s="628"/>
      <c r="N616" s="628"/>
      <c r="O616" s="629"/>
      <c r="P616" s="627" t="s">
        <v>64</v>
      </c>
      <c r="Q616" s="628"/>
      <c r="R616" s="628"/>
      <c r="S616" s="629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>
        <f>T611-T624</f>
        <v>36</v>
      </c>
      <c r="W624" s="306">
        <f>V624/T611</f>
        <v>3.0858906223212757E-3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2.75" customHeight="1" thickBot="1" x14ac:dyDescent="0.25">
      <c r="A629" s="254" t="s">
        <v>176</v>
      </c>
      <c r="B629" s="627" t="s">
        <v>53</v>
      </c>
      <c r="C629" s="628"/>
      <c r="D629" s="628"/>
      <c r="E629" s="628"/>
      <c r="F629" s="629"/>
      <c r="G629" s="627" t="s">
        <v>68</v>
      </c>
      <c r="H629" s="628"/>
      <c r="I629" s="628"/>
      <c r="J629" s="628"/>
      <c r="K629" s="629"/>
      <c r="L629" s="627" t="s">
        <v>63</v>
      </c>
      <c r="M629" s="628"/>
      <c r="N629" s="628"/>
      <c r="O629" s="629"/>
      <c r="P629" s="627" t="s">
        <v>64</v>
      </c>
      <c r="Q629" s="628"/>
      <c r="R629" s="628"/>
      <c r="S629" s="629"/>
      <c r="T629" s="316" t="s">
        <v>55</v>
      </c>
      <c r="U629" s="605"/>
      <c r="V629" s="605"/>
      <c r="W629" s="605"/>
    </row>
    <row r="630" spans="1:23" ht="12.75" customHeight="1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ht="12.75" customHeight="1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ht="12.75" customHeight="1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ht="12.75" customHeight="1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ht="12.75" customHeight="1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ht="12.75" customHeight="1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2.75" customHeight="1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ht="12.75" customHeight="1" x14ac:dyDescent="0.2">
      <c r="A637" s="299" t="s">
        <v>51</v>
      </c>
      <c r="B637" s="300">
        <v>726</v>
      </c>
      <c r="C637" s="301">
        <v>693</v>
      </c>
      <c r="D637" s="301">
        <v>128</v>
      </c>
      <c r="E637" s="390">
        <v>702</v>
      </c>
      <c r="F637" s="302">
        <v>822</v>
      </c>
      <c r="G637" s="303">
        <v>710</v>
      </c>
      <c r="H637" s="301">
        <v>728</v>
      </c>
      <c r="I637" s="301">
        <v>127</v>
      </c>
      <c r="J637" s="301">
        <v>732</v>
      </c>
      <c r="K637" s="301">
        <v>810</v>
      </c>
      <c r="L637" s="300">
        <v>875</v>
      </c>
      <c r="M637" s="301">
        <v>148</v>
      </c>
      <c r="N637" s="301">
        <v>861</v>
      </c>
      <c r="O637" s="302">
        <v>869</v>
      </c>
      <c r="P637" s="303">
        <v>838</v>
      </c>
      <c r="Q637" s="303">
        <v>151</v>
      </c>
      <c r="R637" s="303">
        <v>834</v>
      </c>
      <c r="S637" s="303">
        <v>838</v>
      </c>
      <c r="T637" s="304">
        <f>SUM(B637:S637)</f>
        <v>11592</v>
      </c>
      <c r="U637" s="228" t="s">
        <v>56</v>
      </c>
      <c r="V637" s="305">
        <f>T624-T637</f>
        <v>38</v>
      </c>
      <c r="W637" s="306">
        <f>V637/T624</f>
        <v>3.2674118658641443E-3</v>
      </c>
    </row>
    <row r="638" spans="1:23" ht="12.75" customHeight="1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2.75" customHeight="1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  <row r="641" spans="1:23" ht="13.5" thickBot="1" x14ac:dyDescent="0.25"/>
    <row r="642" spans="1:23" s="610" customFormat="1" ht="12.75" customHeight="1" thickBot="1" x14ac:dyDescent="0.25">
      <c r="A642" s="254" t="s">
        <v>178</v>
      </c>
      <c r="B642" s="627" t="s">
        <v>53</v>
      </c>
      <c r="C642" s="628"/>
      <c r="D642" s="628"/>
      <c r="E642" s="628"/>
      <c r="F642" s="629"/>
      <c r="G642" s="627" t="s">
        <v>68</v>
      </c>
      <c r="H642" s="628"/>
      <c r="I642" s="628"/>
      <c r="J642" s="628"/>
      <c r="K642" s="629"/>
      <c r="L642" s="627" t="s">
        <v>63</v>
      </c>
      <c r="M642" s="628"/>
      <c r="N642" s="628"/>
      <c r="O642" s="629"/>
      <c r="P642" s="627" t="s">
        <v>64</v>
      </c>
      <c r="Q642" s="628"/>
      <c r="R642" s="628"/>
      <c r="S642" s="629"/>
      <c r="T642" s="316" t="s">
        <v>55</v>
      </c>
    </row>
    <row r="643" spans="1:23" s="610" customFormat="1" ht="12.75" customHeight="1" x14ac:dyDescent="0.2">
      <c r="A643" s="255" t="s">
        <v>54</v>
      </c>
      <c r="B643" s="349">
        <v>1</v>
      </c>
      <c r="C643" s="260">
        <v>2</v>
      </c>
      <c r="D643" s="403" t="s">
        <v>129</v>
      </c>
      <c r="E643" s="403">
        <v>4</v>
      </c>
      <c r="F643" s="350">
        <v>5</v>
      </c>
      <c r="G643" s="349">
        <v>1</v>
      </c>
      <c r="H643" s="260">
        <v>2</v>
      </c>
      <c r="I643" s="403" t="s">
        <v>129</v>
      </c>
      <c r="J643" s="403">
        <v>4</v>
      </c>
      <c r="K643" s="350">
        <v>5</v>
      </c>
      <c r="L643" s="349">
        <v>1</v>
      </c>
      <c r="M643" s="260" t="s">
        <v>134</v>
      </c>
      <c r="N643" s="260">
        <v>3</v>
      </c>
      <c r="O643" s="350">
        <v>4</v>
      </c>
      <c r="P643" s="259">
        <v>1</v>
      </c>
      <c r="Q643" s="259" t="s">
        <v>134</v>
      </c>
      <c r="R643" s="259">
        <v>3</v>
      </c>
      <c r="S643" s="259">
        <v>4</v>
      </c>
      <c r="T643" s="315"/>
    </row>
    <row r="644" spans="1:23" s="610" customFormat="1" ht="12.75" customHeight="1" x14ac:dyDescent="0.2">
      <c r="A644" s="265" t="s">
        <v>3</v>
      </c>
      <c r="B644" s="266">
        <v>4248</v>
      </c>
      <c r="C644" s="267">
        <v>4248</v>
      </c>
      <c r="D644" s="389">
        <v>4248</v>
      </c>
      <c r="E644" s="389">
        <v>4248</v>
      </c>
      <c r="F644" s="268">
        <v>4248</v>
      </c>
      <c r="G644" s="269">
        <v>4248</v>
      </c>
      <c r="H644" s="267">
        <v>4248</v>
      </c>
      <c r="I644" s="267">
        <v>4248</v>
      </c>
      <c r="J644" s="267">
        <v>4248</v>
      </c>
      <c r="K644" s="267">
        <v>4248</v>
      </c>
      <c r="L644" s="266">
        <v>4248</v>
      </c>
      <c r="M644" s="267">
        <v>4248</v>
      </c>
      <c r="N644" s="267">
        <v>4248</v>
      </c>
      <c r="O644" s="268">
        <v>4248</v>
      </c>
      <c r="P644" s="269">
        <v>4248</v>
      </c>
      <c r="Q644" s="267">
        <v>4248</v>
      </c>
      <c r="R644" s="267">
        <v>4248</v>
      </c>
      <c r="S644" s="267">
        <v>4248</v>
      </c>
      <c r="T644" s="270">
        <v>4248</v>
      </c>
    </row>
    <row r="645" spans="1:23" s="610" customFormat="1" ht="12.75" customHeight="1" x14ac:dyDescent="0.2">
      <c r="A645" s="271" t="s">
        <v>6</v>
      </c>
      <c r="B645" s="272">
        <v>5006.666666666667</v>
      </c>
      <c r="C645" s="273">
        <v>4926.75</v>
      </c>
      <c r="D645" s="330">
        <v>5076.25</v>
      </c>
      <c r="E645" s="330">
        <v>4864.8717948717949</v>
      </c>
      <c r="F645" s="274">
        <v>4975.3846153846152</v>
      </c>
      <c r="G645" s="275">
        <v>4963.0769230769229</v>
      </c>
      <c r="H645" s="273">
        <v>4930</v>
      </c>
      <c r="I645" s="273">
        <v>5475</v>
      </c>
      <c r="J645" s="273">
        <v>4890.2631578947367</v>
      </c>
      <c r="K645" s="273">
        <v>5088.9743589743593</v>
      </c>
      <c r="L645" s="272">
        <v>4858.8095238095239</v>
      </c>
      <c r="M645" s="273">
        <v>4468.4615384615381</v>
      </c>
      <c r="N645" s="273">
        <v>4644.5238095238092</v>
      </c>
      <c r="O645" s="274">
        <v>4786.7647058823532</v>
      </c>
      <c r="P645" s="275">
        <v>4750.2439024390242</v>
      </c>
      <c r="Q645" s="275">
        <v>4952.3076923076924</v>
      </c>
      <c r="R645" s="275">
        <v>4689.2307692307695</v>
      </c>
      <c r="S645" s="275">
        <v>4607.6190476190477</v>
      </c>
      <c r="T645" s="276">
        <v>4858.7352445193928</v>
      </c>
    </row>
    <row r="646" spans="1:23" s="610" customFormat="1" ht="12.75" customHeight="1" x14ac:dyDescent="0.2">
      <c r="A646" s="255" t="s">
        <v>7</v>
      </c>
      <c r="B646" s="277">
        <v>84.615384615384613</v>
      </c>
      <c r="C646" s="278">
        <v>77.5</v>
      </c>
      <c r="D646" s="333">
        <v>87.5</v>
      </c>
      <c r="E646" s="333">
        <v>89.743589743589737</v>
      </c>
      <c r="F646" s="279">
        <v>92.307692307692307</v>
      </c>
      <c r="G646" s="280">
        <v>89.743589743589737</v>
      </c>
      <c r="H646" s="278">
        <v>89.473684210526315</v>
      </c>
      <c r="I646" s="278">
        <v>100</v>
      </c>
      <c r="J646" s="278">
        <v>92.10526315789474</v>
      </c>
      <c r="K646" s="278">
        <v>92.307692307692307</v>
      </c>
      <c r="L646" s="277">
        <v>69.047619047619051</v>
      </c>
      <c r="M646" s="278">
        <v>92.307692307692307</v>
      </c>
      <c r="N646" s="278">
        <v>88.095238095238102</v>
      </c>
      <c r="O646" s="279">
        <v>70.588235294117652</v>
      </c>
      <c r="P646" s="280">
        <v>48.780487804878049</v>
      </c>
      <c r="Q646" s="280">
        <v>69.230769230769226</v>
      </c>
      <c r="R646" s="280">
        <v>74.358974358974365</v>
      </c>
      <c r="S646" s="280">
        <v>83.333333333333329</v>
      </c>
      <c r="T646" s="281">
        <v>75.885328836424961</v>
      </c>
    </row>
    <row r="647" spans="1:23" s="610" customFormat="1" ht="12.75" customHeight="1" x14ac:dyDescent="0.2">
      <c r="A647" s="255" t="s">
        <v>8</v>
      </c>
      <c r="B647" s="282">
        <v>7.3852772525351676E-2</v>
      </c>
      <c r="C647" s="283">
        <v>7.8492513547213982E-2</v>
      </c>
      <c r="D647" s="336">
        <v>6.880723904694501E-2</v>
      </c>
      <c r="E647" s="336">
        <v>6.5757704950288931E-2</v>
      </c>
      <c r="F647" s="284">
        <v>5.9834422359613226E-2</v>
      </c>
      <c r="G647" s="285">
        <v>5.9137432469626307E-2</v>
      </c>
      <c r="H647" s="283">
        <v>6.3818646367653928E-2</v>
      </c>
      <c r="I647" s="283">
        <v>5.6466130802230903E-2</v>
      </c>
      <c r="J647" s="283">
        <v>6.1427929887461555E-2</v>
      </c>
      <c r="K647" s="283">
        <v>5.9528909682476198E-2</v>
      </c>
      <c r="L647" s="282">
        <v>0.10715319891544017</v>
      </c>
      <c r="M647" s="283">
        <v>7.4445025531241479E-2</v>
      </c>
      <c r="N647" s="283">
        <v>8.3087432073431347E-2</v>
      </c>
      <c r="O647" s="284">
        <v>9.6339403159023146E-2</v>
      </c>
      <c r="P647" s="285">
        <v>0.10284300135232494</v>
      </c>
      <c r="Q647" s="285">
        <v>0.10015881580997944</v>
      </c>
      <c r="R647" s="285">
        <v>9.976190229864608E-2</v>
      </c>
      <c r="S647" s="285">
        <v>8.7052440765657518E-2</v>
      </c>
      <c r="T647" s="286">
        <v>8.6759549452990567E-2</v>
      </c>
    </row>
    <row r="648" spans="1:23" s="610" customFormat="1" ht="12.75" customHeight="1" x14ac:dyDescent="0.2">
      <c r="A648" s="271" t="s">
        <v>1</v>
      </c>
      <c r="B648" s="287">
        <f>B645/B644*100-100</f>
        <v>17.859384808537342</v>
      </c>
      <c r="C648" s="288">
        <f t="shared" ref="C648:G648" si="238">C645/C644*100-100</f>
        <v>15.978107344632761</v>
      </c>
      <c r="D648" s="288">
        <f t="shared" si="238"/>
        <v>19.497410546139363</v>
      </c>
      <c r="E648" s="288">
        <f t="shared" si="238"/>
        <v>14.52146409773529</v>
      </c>
      <c r="F648" s="289">
        <f t="shared" si="238"/>
        <v>17.122990004345937</v>
      </c>
      <c r="G648" s="290">
        <f t="shared" si="238"/>
        <v>16.8332609010575</v>
      </c>
      <c r="H648" s="288">
        <f>H645/H644*100-100</f>
        <v>16.054613935969869</v>
      </c>
      <c r="I648" s="288">
        <f t="shared" ref="I648:K648" si="239">I645/I644*100-100</f>
        <v>28.884180790960443</v>
      </c>
      <c r="J648" s="288">
        <f t="shared" si="239"/>
        <v>15.119189215977798</v>
      </c>
      <c r="K648" s="288">
        <f t="shared" si="239"/>
        <v>19.796948186778707</v>
      </c>
      <c r="L648" s="287">
        <f>L645/L644*100-100</f>
        <v>14.378755268585792</v>
      </c>
      <c r="M648" s="288">
        <f t="shared" ref="M648:T648" si="240">M645/M644*100-100</f>
        <v>5.1897725626539142</v>
      </c>
      <c r="N648" s="288">
        <f t="shared" si="240"/>
        <v>9.3343646309747896</v>
      </c>
      <c r="O648" s="289">
        <f t="shared" si="240"/>
        <v>12.682784978398146</v>
      </c>
      <c r="P648" s="290">
        <f t="shared" si="240"/>
        <v>11.823067383216184</v>
      </c>
      <c r="Q648" s="288">
        <f t="shared" si="240"/>
        <v>16.579747935680132</v>
      </c>
      <c r="R648" s="288">
        <f t="shared" si="240"/>
        <v>10.386788352890065</v>
      </c>
      <c r="S648" s="288">
        <f t="shared" si="240"/>
        <v>8.4656084656084687</v>
      </c>
      <c r="T648" s="291">
        <f t="shared" si="240"/>
        <v>14.377006697725818</v>
      </c>
    </row>
    <row r="649" spans="1:23" s="610" customFormat="1" ht="12.75" customHeight="1" thickBot="1" x14ac:dyDescent="0.25">
      <c r="A649" s="292" t="s">
        <v>27</v>
      </c>
      <c r="B649" s="484">
        <f>B645-B632</f>
        <v>-77.692307692307622</v>
      </c>
      <c r="C649" s="485">
        <f t="shared" ref="C649:T649" si="241">C645-C632</f>
        <v>70.596153846154266</v>
      </c>
      <c r="D649" s="485">
        <f t="shared" si="241"/>
        <v>155.13888888888869</v>
      </c>
      <c r="E649" s="485">
        <f t="shared" si="241"/>
        <v>-43.549257759784268</v>
      </c>
      <c r="F649" s="486">
        <f t="shared" si="241"/>
        <v>84.896810506566908</v>
      </c>
      <c r="G649" s="487">
        <f t="shared" si="241"/>
        <v>59.919028340080331</v>
      </c>
      <c r="H649" s="485">
        <f t="shared" si="241"/>
        <v>-42.368421052631675</v>
      </c>
      <c r="I649" s="485">
        <f t="shared" si="241"/>
        <v>588.33333333333303</v>
      </c>
      <c r="J649" s="485">
        <f t="shared" si="241"/>
        <v>89.086687306501517</v>
      </c>
      <c r="K649" s="485">
        <f t="shared" si="241"/>
        <v>-25.079695079694829</v>
      </c>
      <c r="L649" s="484">
        <f t="shared" si="241"/>
        <v>96.11721611721623</v>
      </c>
      <c r="M649" s="485">
        <f t="shared" si="241"/>
        <v>26.643356643356128</v>
      </c>
      <c r="N649" s="485">
        <f t="shared" si="241"/>
        <v>108.24473975636738</v>
      </c>
      <c r="O649" s="486">
        <f t="shared" si="241"/>
        <v>-24.215686274509608</v>
      </c>
      <c r="P649" s="488">
        <f t="shared" si="241"/>
        <v>12.802041973907762</v>
      </c>
      <c r="Q649" s="489">
        <f t="shared" si="241"/>
        <v>37.692307692307622</v>
      </c>
      <c r="R649" s="489">
        <f t="shared" si="241"/>
        <v>32.430769230769329</v>
      </c>
      <c r="S649" s="489">
        <f t="shared" si="241"/>
        <v>-96.158730158729668</v>
      </c>
      <c r="T649" s="490">
        <f t="shared" si="241"/>
        <v>29.921141955290295</v>
      </c>
    </row>
    <row r="650" spans="1:23" s="610" customFormat="1" ht="12.75" customHeight="1" x14ac:dyDescent="0.2">
      <c r="A650" s="299" t="s">
        <v>51</v>
      </c>
      <c r="B650" s="300">
        <v>724</v>
      </c>
      <c r="C650" s="301">
        <v>689</v>
      </c>
      <c r="D650" s="301">
        <v>113</v>
      </c>
      <c r="E650" s="390">
        <v>699</v>
      </c>
      <c r="F650" s="302">
        <v>821</v>
      </c>
      <c r="G650" s="303">
        <v>708</v>
      </c>
      <c r="H650" s="301">
        <v>726</v>
      </c>
      <c r="I650" s="301">
        <v>122</v>
      </c>
      <c r="J650" s="301">
        <v>731</v>
      </c>
      <c r="K650" s="301">
        <v>809</v>
      </c>
      <c r="L650" s="300">
        <v>874</v>
      </c>
      <c r="M650" s="301">
        <v>147</v>
      </c>
      <c r="N650" s="301">
        <v>859</v>
      </c>
      <c r="O650" s="302">
        <v>868</v>
      </c>
      <c r="P650" s="303">
        <v>837</v>
      </c>
      <c r="Q650" s="303">
        <v>147</v>
      </c>
      <c r="R650" s="303">
        <v>834</v>
      </c>
      <c r="S650" s="303">
        <v>836</v>
      </c>
      <c r="T650" s="304">
        <f>SUM(B650:S650)</f>
        <v>11544</v>
      </c>
      <c r="U650" s="228" t="s">
        <v>56</v>
      </c>
      <c r="V650" s="305">
        <f>T637-T650</f>
        <v>48</v>
      </c>
      <c r="W650" s="306">
        <f>V650/T637</f>
        <v>4.140786749482402E-3</v>
      </c>
    </row>
    <row r="651" spans="1:23" s="610" customFormat="1" ht="12.75" customHeight="1" x14ac:dyDescent="0.2">
      <c r="A651" s="307" t="s">
        <v>28</v>
      </c>
      <c r="B651" s="246"/>
      <c r="C651" s="244"/>
      <c r="D651" s="244"/>
      <c r="E651" s="424"/>
      <c r="F651" s="247"/>
      <c r="G651" s="248"/>
      <c r="H651" s="244"/>
      <c r="I651" s="244"/>
      <c r="J651" s="244"/>
      <c r="K651" s="244"/>
      <c r="L651" s="246"/>
      <c r="M651" s="244"/>
      <c r="N651" s="244"/>
      <c r="O651" s="247"/>
      <c r="P651" s="248"/>
      <c r="Q651" s="248"/>
      <c r="R651" s="248"/>
      <c r="S651" s="248"/>
      <c r="T651" s="237"/>
      <c r="U651" s="228" t="s">
        <v>57</v>
      </c>
      <c r="V651" s="564">
        <v>150.16</v>
      </c>
      <c r="W651" s="228"/>
    </row>
    <row r="652" spans="1:23" s="610" customFormat="1" ht="12.75" customHeight="1" thickBot="1" x14ac:dyDescent="0.25">
      <c r="A652" s="308" t="s">
        <v>26</v>
      </c>
      <c r="B652" s="249">
        <f>B651-B638</f>
        <v>0</v>
      </c>
      <c r="C652" s="245">
        <f t="shared" ref="C652:S652" si="242">C651-C638</f>
        <v>0</v>
      </c>
      <c r="D652" s="245">
        <f t="shared" si="242"/>
        <v>0</v>
      </c>
      <c r="E652" s="245">
        <f t="shared" si="242"/>
        <v>0</v>
      </c>
      <c r="F652" s="250">
        <f t="shared" si="242"/>
        <v>0</v>
      </c>
      <c r="G652" s="251">
        <f t="shared" si="242"/>
        <v>0</v>
      </c>
      <c r="H652" s="245">
        <f t="shared" si="242"/>
        <v>0</v>
      </c>
      <c r="I652" s="245">
        <f t="shared" si="242"/>
        <v>0</v>
      </c>
      <c r="J652" s="245">
        <f t="shared" si="242"/>
        <v>0</v>
      </c>
      <c r="K652" s="245">
        <f t="shared" si="242"/>
        <v>0</v>
      </c>
      <c r="L652" s="249">
        <f t="shared" si="242"/>
        <v>0</v>
      </c>
      <c r="M652" s="245">
        <f t="shared" si="242"/>
        <v>0</v>
      </c>
      <c r="N652" s="245">
        <f t="shared" si="242"/>
        <v>0</v>
      </c>
      <c r="O652" s="250">
        <f t="shared" si="242"/>
        <v>0</v>
      </c>
      <c r="P652" s="251">
        <f t="shared" si="242"/>
        <v>0</v>
      </c>
      <c r="Q652" s="245">
        <f t="shared" si="242"/>
        <v>0</v>
      </c>
      <c r="R652" s="245">
        <f t="shared" si="242"/>
        <v>0</v>
      </c>
      <c r="S652" s="245">
        <f t="shared" si="242"/>
        <v>0</v>
      </c>
      <c r="T652" s="238"/>
      <c r="U652" s="228" t="s">
        <v>26</v>
      </c>
      <c r="V652" s="564">
        <f>V651-V638</f>
        <v>9.0000000000003411E-2</v>
      </c>
      <c r="W652" s="228"/>
    </row>
    <row r="654" spans="1:23" ht="13.5" thickBot="1" x14ac:dyDescent="0.25"/>
    <row r="655" spans="1:23" s="617" customFormat="1" ht="12.75" customHeight="1" thickBot="1" x14ac:dyDescent="0.25">
      <c r="A655" s="254" t="s">
        <v>182</v>
      </c>
      <c r="B655" s="627" t="s">
        <v>53</v>
      </c>
      <c r="C655" s="628"/>
      <c r="D655" s="628"/>
      <c r="E655" s="628"/>
      <c r="F655" s="629"/>
      <c r="G655" s="627" t="s">
        <v>68</v>
      </c>
      <c r="H655" s="628"/>
      <c r="I655" s="628"/>
      <c r="J655" s="628"/>
      <c r="K655" s="629"/>
      <c r="L655" s="627" t="s">
        <v>63</v>
      </c>
      <c r="M655" s="628"/>
      <c r="N655" s="628"/>
      <c r="O655" s="629"/>
      <c r="P655" s="627" t="s">
        <v>64</v>
      </c>
      <c r="Q655" s="628"/>
      <c r="R655" s="628"/>
      <c r="S655" s="629"/>
      <c r="T655" s="316" t="s">
        <v>55</v>
      </c>
    </row>
    <row r="656" spans="1:23" s="617" customFormat="1" ht="12.75" customHeight="1" x14ac:dyDescent="0.2">
      <c r="A656" s="255" t="s">
        <v>54</v>
      </c>
      <c r="B656" s="349">
        <v>1</v>
      </c>
      <c r="C656" s="260">
        <v>2</v>
      </c>
      <c r="D656" s="403" t="s">
        <v>129</v>
      </c>
      <c r="E656" s="403">
        <v>4</v>
      </c>
      <c r="F656" s="350">
        <v>5</v>
      </c>
      <c r="G656" s="349">
        <v>1</v>
      </c>
      <c r="H656" s="260">
        <v>2</v>
      </c>
      <c r="I656" s="403" t="s">
        <v>129</v>
      </c>
      <c r="J656" s="403">
        <v>4</v>
      </c>
      <c r="K656" s="350">
        <v>5</v>
      </c>
      <c r="L656" s="349">
        <v>1</v>
      </c>
      <c r="M656" s="260" t="s">
        <v>134</v>
      </c>
      <c r="N656" s="260">
        <v>3</v>
      </c>
      <c r="O656" s="350">
        <v>4</v>
      </c>
      <c r="P656" s="259">
        <v>1</v>
      </c>
      <c r="Q656" s="259" t="s">
        <v>134</v>
      </c>
      <c r="R656" s="259">
        <v>3</v>
      </c>
      <c r="S656" s="259">
        <v>4</v>
      </c>
      <c r="T656" s="315"/>
    </row>
    <row r="657" spans="1:23" s="617" customFormat="1" ht="12.75" customHeight="1" x14ac:dyDescent="0.2">
      <c r="A657" s="265" t="s">
        <v>3</v>
      </c>
      <c r="B657" s="266">
        <v>4284</v>
      </c>
      <c r="C657" s="267">
        <v>4284</v>
      </c>
      <c r="D657" s="389">
        <v>4284</v>
      </c>
      <c r="E657" s="389">
        <v>4284</v>
      </c>
      <c r="F657" s="268">
        <v>4284</v>
      </c>
      <c r="G657" s="269">
        <v>4284</v>
      </c>
      <c r="H657" s="267">
        <v>4284</v>
      </c>
      <c r="I657" s="267">
        <v>4284</v>
      </c>
      <c r="J657" s="267">
        <v>4284</v>
      </c>
      <c r="K657" s="267">
        <v>4284</v>
      </c>
      <c r="L657" s="266">
        <v>4284</v>
      </c>
      <c r="M657" s="267">
        <v>4284</v>
      </c>
      <c r="N657" s="267">
        <v>4284</v>
      </c>
      <c r="O657" s="268">
        <v>4284</v>
      </c>
      <c r="P657" s="269">
        <v>4284</v>
      </c>
      <c r="Q657" s="267">
        <v>4284</v>
      </c>
      <c r="R657" s="267">
        <v>4284</v>
      </c>
      <c r="S657" s="267">
        <v>4284</v>
      </c>
      <c r="T657" s="270">
        <v>4284</v>
      </c>
    </row>
    <row r="658" spans="1:23" s="617" customFormat="1" ht="12.75" customHeight="1" x14ac:dyDescent="0.2">
      <c r="A658" s="271" t="s">
        <v>6</v>
      </c>
      <c r="B658" s="272">
        <v>5018</v>
      </c>
      <c r="C658" s="273">
        <v>5034.0540540540542</v>
      </c>
      <c r="D658" s="330">
        <v>4927.5</v>
      </c>
      <c r="E658" s="330">
        <v>4922.3684210526317</v>
      </c>
      <c r="F658" s="274">
        <v>5176.4102564102568</v>
      </c>
      <c r="G658" s="275">
        <v>4863.9473684210525</v>
      </c>
      <c r="H658" s="273">
        <v>4952.0512820512822</v>
      </c>
      <c r="I658" s="273">
        <v>4767.7777777777774</v>
      </c>
      <c r="J658" s="273">
        <v>4748.1578947368425</v>
      </c>
      <c r="K658" s="273">
        <v>4970</v>
      </c>
      <c r="L658" s="272">
        <v>4845.8974358974356</v>
      </c>
      <c r="M658" s="273">
        <v>4652.8571428571431</v>
      </c>
      <c r="N658" s="273">
        <v>4783.8461538461543</v>
      </c>
      <c r="O658" s="274">
        <v>4742.25</v>
      </c>
      <c r="P658" s="275">
        <v>4857.105263157895</v>
      </c>
      <c r="Q658" s="275">
        <v>4850.7692307692305</v>
      </c>
      <c r="R658" s="275">
        <v>4743.5897435897432</v>
      </c>
      <c r="S658" s="275">
        <v>4941.9512195121952</v>
      </c>
      <c r="T658" s="276">
        <v>4891.3265306122448</v>
      </c>
    </row>
    <row r="659" spans="1:23" s="617" customFormat="1" ht="12.75" customHeight="1" x14ac:dyDescent="0.2">
      <c r="A659" s="255" t="s">
        <v>7</v>
      </c>
      <c r="B659" s="277">
        <v>90</v>
      </c>
      <c r="C659" s="278">
        <v>78.378378378378372</v>
      </c>
      <c r="D659" s="333">
        <v>50</v>
      </c>
      <c r="E659" s="333">
        <v>86.84210526315789</v>
      </c>
      <c r="F659" s="279">
        <v>92.307692307692307</v>
      </c>
      <c r="G659" s="280">
        <v>89.473684210526315</v>
      </c>
      <c r="H659" s="278">
        <v>87.179487179487182</v>
      </c>
      <c r="I659" s="278">
        <v>88.888888888888886</v>
      </c>
      <c r="J659" s="278">
        <v>94.736842105263165</v>
      </c>
      <c r="K659" s="278">
        <v>97.435897435897431</v>
      </c>
      <c r="L659" s="277">
        <v>69.230769230769226</v>
      </c>
      <c r="M659" s="278">
        <v>85.714285714285708</v>
      </c>
      <c r="N659" s="278">
        <v>74.358974358974365</v>
      </c>
      <c r="O659" s="279">
        <v>82.5</v>
      </c>
      <c r="P659" s="280">
        <v>63.157894736842103</v>
      </c>
      <c r="Q659" s="280">
        <v>76.92307692307692</v>
      </c>
      <c r="R659" s="280">
        <v>71.794871794871796</v>
      </c>
      <c r="S659" s="280">
        <v>63.414634146341463</v>
      </c>
      <c r="T659" s="281">
        <v>77.721088435374156</v>
      </c>
    </row>
    <row r="660" spans="1:23" s="617" customFormat="1" ht="12.75" customHeight="1" x14ac:dyDescent="0.2">
      <c r="A660" s="255" t="s">
        <v>8</v>
      </c>
      <c r="B660" s="282">
        <v>6.3667900344501066E-2</v>
      </c>
      <c r="C660" s="283">
        <v>7.6878066372429554E-2</v>
      </c>
      <c r="D660" s="336">
        <v>0.11139570039847173</v>
      </c>
      <c r="E660" s="336">
        <v>7.0849100905825024E-2</v>
      </c>
      <c r="F660" s="284">
        <v>5.6353752120257602E-2</v>
      </c>
      <c r="G660" s="285">
        <v>6.8467183937139006E-2</v>
      </c>
      <c r="H660" s="283">
        <v>7.0819187474652392E-2</v>
      </c>
      <c r="I660" s="283">
        <v>6.8997333921590034E-2</v>
      </c>
      <c r="J660" s="283">
        <v>5.3572522378192329E-2</v>
      </c>
      <c r="K660" s="283">
        <v>5.5191343335284158E-2</v>
      </c>
      <c r="L660" s="282">
        <v>9.2011814434013184E-2</v>
      </c>
      <c r="M660" s="283">
        <v>7.095871252842112E-2</v>
      </c>
      <c r="N660" s="283">
        <v>8.3418346034014046E-2</v>
      </c>
      <c r="O660" s="284">
        <v>7.7160241590050194E-2</v>
      </c>
      <c r="P660" s="285">
        <v>9.6976075560910521E-2</v>
      </c>
      <c r="Q660" s="285">
        <v>8.9350862186672514E-2</v>
      </c>
      <c r="R660" s="285">
        <v>8.0603711848581852E-2</v>
      </c>
      <c r="S660" s="285">
        <v>9.9483667862178229E-2</v>
      </c>
      <c r="T660" s="286">
        <v>8.0808806608897582E-2</v>
      </c>
    </row>
    <row r="661" spans="1:23" s="617" customFormat="1" ht="12.75" customHeight="1" x14ac:dyDescent="0.2">
      <c r="A661" s="271" t="s">
        <v>1</v>
      </c>
      <c r="B661" s="287">
        <f>B658/B657*100-100</f>
        <v>17.133520074696548</v>
      </c>
      <c r="C661" s="288">
        <f t="shared" ref="C661:G661" si="243">C658/C657*100-100</f>
        <v>17.508264567088091</v>
      </c>
      <c r="D661" s="288">
        <f t="shared" si="243"/>
        <v>15.021008403361336</v>
      </c>
      <c r="E661" s="288">
        <f t="shared" si="243"/>
        <v>14.901223647353689</v>
      </c>
      <c r="F661" s="289">
        <f t="shared" si="243"/>
        <v>20.831238478297308</v>
      </c>
      <c r="G661" s="290">
        <f t="shared" si="243"/>
        <v>13.537520271266402</v>
      </c>
      <c r="H661" s="288">
        <f>H658/H657*100-100</f>
        <v>15.594100888218534</v>
      </c>
      <c r="I661" s="288">
        <f t="shared" ref="I661:K661" si="244">I658/I657*100-100</f>
        <v>11.292665214233821</v>
      </c>
      <c r="J661" s="288">
        <f t="shared" si="244"/>
        <v>10.834684751093434</v>
      </c>
      <c r="K661" s="288">
        <f t="shared" si="244"/>
        <v>16.013071895424844</v>
      </c>
      <c r="L661" s="287">
        <f>L658/L657*100-100</f>
        <v>13.11618664559839</v>
      </c>
      <c r="M661" s="288">
        <f t="shared" ref="M661:T661" si="245">M658/M657*100-100</f>
        <v>8.6101107109510622</v>
      </c>
      <c r="N661" s="288">
        <f t="shared" si="245"/>
        <v>11.667744020685205</v>
      </c>
      <c r="O661" s="289">
        <f t="shared" si="245"/>
        <v>10.696778711484598</v>
      </c>
      <c r="P661" s="290">
        <f t="shared" si="245"/>
        <v>13.377807263256187</v>
      </c>
      <c r="Q661" s="288">
        <f t="shared" si="245"/>
        <v>13.229907347554402</v>
      </c>
      <c r="R661" s="288">
        <f t="shared" si="245"/>
        <v>10.728051904522488</v>
      </c>
      <c r="S661" s="288">
        <f t="shared" si="245"/>
        <v>15.35833845733417</v>
      </c>
      <c r="T661" s="291">
        <f t="shared" si="245"/>
        <v>14.17662303016445</v>
      </c>
    </row>
    <row r="662" spans="1:23" s="617" customFormat="1" ht="12.75" customHeight="1" thickBot="1" x14ac:dyDescent="0.25">
      <c r="A662" s="292" t="s">
        <v>27</v>
      </c>
      <c r="B662" s="484">
        <f>B658-B645</f>
        <v>11.33333333333303</v>
      </c>
      <c r="C662" s="485">
        <f t="shared" ref="C662:T662" si="246">C658-C645</f>
        <v>107.30405405405418</v>
      </c>
      <c r="D662" s="485">
        <f t="shared" si="246"/>
        <v>-148.75</v>
      </c>
      <c r="E662" s="485">
        <f t="shared" si="246"/>
        <v>57.496626180836756</v>
      </c>
      <c r="F662" s="486">
        <f t="shared" si="246"/>
        <v>201.02564102564156</v>
      </c>
      <c r="G662" s="487">
        <f t="shared" si="246"/>
        <v>-99.129554655870379</v>
      </c>
      <c r="H662" s="485">
        <f t="shared" si="246"/>
        <v>22.051282051282215</v>
      </c>
      <c r="I662" s="485">
        <f t="shared" si="246"/>
        <v>-707.22222222222263</v>
      </c>
      <c r="J662" s="485">
        <f t="shared" si="246"/>
        <v>-142.10526315789411</v>
      </c>
      <c r="K662" s="485">
        <f t="shared" si="246"/>
        <v>-118.97435897435935</v>
      </c>
      <c r="L662" s="484">
        <f t="shared" si="246"/>
        <v>-12.912087912088282</v>
      </c>
      <c r="M662" s="485">
        <f t="shared" si="246"/>
        <v>184.39560439560501</v>
      </c>
      <c r="N662" s="485">
        <f t="shared" si="246"/>
        <v>139.32234432234509</v>
      </c>
      <c r="O662" s="486">
        <f t="shared" si="246"/>
        <v>-44.514705882353155</v>
      </c>
      <c r="P662" s="488">
        <f t="shared" si="246"/>
        <v>106.86136071887086</v>
      </c>
      <c r="Q662" s="489">
        <f t="shared" si="246"/>
        <v>-101.53846153846189</v>
      </c>
      <c r="R662" s="489">
        <f t="shared" si="246"/>
        <v>54.358974358973683</v>
      </c>
      <c r="S662" s="489">
        <f t="shared" si="246"/>
        <v>334.33217189314746</v>
      </c>
      <c r="T662" s="490">
        <f t="shared" si="246"/>
        <v>32.591286092851988</v>
      </c>
    </row>
    <row r="663" spans="1:23" s="617" customFormat="1" ht="12.75" customHeight="1" x14ac:dyDescent="0.2">
      <c r="A663" s="299" t="s">
        <v>51</v>
      </c>
      <c r="B663" s="300">
        <v>723</v>
      </c>
      <c r="C663" s="301">
        <v>688</v>
      </c>
      <c r="D663" s="301">
        <v>110</v>
      </c>
      <c r="E663" s="390">
        <v>695</v>
      </c>
      <c r="F663" s="302">
        <v>820</v>
      </c>
      <c r="G663" s="303">
        <v>704</v>
      </c>
      <c r="H663" s="301">
        <v>724</v>
      </c>
      <c r="I663" s="301">
        <v>120</v>
      </c>
      <c r="J663" s="301">
        <v>730</v>
      </c>
      <c r="K663" s="301">
        <v>806</v>
      </c>
      <c r="L663" s="300">
        <v>873</v>
      </c>
      <c r="M663" s="301">
        <v>146</v>
      </c>
      <c r="N663" s="301">
        <v>856</v>
      </c>
      <c r="O663" s="302">
        <v>867</v>
      </c>
      <c r="P663" s="303">
        <v>836</v>
      </c>
      <c r="Q663" s="303">
        <v>145</v>
      </c>
      <c r="R663" s="303">
        <v>829</v>
      </c>
      <c r="S663" s="303">
        <v>834</v>
      </c>
      <c r="T663" s="304">
        <f>SUM(B663:S663)</f>
        <v>11506</v>
      </c>
      <c r="U663" s="228" t="s">
        <v>56</v>
      </c>
      <c r="V663" s="305">
        <f>T650-T663</f>
        <v>38</v>
      </c>
      <c r="W663" s="306">
        <f>V663/T650</f>
        <v>3.2917532917532918E-3</v>
      </c>
    </row>
    <row r="664" spans="1:23" s="617" customFormat="1" ht="12.75" customHeight="1" x14ac:dyDescent="0.2">
      <c r="A664" s="307" t="s">
        <v>28</v>
      </c>
      <c r="B664" s="246"/>
      <c r="C664" s="244"/>
      <c r="D664" s="244"/>
      <c r="E664" s="424"/>
      <c r="F664" s="247"/>
      <c r="G664" s="248"/>
      <c r="H664" s="244"/>
      <c r="I664" s="244"/>
      <c r="J664" s="244"/>
      <c r="K664" s="244"/>
      <c r="L664" s="246"/>
      <c r="M664" s="244"/>
      <c r="N664" s="244"/>
      <c r="O664" s="247"/>
      <c r="P664" s="248"/>
      <c r="Q664" s="248"/>
      <c r="R664" s="248"/>
      <c r="S664" s="248"/>
      <c r="T664" s="237"/>
      <c r="U664" s="228" t="s">
        <v>57</v>
      </c>
      <c r="V664" s="564">
        <v>150.13</v>
      </c>
      <c r="W664" s="228"/>
    </row>
    <row r="665" spans="1:23" s="617" customFormat="1" ht="12.75" customHeight="1" thickBot="1" x14ac:dyDescent="0.25">
      <c r="A665" s="308" t="s">
        <v>26</v>
      </c>
      <c r="B665" s="249">
        <f>B664-B651</f>
        <v>0</v>
      </c>
      <c r="C665" s="245">
        <f t="shared" ref="C665:S665" si="247">C664-C651</f>
        <v>0</v>
      </c>
      <c r="D665" s="245">
        <f t="shared" si="247"/>
        <v>0</v>
      </c>
      <c r="E665" s="245">
        <f t="shared" si="247"/>
        <v>0</v>
      </c>
      <c r="F665" s="250">
        <f t="shared" si="247"/>
        <v>0</v>
      </c>
      <c r="G665" s="251">
        <f t="shared" si="247"/>
        <v>0</v>
      </c>
      <c r="H665" s="245">
        <f t="shared" si="247"/>
        <v>0</v>
      </c>
      <c r="I665" s="245">
        <f t="shared" si="247"/>
        <v>0</v>
      </c>
      <c r="J665" s="245">
        <f t="shared" si="247"/>
        <v>0</v>
      </c>
      <c r="K665" s="245">
        <f t="shared" si="247"/>
        <v>0</v>
      </c>
      <c r="L665" s="249">
        <f t="shared" si="247"/>
        <v>0</v>
      </c>
      <c r="M665" s="245">
        <f t="shared" si="247"/>
        <v>0</v>
      </c>
      <c r="N665" s="245">
        <f t="shared" si="247"/>
        <v>0</v>
      </c>
      <c r="O665" s="250">
        <f t="shared" si="247"/>
        <v>0</v>
      </c>
      <c r="P665" s="251">
        <f t="shared" si="247"/>
        <v>0</v>
      </c>
      <c r="Q665" s="245">
        <f t="shared" si="247"/>
        <v>0</v>
      </c>
      <c r="R665" s="245">
        <f t="shared" si="247"/>
        <v>0</v>
      </c>
      <c r="S665" s="245">
        <f t="shared" si="247"/>
        <v>0</v>
      </c>
      <c r="T665" s="238"/>
      <c r="U665" s="228" t="s">
        <v>26</v>
      </c>
      <c r="V665" s="564">
        <f>V664-V651</f>
        <v>-3.0000000000001137E-2</v>
      </c>
      <c r="W665" s="228"/>
    </row>
  </sheetData>
  <mergeCells count="268">
    <mergeCell ref="B655:F655"/>
    <mergeCell ref="G655:K655"/>
    <mergeCell ref="L655:O655"/>
    <mergeCell ref="P655:S655"/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616:F616"/>
    <mergeCell ref="G616:K616"/>
    <mergeCell ref="L616:O616"/>
    <mergeCell ref="P616:S616"/>
    <mergeCell ref="B642:F642"/>
    <mergeCell ref="G642:K642"/>
    <mergeCell ref="L642:O642"/>
    <mergeCell ref="P642:S642"/>
    <mergeCell ref="B629:F629"/>
    <mergeCell ref="G629:K629"/>
    <mergeCell ref="L629:O629"/>
    <mergeCell ref="P629:S629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L473:O473"/>
    <mergeCell ref="P473:S473"/>
    <mergeCell ref="G369:K369"/>
    <mergeCell ref="L369:O369"/>
    <mergeCell ref="P369:S369"/>
    <mergeCell ref="P434:S434"/>
    <mergeCell ref="B421:F421"/>
    <mergeCell ref="B355:F355"/>
    <mergeCell ref="G355:K355"/>
    <mergeCell ref="L355:O355"/>
    <mergeCell ref="P355:S355"/>
    <mergeCell ref="G434:K434"/>
    <mergeCell ref="L434:O434"/>
    <mergeCell ref="B369:F369"/>
    <mergeCell ref="P486:S486"/>
    <mergeCell ref="B473:F473"/>
    <mergeCell ref="U331:U332"/>
    <mergeCell ref="Z331:Z332"/>
    <mergeCell ref="B341:F341"/>
    <mergeCell ref="G341:K341"/>
    <mergeCell ref="AB333:AB334"/>
    <mergeCell ref="AC331:AC332"/>
    <mergeCell ref="S333:S334"/>
    <mergeCell ref="S331:S332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486:F486"/>
    <mergeCell ref="G486:K486"/>
    <mergeCell ref="L486:O486"/>
    <mergeCell ref="G473:K473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U333:U334"/>
    <mergeCell ref="AC333:AC334"/>
    <mergeCell ref="L341:O341"/>
    <mergeCell ref="P341:S341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2022-03-25T21:05:04Z</dcterms:modified>
</cp:coreProperties>
</file>