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03EE37D4-27FD-43F9-B8F4-9297B36D6DB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764" i="251" l="1"/>
  <c r="F764" i="251"/>
  <c r="E764" i="251"/>
  <c r="D764" i="251"/>
  <c r="C764" i="251"/>
  <c r="B764" i="251"/>
  <c r="I762" i="251"/>
  <c r="J762" i="251" s="1"/>
  <c r="G762" i="251"/>
  <c r="G761" i="251"/>
  <c r="F761" i="251"/>
  <c r="E761" i="251"/>
  <c r="D761" i="251"/>
  <c r="C761" i="251"/>
  <c r="B761" i="251"/>
  <c r="G760" i="251"/>
  <c r="F760" i="251"/>
  <c r="E760" i="251"/>
  <c r="D760" i="251"/>
  <c r="C760" i="251"/>
  <c r="B760" i="251"/>
  <c r="I673" i="250"/>
  <c r="F673" i="250"/>
  <c r="E673" i="250"/>
  <c r="D673" i="250"/>
  <c r="C673" i="250"/>
  <c r="B673" i="250"/>
  <c r="G671" i="250"/>
  <c r="G670" i="250"/>
  <c r="F670" i="250"/>
  <c r="E670" i="250"/>
  <c r="D670" i="250"/>
  <c r="C670" i="250"/>
  <c r="B670" i="250"/>
  <c r="G669" i="250"/>
  <c r="F669" i="250"/>
  <c r="E669" i="250"/>
  <c r="D669" i="250"/>
  <c r="C669" i="250"/>
  <c r="B669" i="250"/>
  <c r="V763" i="249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T689" i="248"/>
  <c r="V689" i="248" s="1"/>
  <c r="W689" i="248" s="1"/>
  <c r="T688" i="248"/>
  <c r="S688" i="248"/>
  <c r="R688" i="248"/>
  <c r="Q688" i="248"/>
  <c r="P688" i="248"/>
  <c r="O688" i="248"/>
  <c r="N688" i="248"/>
  <c r="M688" i="248"/>
  <c r="L688" i="248"/>
  <c r="K688" i="248"/>
  <c r="J688" i="248"/>
  <c r="I688" i="248"/>
  <c r="H688" i="248"/>
  <c r="G688" i="248"/>
  <c r="F688" i="248"/>
  <c r="E688" i="248"/>
  <c r="D688" i="248"/>
  <c r="C688" i="248"/>
  <c r="B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B751" i="251" l="1"/>
  <c r="F751" i="251"/>
  <c r="I751" i="251" l="1"/>
  <c r="E751" i="251"/>
  <c r="D751" i="251"/>
  <c r="C751" i="251"/>
  <c r="G749" i="251"/>
  <c r="I749" i="251" s="1"/>
  <c r="J749" i="251" s="1"/>
  <c r="G748" i="251"/>
  <c r="F748" i="251"/>
  <c r="E748" i="251"/>
  <c r="D748" i="251"/>
  <c r="C748" i="251"/>
  <c r="B748" i="251"/>
  <c r="G747" i="251"/>
  <c r="F747" i="251"/>
  <c r="E747" i="251"/>
  <c r="D747" i="251"/>
  <c r="C747" i="251"/>
  <c r="B747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G658" i="250"/>
  <c r="J671" i="250" s="1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G645" i="250"/>
  <c r="J658" i="250" s="1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G632" i="250"/>
  <c r="J645" i="250" s="1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J632" i="250" s="1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G593" i="250"/>
  <c r="J606" i="250" s="1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G580" i="250"/>
  <c r="J593" i="250" s="1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J580" i="250" s="1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54" i="250" s="1"/>
  <c r="J554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89" i="250" s="1"/>
  <c r="J489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<sst xmlns="http://schemas.openxmlformats.org/spreadsheetml/2006/main" count="4644" uniqueCount="189">
  <si>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</si>
  <si>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</si>
  <si>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</si>
  <si>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</si>
  <si>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</si>
  <si>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</si>
  <si>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</si>
  <si>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</si>
  <si>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</si>
  <si>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</si>
  <si>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</si>
  <si>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</si>
  <si>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</si>
  <si>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</si>
  <si>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</si>
  <si>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</si>
  <si>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</si>
  <si>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</si>
  <si>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</si>
  <si>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</si>
  <si>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</si>
  <si>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</si>
  <si>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</si>
  <si>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</si>
  <si>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</si>
  <si>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</si>
  <si>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</si>
  <si>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</si>
  <si>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</si>
  <si>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</si>
  <si>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</si>
  <si>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</si>
  <si>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</si>
  <si>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</si>
  <si>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</si>
  <si>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</si>
  <si>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</si>
  <si>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</si>
  <si>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</si>
  <si>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</si>
  <si>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</si>
  <si>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</si>
  <si>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</si>
  <si>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</si>
  <si>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</si>
  <si>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</si>
  <si>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</si>
  <si>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</si>
  <si>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</si>
  <si>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</si>
  <si>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</si>
  <si>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</si>
  <si>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</si>
  <si>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</si>
  <si>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</si>
  <si>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</si>
  <si>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</si>
  <si>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</si>
  <si>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</si>
  <si>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</si>
  <si>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</si>
  <si>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</si>
  <si>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</si>
  <si>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</si>
  <si>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</si>
  <si>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</si>
  <si>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</si>
  <si>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</si>
  <si>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</si>
  <si>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</si>
  <si>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</si>
  <si>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</si>
  <si>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</si>
  <si>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</si>
  <si>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</si>
  <si>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</si>
  <si>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</si>
  <si>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</si>
  <si>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</si>
  <si>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</si>
  <si>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</si>
  <si>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</si>
  <si>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</si>
  <si>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</si>
  <si>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</si>
  <si>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</si>
  <si>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</si>
  <si>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</si>
  <si>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</si>
  <si>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</si>
  <si>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</si>
  <si>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</si>
  <si>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</si>
  <si>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</si>
  <si>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</si>
  <si>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</si>
  <si>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</si>
  <si>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</si>
  <si>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</si>
  <si>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</si>
  <si>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</si>
  <si>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</si>
  <si>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</si>
  <si>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</si>
  <si>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</si>
  <si>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</si>
  <si>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</si>
  <si>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</si>
  <si>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</si>
  <si>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</si>
  <si>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</si>
  <si>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</si>
  <si>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</si>
  <si>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</si>
  <si>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</si>
  <si>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</si>
  <si>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</si>
  <si>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</si>
  <si>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</si>
  <si>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</si>
  <si>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</si>
  <si>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</si>
  <si>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</si>
  <si>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</si>
  <si>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</si>
  <si>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</si>
  <si>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</si>
  <si>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</si>
  <si>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</si>
  <si>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</si>
  <si>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</si>
  <si>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</si>
  <si>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</si>
  <si>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</si>
  <si>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</si>
  <si>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</si>
  <si>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</si>
  <si>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</si>
  <si>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</si>
  <si>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</si>
  <si>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</si>
  <si>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</si>
  <si>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</si>
  <si>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</si>
  <si>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</si>
  <si>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</si>
  <si>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</si>
  <si>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</si>
  <si>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</si>
  <si>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</si>
  <si>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</si>
  <si>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</si>
  <si>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</si>
  <si>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</si>
  <si>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</si>
  <si>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</si>
  <si>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</si>
  <si>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</si>
  <si>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</si>
  <si>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</si>
  <si>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</si>
  <si>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</si>
  <si>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</si>
  <si>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</si>
  <si>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</si>
  <si>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</si>
  <si>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</si>
  <si>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</si>
  <si>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</si>
  <si>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</si>
  <si>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</si>
  <si>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</si>
  <si>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</si>
  <si>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</si>
  <si>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</si>
  <si>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</si>
  <si>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</si>
  <si>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</si>
  <si>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</si>
  <si>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</si>
  <si>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</si>
  <si>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</si>
  <si>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</si>
  <si>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</si>
  <si>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</si>
  <si>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</si>
  <si>
    <t>Semana 57</t>
  </si>
  <si>
    <t>Se realiza manejo de machos y se dejan los machos pesados en el area de los paneles humedos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</si>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</sst>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6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29" t="s">
        <v>23</v>
      </c>
      <c r="C17" s="630"/>
      <c r="D17" s="630"/>
      <c r="E17" s="630"/>
      <c r="F17" s="63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63"/>
  <sheetViews>
    <sheetView showGridLines="0" topLeftCell="A731" zoomScale="73" zoomScaleNormal="73" workbookViewId="0">
      <selection activeCell="X756" sqref="X75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4" t="s">
        <v>53</v>
      </c>
      <c r="C9" s="635"/>
      <c r="D9" s="635"/>
      <c r="E9" s="635"/>
      <c r="F9" s="63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4" t="s">
        <v>53</v>
      </c>
      <c r="C22" s="635"/>
      <c r="D22" s="635"/>
      <c r="E22" s="635"/>
      <c r="F22" s="63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34" t="s">
        <v>53</v>
      </c>
      <c r="C35" s="635"/>
      <c r="D35" s="635"/>
      <c r="E35" s="635"/>
      <c r="F35" s="63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4" t="s">
        <v>53</v>
      </c>
      <c r="C48" s="635"/>
      <c r="D48" s="635"/>
      <c r="E48" s="635"/>
      <c r="F48" s="636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34" t="s">
        <v>53</v>
      </c>
      <c r="C61" s="635"/>
      <c r="D61" s="635"/>
      <c r="E61" s="635"/>
      <c r="F61" s="636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34" t="s">
        <v>53</v>
      </c>
      <c r="C74" s="635"/>
      <c r="D74" s="635"/>
      <c r="E74" s="635"/>
      <c r="F74" s="636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34" t="s">
        <v>53</v>
      </c>
      <c r="C87" s="635"/>
      <c r="D87" s="635"/>
      <c r="E87" s="635"/>
      <c r="F87" s="636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34" t="s">
        <v>53</v>
      </c>
      <c r="C100" s="635"/>
      <c r="D100" s="635"/>
      <c r="E100" s="635"/>
      <c r="F100" s="636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34" t="s">
        <v>53</v>
      </c>
      <c r="C114" s="635"/>
      <c r="D114" s="635"/>
      <c r="E114" s="635"/>
      <c r="F114" s="636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4" t="s">
        <v>53</v>
      </c>
      <c r="C127" s="635"/>
      <c r="D127" s="635"/>
      <c r="E127" s="635"/>
      <c r="F127" s="636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34" t="s">
        <v>53</v>
      </c>
      <c r="C140" s="635"/>
      <c r="D140" s="635"/>
      <c r="E140" s="635"/>
      <c r="F140" s="636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4" t="s">
        <v>53</v>
      </c>
      <c r="C153" s="635"/>
      <c r="D153" s="635"/>
      <c r="E153" s="635"/>
      <c r="F153" s="636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4" t="s">
        <v>53</v>
      </c>
      <c r="C166" s="635"/>
      <c r="D166" s="635"/>
      <c r="E166" s="635"/>
      <c r="F166" s="636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34" t="s">
        <v>53</v>
      </c>
      <c r="C179" s="635"/>
      <c r="D179" s="635"/>
      <c r="E179" s="635"/>
      <c r="F179" s="636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34" t="s">
        <v>53</v>
      </c>
      <c r="C192" s="635"/>
      <c r="D192" s="635"/>
      <c r="E192" s="635"/>
      <c r="F192" s="636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34" t="s">
        <v>53</v>
      </c>
      <c r="C205" s="635"/>
      <c r="D205" s="635"/>
      <c r="E205" s="635"/>
      <c r="F205" s="636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34" t="s">
        <v>53</v>
      </c>
      <c r="C218" s="635"/>
      <c r="D218" s="635"/>
      <c r="E218" s="635"/>
      <c r="F218" s="636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34" t="s">
        <v>53</v>
      </c>
      <c r="C231" s="635"/>
      <c r="D231" s="635"/>
      <c r="E231" s="635"/>
      <c r="F231" s="636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34" t="s">
        <v>53</v>
      </c>
      <c r="C244" s="635"/>
      <c r="D244" s="635"/>
      <c r="E244" s="635"/>
      <c r="F244" s="636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34" t="s">
        <v>53</v>
      </c>
      <c r="C257" s="635"/>
      <c r="D257" s="635"/>
      <c r="E257" s="635"/>
      <c r="F257" s="636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34" t="s">
        <v>53</v>
      </c>
      <c r="C270" s="635"/>
      <c r="D270" s="635"/>
      <c r="E270" s="635"/>
      <c r="F270" s="636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34" t="s">
        <v>53</v>
      </c>
      <c r="C283" s="635"/>
      <c r="D283" s="635"/>
      <c r="E283" s="635"/>
      <c r="F283" s="636"/>
      <c r="G283" s="348" t="s">
        <v>0</v>
      </c>
      <c r="K283" s="665" t="s">
        <v>120</v>
      </c>
      <c r="L283" s="665"/>
      <c r="M283" s="665"/>
      <c r="N283" s="665"/>
      <c r="O283" s="665"/>
      <c r="P283" s="665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65"/>
      <c r="L284" s="665"/>
      <c r="M284" s="665"/>
      <c r="N284" s="665"/>
      <c r="O284" s="665"/>
      <c r="P284" s="665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34" t="s">
        <v>53</v>
      </c>
      <c r="C297" s="635"/>
      <c r="D297" s="635"/>
      <c r="E297" s="635"/>
      <c r="F297" s="636"/>
      <c r="G297" s="634" t="s">
        <v>68</v>
      </c>
      <c r="H297" s="635"/>
      <c r="I297" s="635"/>
      <c r="J297" s="635"/>
      <c r="K297" s="636"/>
      <c r="L297" s="634" t="s">
        <v>63</v>
      </c>
      <c r="M297" s="635"/>
      <c r="N297" s="635"/>
      <c r="O297" s="636"/>
      <c r="P297" s="634" t="s">
        <v>64</v>
      </c>
      <c r="Q297" s="635"/>
      <c r="R297" s="635"/>
      <c r="S297" s="636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34" t="s">
        <v>53</v>
      </c>
      <c r="C311" s="635"/>
      <c r="D311" s="635"/>
      <c r="E311" s="635"/>
      <c r="F311" s="636"/>
      <c r="G311" s="634" t="s">
        <v>68</v>
      </c>
      <c r="H311" s="635"/>
      <c r="I311" s="635"/>
      <c r="J311" s="635"/>
      <c r="K311" s="636"/>
      <c r="L311" s="634" t="s">
        <v>63</v>
      </c>
      <c r="M311" s="635"/>
      <c r="N311" s="635"/>
      <c r="O311" s="636"/>
      <c r="P311" s="634" t="s">
        <v>64</v>
      </c>
      <c r="Q311" s="635"/>
      <c r="R311" s="635"/>
      <c r="S311" s="636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34" t="s">
        <v>53</v>
      </c>
      <c r="C324" s="635"/>
      <c r="D324" s="635"/>
      <c r="E324" s="635"/>
      <c r="F324" s="636"/>
      <c r="G324" s="634" t="s">
        <v>68</v>
      </c>
      <c r="H324" s="635"/>
      <c r="I324" s="635"/>
      <c r="J324" s="635"/>
      <c r="K324" s="636"/>
      <c r="L324" s="634" t="s">
        <v>63</v>
      </c>
      <c r="M324" s="635"/>
      <c r="N324" s="635"/>
      <c r="O324" s="636"/>
      <c r="P324" s="634" t="s">
        <v>64</v>
      </c>
      <c r="Q324" s="635"/>
      <c r="R324" s="635"/>
      <c r="S324" s="636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34" t="s">
        <v>53</v>
      </c>
      <c r="C337" s="635"/>
      <c r="D337" s="635"/>
      <c r="E337" s="635"/>
      <c r="F337" s="636"/>
      <c r="G337" s="634" t="s">
        <v>68</v>
      </c>
      <c r="H337" s="635"/>
      <c r="I337" s="635"/>
      <c r="J337" s="635"/>
      <c r="K337" s="636"/>
      <c r="L337" s="634" t="s">
        <v>63</v>
      </c>
      <c r="M337" s="635"/>
      <c r="N337" s="635"/>
      <c r="O337" s="636"/>
      <c r="P337" s="634" t="s">
        <v>64</v>
      </c>
      <c r="Q337" s="635"/>
      <c r="R337" s="635"/>
      <c r="S337" s="636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34" t="s">
        <v>53</v>
      </c>
      <c r="C350" s="635"/>
      <c r="D350" s="635"/>
      <c r="E350" s="635"/>
      <c r="F350" s="636"/>
      <c r="G350" s="634" t="s">
        <v>68</v>
      </c>
      <c r="H350" s="635"/>
      <c r="I350" s="635"/>
      <c r="J350" s="635"/>
      <c r="K350" s="636"/>
      <c r="L350" s="634" t="s">
        <v>63</v>
      </c>
      <c r="M350" s="635"/>
      <c r="N350" s="635"/>
      <c r="O350" s="636"/>
      <c r="P350" s="634" t="s">
        <v>64</v>
      </c>
      <c r="Q350" s="635"/>
      <c r="R350" s="635"/>
      <c r="S350" s="636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34" t="s">
        <v>53</v>
      </c>
      <c r="C363" s="635"/>
      <c r="D363" s="635"/>
      <c r="E363" s="635"/>
      <c r="F363" s="636"/>
      <c r="G363" s="634" t="s">
        <v>68</v>
      </c>
      <c r="H363" s="635"/>
      <c r="I363" s="635"/>
      <c r="J363" s="635"/>
      <c r="K363" s="636"/>
      <c r="L363" s="634" t="s">
        <v>63</v>
      </c>
      <c r="M363" s="635"/>
      <c r="N363" s="635"/>
      <c r="O363" s="636"/>
      <c r="P363" s="634" t="s">
        <v>64</v>
      </c>
      <c r="Q363" s="635"/>
      <c r="R363" s="635"/>
      <c r="S363" s="636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34" t="s">
        <v>53</v>
      </c>
      <c r="C376" s="635"/>
      <c r="D376" s="635"/>
      <c r="E376" s="635"/>
      <c r="F376" s="636"/>
      <c r="G376" s="634" t="s">
        <v>68</v>
      </c>
      <c r="H376" s="635"/>
      <c r="I376" s="635"/>
      <c r="J376" s="635"/>
      <c r="K376" s="636"/>
      <c r="L376" s="634" t="s">
        <v>63</v>
      </c>
      <c r="M376" s="635"/>
      <c r="N376" s="635"/>
      <c r="O376" s="636"/>
      <c r="P376" s="634" t="s">
        <v>64</v>
      </c>
      <c r="Q376" s="635"/>
      <c r="R376" s="635"/>
      <c r="S376" s="636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34" t="s">
        <v>53</v>
      </c>
      <c r="C389" s="635"/>
      <c r="D389" s="635"/>
      <c r="E389" s="635"/>
      <c r="F389" s="636"/>
      <c r="G389" s="634" t="s">
        <v>68</v>
      </c>
      <c r="H389" s="635"/>
      <c r="I389" s="635"/>
      <c r="J389" s="635"/>
      <c r="K389" s="636"/>
      <c r="L389" s="634" t="s">
        <v>63</v>
      </c>
      <c r="M389" s="635"/>
      <c r="N389" s="635"/>
      <c r="O389" s="636"/>
      <c r="P389" s="634" t="s">
        <v>64</v>
      </c>
      <c r="Q389" s="635"/>
      <c r="R389" s="635"/>
      <c r="S389" s="636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34" t="s">
        <v>53</v>
      </c>
      <c r="C402" s="635"/>
      <c r="D402" s="635"/>
      <c r="E402" s="635"/>
      <c r="F402" s="636"/>
      <c r="G402" s="634" t="s">
        <v>68</v>
      </c>
      <c r="H402" s="635"/>
      <c r="I402" s="635"/>
      <c r="J402" s="635"/>
      <c r="K402" s="636"/>
      <c r="L402" s="634" t="s">
        <v>63</v>
      </c>
      <c r="M402" s="635"/>
      <c r="N402" s="635"/>
      <c r="O402" s="636"/>
      <c r="P402" s="634" t="s">
        <v>64</v>
      </c>
      <c r="Q402" s="635"/>
      <c r="R402" s="635"/>
      <c r="S402" s="636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34" t="s">
        <v>53</v>
      </c>
      <c r="C415" s="635"/>
      <c r="D415" s="635"/>
      <c r="E415" s="635"/>
      <c r="F415" s="636"/>
      <c r="G415" s="634" t="s">
        <v>68</v>
      </c>
      <c r="H415" s="635"/>
      <c r="I415" s="635"/>
      <c r="J415" s="635"/>
      <c r="K415" s="636"/>
      <c r="L415" s="634" t="s">
        <v>63</v>
      </c>
      <c r="M415" s="635"/>
      <c r="N415" s="635"/>
      <c r="O415" s="636"/>
      <c r="P415" s="634" t="s">
        <v>64</v>
      </c>
      <c r="Q415" s="635"/>
      <c r="R415" s="635"/>
      <c r="S415" s="636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34" t="s">
        <v>53</v>
      </c>
      <c r="C428" s="635"/>
      <c r="D428" s="635"/>
      <c r="E428" s="635"/>
      <c r="F428" s="636"/>
      <c r="G428" s="634" t="s">
        <v>68</v>
      </c>
      <c r="H428" s="635"/>
      <c r="I428" s="635"/>
      <c r="J428" s="635"/>
      <c r="K428" s="636"/>
      <c r="L428" s="634" t="s">
        <v>63</v>
      </c>
      <c r="M428" s="635"/>
      <c r="N428" s="635"/>
      <c r="O428" s="636"/>
      <c r="P428" s="634" t="s">
        <v>64</v>
      </c>
      <c r="Q428" s="635"/>
      <c r="R428" s="635"/>
      <c r="S428" s="636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34" t="s">
        <v>53</v>
      </c>
      <c r="C441" s="635"/>
      <c r="D441" s="635"/>
      <c r="E441" s="635"/>
      <c r="F441" s="636"/>
      <c r="G441" s="634" t="s">
        <v>68</v>
      </c>
      <c r="H441" s="635"/>
      <c r="I441" s="635"/>
      <c r="J441" s="635"/>
      <c r="K441" s="636"/>
      <c r="L441" s="634" t="s">
        <v>63</v>
      </c>
      <c r="M441" s="635"/>
      <c r="N441" s="635"/>
      <c r="O441" s="636"/>
      <c r="P441" s="634" t="s">
        <v>64</v>
      </c>
      <c r="Q441" s="635"/>
      <c r="R441" s="635"/>
      <c r="S441" s="636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34" t="s">
        <v>53</v>
      </c>
      <c r="C454" s="635"/>
      <c r="D454" s="635"/>
      <c r="E454" s="635"/>
      <c r="F454" s="636"/>
      <c r="G454" s="634" t="s">
        <v>68</v>
      </c>
      <c r="H454" s="635"/>
      <c r="I454" s="635"/>
      <c r="J454" s="635"/>
      <c r="K454" s="636"/>
      <c r="L454" s="634" t="s">
        <v>63</v>
      </c>
      <c r="M454" s="635"/>
      <c r="N454" s="635"/>
      <c r="O454" s="636"/>
      <c r="P454" s="634" t="s">
        <v>64</v>
      </c>
      <c r="Q454" s="635"/>
      <c r="R454" s="635"/>
      <c r="S454" s="636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34" t="s">
        <v>53</v>
      </c>
      <c r="C467" s="635"/>
      <c r="D467" s="635"/>
      <c r="E467" s="635"/>
      <c r="F467" s="636"/>
      <c r="G467" s="634" t="s">
        <v>68</v>
      </c>
      <c r="H467" s="635"/>
      <c r="I467" s="635"/>
      <c r="J467" s="635"/>
      <c r="K467" s="636"/>
      <c r="L467" s="634" t="s">
        <v>63</v>
      </c>
      <c r="M467" s="635"/>
      <c r="N467" s="635"/>
      <c r="O467" s="636"/>
      <c r="P467" s="634" t="s">
        <v>64</v>
      </c>
      <c r="Q467" s="635"/>
      <c r="R467" s="635"/>
      <c r="S467" s="636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34" t="s">
        <v>53</v>
      </c>
      <c r="C480" s="635"/>
      <c r="D480" s="635"/>
      <c r="E480" s="635"/>
      <c r="F480" s="636"/>
      <c r="G480" s="634" t="s">
        <v>68</v>
      </c>
      <c r="H480" s="635"/>
      <c r="I480" s="635"/>
      <c r="J480" s="635"/>
      <c r="K480" s="636"/>
      <c r="L480" s="634" t="s">
        <v>63</v>
      </c>
      <c r="M480" s="635"/>
      <c r="N480" s="635"/>
      <c r="O480" s="636"/>
      <c r="P480" s="634" t="s">
        <v>64</v>
      </c>
      <c r="Q480" s="635"/>
      <c r="R480" s="635"/>
      <c r="S480" s="636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34" t="s">
        <v>53</v>
      </c>
      <c r="C493" s="635"/>
      <c r="D493" s="635"/>
      <c r="E493" s="635"/>
      <c r="F493" s="636"/>
      <c r="G493" s="634" t="s">
        <v>68</v>
      </c>
      <c r="H493" s="635"/>
      <c r="I493" s="635"/>
      <c r="J493" s="635"/>
      <c r="K493" s="636"/>
      <c r="L493" s="634" t="s">
        <v>63</v>
      </c>
      <c r="M493" s="635"/>
      <c r="N493" s="635"/>
      <c r="O493" s="636"/>
      <c r="P493" s="634" t="s">
        <v>64</v>
      </c>
      <c r="Q493" s="635"/>
      <c r="R493" s="635"/>
      <c r="S493" s="636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34" t="s">
        <v>53</v>
      </c>
      <c r="C506" s="635"/>
      <c r="D506" s="635"/>
      <c r="E506" s="635"/>
      <c r="F506" s="636"/>
      <c r="G506" s="634" t="s">
        <v>68</v>
      </c>
      <c r="H506" s="635"/>
      <c r="I506" s="635"/>
      <c r="J506" s="635"/>
      <c r="K506" s="636"/>
      <c r="L506" s="634" t="s">
        <v>63</v>
      </c>
      <c r="M506" s="635"/>
      <c r="N506" s="635"/>
      <c r="O506" s="636"/>
      <c r="P506" s="634" t="s">
        <v>64</v>
      </c>
      <c r="Q506" s="635"/>
      <c r="R506" s="635"/>
      <c r="S506" s="636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34" t="s">
        <v>53</v>
      </c>
      <c r="C519" s="635"/>
      <c r="D519" s="635"/>
      <c r="E519" s="635"/>
      <c r="F519" s="636"/>
      <c r="G519" s="634" t="s">
        <v>68</v>
      </c>
      <c r="H519" s="635"/>
      <c r="I519" s="635"/>
      <c r="J519" s="635"/>
      <c r="K519" s="636"/>
      <c r="L519" s="634" t="s">
        <v>63</v>
      </c>
      <c r="M519" s="635"/>
      <c r="N519" s="635"/>
      <c r="O519" s="636"/>
      <c r="P519" s="634" t="s">
        <v>64</v>
      </c>
      <c r="Q519" s="635"/>
      <c r="R519" s="635"/>
      <c r="S519" s="636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34" t="s">
        <v>53</v>
      </c>
      <c r="C532" s="635"/>
      <c r="D532" s="635"/>
      <c r="E532" s="635"/>
      <c r="F532" s="636"/>
      <c r="G532" s="634" t="s">
        <v>68</v>
      </c>
      <c r="H532" s="635"/>
      <c r="I532" s="635"/>
      <c r="J532" s="635"/>
      <c r="K532" s="636"/>
      <c r="L532" s="634" t="s">
        <v>63</v>
      </c>
      <c r="M532" s="635"/>
      <c r="N532" s="635"/>
      <c r="O532" s="636"/>
      <c r="P532" s="634" t="s">
        <v>64</v>
      </c>
      <c r="Q532" s="635"/>
      <c r="R532" s="635"/>
      <c r="S532" s="636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34" t="s">
        <v>53</v>
      </c>
      <c r="C545" s="635"/>
      <c r="D545" s="635"/>
      <c r="E545" s="635"/>
      <c r="F545" s="636"/>
      <c r="G545" s="634" t="s">
        <v>68</v>
      </c>
      <c r="H545" s="635"/>
      <c r="I545" s="635"/>
      <c r="J545" s="635"/>
      <c r="K545" s="636"/>
      <c r="L545" s="634" t="s">
        <v>63</v>
      </c>
      <c r="M545" s="635"/>
      <c r="N545" s="635"/>
      <c r="O545" s="636"/>
      <c r="P545" s="634" t="s">
        <v>64</v>
      </c>
      <c r="Q545" s="635"/>
      <c r="R545" s="635"/>
      <c r="S545" s="636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34" t="s">
        <v>53</v>
      </c>
      <c r="C558" s="635"/>
      <c r="D558" s="635"/>
      <c r="E558" s="635"/>
      <c r="F558" s="636"/>
      <c r="G558" s="634" t="s">
        <v>68</v>
      </c>
      <c r="H558" s="635"/>
      <c r="I558" s="635"/>
      <c r="J558" s="635"/>
      <c r="K558" s="636"/>
      <c r="L558" s="634" t="s">
        <v>63</v>
      </c>
      <c r="M558" s="635"/>
      <c r="N558" s="635"/>
      <c r="O558" s="636"/>
      <c r="P558" s="634" t="s">
        <v>64</v>
      </c>
      <c r="Q558" s="635"/>
      <c r="R558" s="635"/>
      <c r="S558" s="636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34" t="s">
        <v>53</v>
      </c>
      <c r="C571" s="635"/>
      <c r="D571" s="635"/>
      <c r="E571" s="635"/>
      <c r="F571" s="636"/>
      <c r="G571" s="634" t="s">
        <v>68</v>
      </c>
      <c r="H571" s="635"/>
      <c r="I571" s="635"/>
      <c r="J571" s="635"/>
      <c r="K571" s="636"/>
      <c r="L571" s="634" t="s">
        <v>63</v>
      </c>
      <c r="M571" s="635"/>
      <c r="N571" s="635"/>
      <c r="O571" s="636"/>
      <c r="P571" s="634" t="s">
        <v>64</v>
      </c>
      <c r="Q571" s="635"/>
      <c r="R571" s="635"/>
      <c r="S571" s="636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34" t="s">
        <v>53</v>
      </c>
      <c r="C584" s="635"/>
      <c r="D584" s="635"/>
      <c r="E584" s="635"/>
      <c r="F584" s="636"/>
      <c r="G584" s="634" t="s">
        <v>68</v>
      </c>
      <c r="H584" s="635"/>
      <c r="I584" s="635"/>
      <c r="J584" s="635"/>
      <c r="K584" s="636"/>
      <c r="L584" s="634" t="s">
        <v>63</v>
      </c>
      <c r="M584" s="635"/>
      <c r="N584" s="635"/>
      <c r="O584" s="636"/>
      <c r="P584" s="634" t="s">
        <v>64</v>
      </c>
      <c r="Q584" s="635"/>
      <c r="R584" s="635"/>
      <c r="S584" s="636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34" t="s">
        <v>53</v>
      </c>
      <c r="C597" s="635"/>
      <c r="D597" s="635"/>
      <c r="E597" s="635"/>
      <c r="F597" s="636"/>
      <c r="G597" s="634" t="s">
        <v>68</v>
      </c>
      <c r="H597" s="635"/>
      <c r="I597" s="635"/>
      <c r="J597" s="635"/>
      <c r="K597" s="636"/>
      <c r="L597" s="634" t="s">
        <v>63</v>
      </c>
      <c r="M597" s="635"/>
      <c r="N597" s="635"/>
      <c r="O597" s="636"/>
      <c r="P597" s="634" t="s">
        <v>64</v>
      </c>
      <c r="Q597" s="635"/>
      <c r="R597" s="635"/>
      <c r="S597" s="636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34" t="s">
        <v>53</v>
      </c>
      <c r="C610" s="635"/>
      <c r="D610" s="635"/>
      <c r="E610" s="635"/>
      <c r="F610" s="636"/>
      <c r="G610" s="634" t="s">
        <v>68</v>
      </c>
      <c r="H610" s="635"/>
      <c r="I610" s="635"/>
      <c r="J610" s="635"/>
      <c r="K610" s="636"/>
      <c r="L610" s="634" t="s">
        <v>63</v>
      </c>
      <c r="M610" s="635"/>
      <c r="N610" s="635"/>
      <c r="O610" s="636"/>
      <c r="P610" s="634" t="s">
        <v>64</v>
      </c>
      <c r="Q610" s="635"/>
      <c r="R610" s="635"/>
      <c r="S610" s="636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34" t="s">
        <v>53</v>
      </c>
      <c r="C623" s="635"/>
      <c r="D623" s="635"/>
      <c r="E623" s="635"/>
      <c r="F623" s="636"/>
      <c r="G623" s="634" t="s">
        <v>68</v>
      </c>
      <c r="H623" s="635"/>
      <c r="I623" s="635"/>
      <c r="J623" s="635"/>
      <c r="K623" s="636"/>
      <c r="L623" s="634" t="s">
        <v>63</v>
      </c>
      <c r="M623" s="635"/>
      <c r="N623" s="635"/>
      <c r="O623" s="636"/>
      <c r="P623" s="634" t="s">
        <v>64</v>
      </c>
      <c r="Q623" s="635"/>
      <c r="R623" s="635"/>
      <c r="S623" s="636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34" t="s">
        <v>53</v>
      </c>
      <c r="C636" s="635"/>
      <c r="D636" s="635"/>
      <c r="E636" s="635"/>
      <c r="F636" s="636"/>
      <c r="G636" s="634" t="s">
        <v>68</v>
      </c>
      <c r="H636" s="635"/>
      <c r="I636" s="635"/>
      <c r="J636" s="635"/>
      <c r="K636" s="636"/>
      <c r="L636" s="634" t="s">
        <v>63</v>
      </c>
      <c r="M636" s="635"/>
      <c r="N636" s="635"/>
      <c r="O636" s="636"/>
      <c r="P636" s="634" t="s">
        <v>64</v>
      </c>
      <c r="Q636" s="635"/>
      <c r="R636" s="635"/>
      <c r="S636" s="636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34" t="s">
        <v>53</v>
      </c>
      <c r="C649" s="635"/>
      <c r="D649" s="635"/>
      <c r="E649" s="635"/>
      <c r="F649" s="636"/>
      <c r="G649" s="634" t="s">
        <v>68</v>
      </c>
      <c r="H649" s="635"/>
      <c r="I649" s="635"/>
      <c r="J649" s="635"/>
      <c r="K649" s="636"/>
      <c r="L649" s="634" t="s">
        <v>63</v>
      </c>
      <c r="M649" s="635"/>
      <c r="N649" s="635"/>
      <c r="O649" s="636"/>
      <c r="P649" s="634" t="s">
        <v>64</v>
      </c>
      <c r="Q649" s="635"/>
      <c r="R649" s="635"/>
      <c r="S649" s="636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34" t="s">
        <v>53</v>
      </c>
      <c r="C662" s="635"/>
      <c r="D662" s="635"/>
      <c r="E662" s="635"/>
      <c r="F662" s="636"/>
      <c r="G662" s="634" t="s">
        <v>68</v>
      </c>
      <c r="H662" s="635"/>
      <c r="I662" s="635"/>
      <c r="J662" s="635"/>
      <c r="K662" s="636"/>
      <c r="L662" s="634" t="s">
        <v>63</v>
      </c>
      <c r="M662" s="635"/>
      <c r="N662" s="635"/>
      <c r="O662" s="636"/>
      <c r="P662" s="634" t="s">
        <v>64</v>
      </c>
      <c r="Q662" s="635"/>
      <c r="R662" s="635"/>
      <c r="S662" s="636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34" t="s">
        <v>53</v>
      </c>
      <c r="C675" s="635"/>
      <c r="D675" s="635"/>
      <c r="E675" s="635"/>
      <c r="F675" s="636"/>
      <c r="G675" s="634" t="s">
        <v>68</v>
      </c>
      <c r="H675" s="635"/>
      <c r="I675" s="635"/>
      <c r="J675" s="635"/>
      <c r="K675" s="636"/>
      <c r="L675" s="634" t="s">
        <v>63</v>
      </c>
      <c r="M675" s="635"/>
      <c r="N675" s="635"/>
      <c r="O675" s="636"/>
      <c r="P675" s="634" t="s">
        <v>64</v>
      </c>
      <c r="Q675" s="635"/>
      <c r="R675" s="635"/>
      <c r="S675" s="636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34" t="s">
        <v>53</v>
      </c>
      <c r="C688" s="635"/>
      <c r="D688" s="635"/>
      <c r="E688" s="635"/>
      <c r="F688" s="636"/>
      <c r="G688" s="634" t="s">
        <v>68</v>
      </c>
      <c r="H688" s="635"/>
      <c r="I688" s="635"/>
      <c r="J688" s="635"/>
      <c r="K688" s="636"/>
      <c r="L688" s="634" t="s">
        <v>63</v>
      </c>
      <c r="M688" s="635"/>
      <c r="N688" s="635"/>
      <c r="O688" s="636"/>
      <c r="P688" s="634" t="s">
        <v>64</v>
      </c>
      <c r="Q688" s="635"/>
      <c r="R688" s="635"/>
      <c r="S688" s="636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34" t="s">
        <v>53</v>
      </c>
      <c r="C701" s="635"/>
      <c r="D701" s="635"/>
      <c r="E701" s="635"/>
      <c r="F701" s="636"/>
      <c r="G701" s="634" t="s">
        <v>68</v>
      </c>
      <c r="H701" s="635"/>
      <c r="I701" s="635"/>
      <c r="J701" s="635"/>
      <c r="K701" s="636"/>
      <c r="L701" s="634" t="s">
        <v>63</v>
      </c>
      <c r="M701" s="635"/>
      <c r="N701" s="635"/>
      <c r="O701" s="636"/>
      <c r="P701" s="634" t="s">
        <v>64</v>
      </c>
      <c r="Q701" s="635"/>
      <c r="R701" s="635"/>
      <c r="S701" s="636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34" t="s">
        <v>53</v>
      </c>
      <c r="C714" s="635"/>
      <c r="D714" s="635"/>
      <c r="E714" s="635"/>
      <c r="F714" s="636"/>
      <c r="G714" s="634" t="s">
        <v>68</v>
      </c>
      <c r="H714" s="635"/>
      <c r="I714" s="635"/>
      <c r="J714" s="635"/>
      <c r="K714" s="636"/>
      <c r="L714" s="634" t="s">
        <v>63</v>
      </c>
      <c r="M714" s="635"/>
      <c r="N714" s="635"/>
      <c r="O714" s="636"/>
      <c r="P714" s="634" t="s">
        <v>64</v>
      </c>
      <c r="Q714" s="635"/>
      <c r="R714" s="635"/>
      <c r="S714" s="636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34" t="s">
        <v>53</v>
      </c>
      <c r="C727" s="635"/>
      <c r="D727" s="635"/>
      <c r="E727" s="635"/>
      <c r="F727" s="636"/>
      <c r="G727" s="634" t="s">
        <v>68</v>
      </c>
      <c r="H727" s="635"/>
      <c r="I727" s="635"/>
      <c r="J727" s="635"/>
      <c r="K727" s="636"/>
      <c r="L727" s="634" t="s">
        <v>63</v>
      </c>
      <c r="M727" s="635"/>
      <c r="N727" s="635"/>
      <c r="O727" s="636"/>
      <c r="P727" s="634" t="s">
        <v>64</v>
      </c>
      <c r="Q727" s="635"/>
      <c r="R727" s="635"/>
      <c r="S727" s="636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4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4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  <row r="739" spans="1:24" ht="13.5" thickBot="1" x14ac:dyDescent="0.25"/>
    <row r="740" spans="1:24" ht="13.5" thickBot="1" x14ac:dyDescent="0.25">
      <c r="A740" s="254" t="s">
        <v>186</v>
      </c>
      <c r="B740" s="634" t="s">
        <v>53</v>
      </c>
      <c r="C740" s="635"/>
      <c r="D740" s="635"/>
      <c r="E740" s="635"/>
      <c r="F740" s="636"/>
      <c r="G740" s="634" t="s">
        <v>68</v>
      </c>
      <c r="H740" s="635"/>
      <c r="I740" s="635"/>
      <c r="J740" s="635"/>
      <c r="K740" s="636"/>
      <c r="L740" s="634" t="s">
        <v>63</v>
      </c>
      <c r="M740" s="635"/>
      <c r="N740" s="635"/>
      <c r="O740" s="636"/>
      <c r="P740" s="634" t="s">
        <v>64</v>
      </c>
      <c r="Q740" s="635"/>
      <c r="R740" s="635"/>
      <c r="S740" s="636"/>
      <c r="T740" s="316" t="s">
        <v>55</v>
      </c>
      <c r="U740" s="626"/>
      <c r="V740" s="626"/>
      <c r="W740" s="626"/>
    </row>
    <row r="741" spans="1:24" x14ac:dyDescent="0.2">
      <c r="A741" s="255" t="s">
        <v>54</v>
      </c>
      <c r="B741" s="349">
        <v>1</v>
      </c>
      <c r="C741" s="260">
        <v>2</v>
      </c>
      <c r="D741" s="403" t="s">
        <v>129</v>
      </c>
      <c r="E741" s="403">
        <v>4</v>
      </c>
      <c r="F741" s="350">
        <v>5</v>
      </c>
      <c r="G741" s="349">
        <v>1</v>
      </c>
      <c r="H741" s="260">
        <v>2</v>
      </c>
      <c r="I741" s="403" t="s">
        <v>129</v>
      </c>
      <c r="J741" s="403">
        <v>4</v>
      </c>
      <c r="K741" s="350">
        <v>5</v>
      </c>
      <c r="L741" s="349">
        <v>1</v>
      </c>
      <c r="M741" s="260" t="s">
        <v>134</v>
      </c>
      <c r="N741" s="260">
        <v>3</v>
      </c>
      <c r="O741" s="350">
        <v>4</v>
      </c>
      <c r="P741" s="259">
        <v>1</v>
      </c>
      <c r="Q741" s="259" t="s">
        <v>134</v>
      </c>
      <c r="R741" s="259">
        <v>3</v>
      </c>
      <c r="S741" s="259">
        <v>4</v>
      </c>
      <c r="T741" s="315"/>
      <c r="U741" s="626"/>
      <c r="V741" s="626"/>
      <c r="W741" s="626"/>
    </row>
    <row r="742" spans="1:24" x14ac:dyDescent="0.2">
      <c r="A742" s="265" t="s">
        <v>3</v>
      </c>
      <c r="B742" s="266">
        <v>4565</v>
      </c>
      <c r="C742" s="267">
        <v>4565</v>
      </c>
      <c r="D742" s="389">
        <v>4565</v>
      </c>
      <c r="E742" s="389">
        <v>4565</v>
      </c>
      <c r="F742" s="268">
        <v>4565</v>
      </c>
      <c r="G742" s="269">
        <v>4565</v>
      </c>
      <c r="H742" s="267">
        <v>4565</v>
      </c>
      <c r="I742" s="267">
        <v>4565</v>
      </c>
      <c r="J742" s="267">
        <v>4565</v>
      </c>
      <c r="K742" s="267">
        <v>4565</v>
      </c>
      <c r="L742" s="266">
        <v>4565</v>
      </c>
      <c r="M742" s="267">
        <v>4565</v>
      </c>
      <c r="N742" s="267">
        <v>4565</v>
      </c>
      <c r="O742" s="268">
        <v>4565</v>
      </c>
      <c r="P742" s="269">
        <v>4565</v>
      </c>
      <c r="Q742" s="267">
        <v>4565</v>
      </c>
      <c r="R742" s="267">
        <v>4565</v>
      </c>
      <c r="S742" s="267">
        <v>4565</v>
      </c>
      <c r="T742" s="270">
        <v>4565</v>
      </c>
      <c r="U742" s="626"/>
      <c r="V742" s="626"/>
      <c r="W742" s="626"/>
    </row>
    <row r="743" spans="1:24" x14ac:dyDescent="0.2">
      <c r="A743" s="271" t="s">
        <v>6</v>
      </c>
      <c r="B743" s="272">
        <v>5154.166666666667</v>
      </c>
      <c r="C743" s="273">
        <v>4840</v>
      </c>
      <c r="D743" s="330">
        <v>5000</v>
      </c>
      <c r="E743" s="330">
        <v>4862.5</v>
      </c>
      <c r="F743" s="274">
        <v>4460.7692307692305</v>
      </c>
      <c r="G743" s="275">
        <v>5135.833333333333</v>
      </c>
      <c r="H743" s="273">
        <v>4745</v>
      </c>
      <c r="I743" s="273">
        <v>4476.666666666667</v>
      </c>
      <c r="J743" s="273">
        <v>4790.833333333333</v>
      </c>
      <c r="K743" s="273">
        <v>4518.4615384615381</v>
      </c>
      <c r="L743" s="272">
        <v>5046.666666666667</v>
      </c>
      <c r="M743" s="273">
        <v>4828.333333333333</v>
      </c>
      <c r="N743" s="273">
        <v>4797.333333333333</v>
      </c>
      <c r="O743" s="274">
        <v>4456.666666666667</v>
      </c>
      <c r="P743" s="275">
        <v>5082</v>
      </c>
      <c r="Q743" s="275">
        <v>4792.8571428571431</v>
      </c>
      <c r="R743" s="275">
        <v>4730</v>
      </c>
      <c r="S743" s="275">
        <v>4578.75</v>
      </c>
      <c r="T743" s="276">
        <v>4793.4299516908213</v>
      </c>
      <c r="U743" s="626"/>
      <c r="V743" s="626"/>
      <c r="W743" s="626"/>
    </row>
    <row r="744" spans="1:24" x14ac:dyDescent="0.2">
      <c r="A744" s="255" t="s">
        <v>7</v>
      </c>
      <c r="B744" s="277">
        <v>100</v>
      </c>
      <c r="C744" s="278">
        <v>100</v>
      </c>
      <c r="D744" s="333">
        <v>100</v>
      </c>
      <c r="E744" s="333">
        <v>91.666666666666671</v>
      </c>
      <c r="F744" s="279">
        <v>92.307692307692307</v>
      </c>
      <c r="G744" s="280">
        <v>100</v>
      </c>
      <c r="H744" s="278">
        <v>100</v>
      </c>
      <c r="I744" s="278">
        <v>100</v>
      </c>
      <c r="J744" s="278">
        <v>100</v>
      </c>
      <c r="K744" s="278">
        <v>100</v>
      </c>
      <c r="L744" s="277">
        <v>93.333333333333329</v>
      </c>
      <c r="M744" s="278">
        <v>100</v>
      </c>
      <c r="N744" s="278">
        <v>93.333333333333329</v>
      </c>
      <c r="O744" s="279">
        <v>100</v>
      </c>
      <c r="P744" s="280">
        <v>93.333333333333329</v>
      </c>
      <c r="Q744" s="280">
        <v>100</v>
      </c>
      <c r="R744" s="280">
        <v>100</v>
      </c>
      <c r="S744" s="280">
        <v>100</v>
      </c>
      <c r="T744" s="281">
        <v>89.85507246376811</v>
      </c>
      <c r="U744" s="626"/>
      <c r="V744" s="626"/>
      <c r="W744" s="626"/>
    </row>
    <row r="745" spans="1:24" x14ac:dyDescent="0.2">
      <c r="A745" s="255" t="s">
        <v>8</v>
      </c>
      <c r="B745" s="282">
        <v>4.1945986512399204E-2</v>
      </c>
      <c r="C745" s="283">
        <v>2.3572439518078279E-2</v>
      </c>
      <c r="D745" s="336">
        <v>8.1649658092772612E-3</v>
      </c>
      <c r="E745" s="336">
        <v>3.9808424337376566E-2</v>
      </c>
      <c r="F745" s="284">
        <v>4.6290086594623567E-2</v>
      </c>
      <c r="G745" s="285">
        <v>4.0018059998611751E-2</v>
      </c>
      <c r="H745" s="283">
        <v>1.4124319819376958E-2</v>
      </c>
      <c r="I745" s="283">
        <v>4.5791487301628131E-2</v>
      </c>
      <c r="J745" s="283">
        <v>3.2116452018059384E-2</v>
      </c>
      <c r="K745" s="283">
        <v>3.9186676244804403E-2</v>
      </c>
      <c r="L745" s="282">
        <v>4.083163203593497E-2</v>
      </c>
      <c r="M745" s="283">
        <v>1.2277127541444895E-2</v>
      </c>
      <c r="N745" s="283">
        <v>4.7426747342195687E-2</v>
      </c>
      <c r="O745" s="284">
        <v>3.6084672412734276E-2</v>
      </c>
      <c r="P745" s="285">
        <v>5.0003558203128184E-2</v>
      </c>
      <c r="Q745" s="285">
        <v>3.469325669615924E-2</v>
      </c>
      <c r="R745" s="285">
        <v>3.947160193948545E-2</v>
      </c>
      <c r="S745" s="285">
        <v>3.9098176125405441E-2</v>
      </c>
      <c r="T745" s="286">
        <v>6.1061875274587354E-2</v>
      </c>
      <c r="U745" s="626"/>
      <c r="V745" s="626"/>
      <c r="W745" s="626"/>
    </row>
    <row r="746" spans="1:24" x14ac:dyDescent="0.2">
      <c r="A746" s="271" t="s">
        <v>1</v>
      </c>
      <c r="B746" s="287">
        <f>B743/B742*100-100</f>
        <v>12.906170135085816</v>
      </c>
      <c r="C746" s="288">
        <f t="shared" ref="C746:G746" si="224">C743/C742*100-100</f>
        <v>6.0240963855421796</v>
      </c>
      <c r="D746" s="288">
        <f t="shared" si="224"/>
        <v>9.5290251916757995</v>
      </c>
      <c r="E746" s="288">
        <f t="shared" si="224"/>
        <v>6.5169769989046955</v>
      </c>
      <c r="F746" s="289">
        <f t="shared" si="224"/>
        <v>-2.2832589097649389</v>
      </c>
      <c r="G746" s="290">
        <f t="shared" si="224"/>
        <v>12.504563709382978</v>
      </c>
      <c r="H746" s="288">
        <f>H743/H742*100-100</f>
        <v>3.9430449069003402</v>
      </c>
      <c r="I746" s="288">
        <f t="shared" ref="I746:K746" si="225">I743/I742*100-100</f>
        <v>-1.9350127783862661</v>
      </c>
      <c r="J746" s="288">
        <f t="shared" si="225"/>
        <v>4.9470609711573559</v>
      </c>
      <c r="K746" s="288">
        <f t="shared" si="225"/>
        <v>-1.0194624652455957</v>
      </c>
      <c r="L746" s="287">
        <f>L743/L742*100-100</f>
        <v>10.551296093464771</v>
      </c>
      <c r="M746" s="288">
        <f t="shared" ref="M746:T746" si="226">M743/M742*100-100</f>
        <v>5.7685286600949155</v>
      </c>
      <c r="N746" s="288">
        <f t="shared" si="226"/>
        <v>5.0894487039065268</v>
      </c>
      <c r="O746" s="289">
        <f t="shared" si="226"/>
        <v>-2.3731288791529579</v>
      </c>
      <c r="P746" s="290">
        <f t="shared" si="226"/>
        <v>11.325301204819269</v>
      </c>
      <c r="Q746" s="288">
        <f t="shared" si="226"/>
        <v>4.9913941480206603</v>
      </c>
      <c r="R746" s="288">
        <f t="shared" si="226"/>
        <v>3.6144578313252964</v>
      </c>
      <c r="S746" s="288">
        <f t="shared" si="226"/>
        <v>0.30120481927711751</v>
      </c>
      <c r="T746" s="291">
        <f t="shared" si="226"/>
        <v>5.0039419866554624</v>
      </c>
      <c r="U746" s="626"/>
      <c r="V746" s="626"/>
      <c r="W746" s="626"/>
    </row>
    <row r="747" spans="1:24" ht="13.5" thickBot="1" x14ac:dyDescent="0.25">
      <c r="A747" s="292" t="s">
        <v>27</v>
      </c>
      <c r="B747" s="484">
        <f t="shared" ref="B747:T747" si="227">B743-B730</f>
        <v>602.62820512820508</v>
      </c>
      <c r="C747" s="485">
        <f t="shared" si="227"/>
        <v>50</v>
      </c>
      <c r="D747" s="485">
        <f t="shared" si="227"/>
        <v>170</v>
      </c>
      <c r="E747" s="485">
        <f t="shared" si="227"/>
        <v>236.66666666666697</v>
      </c>
      <c r="F747" s="486">
        <f t="shared" si="227"/>
        <v>-620.7692307692314</v>
      </c>
      <c r="G747" s="487">
        <f t="shared" si="227"/>
        <v>531.98717948717876</v>
      </c>
      <c r="H747" s="485">
        <f t="shared" si="227"/>
        <v>52.5</v>
      </c>
      <c r="I747" s="485">
        <f t="shared" si="227"/>
        <v>-313.33333333333303</v>
      </c>
      <c r="J747" s="485">
        <f t="shared" si="227"/>
        <v>21.66666666666606</v>
      </c>
      <c r="K747" s="485">
        <f t="shared" si="227"/>
        <v>-503.68131868131877</v>
      </c>
      <c r="L747" s="572">
        <f t="shared" si="227"/>
        <v>369.33333333333394</v>
      </c>
      <c r="M747" s="489">
        <f t="shared" si="227"/>
        <v>-131.66666666666697</v>
      </c>
      <c r="N747" s="489">
        <f t="shared" si="227"/>
        <v>-38.29166666666697</v>
      </c>
      <c r="O747" s="573">
        <f t="shared" si="227"/>
        <v>-622.66666666666606</v>
      </c>
      <c r="P747" s="488">
        <f t="shared" si="227"/>
        <v>446.375</v>
      </c>
      <c r="Q747" s="489">
        <f t="shared" si="227"/>
        <v>-413.80952380952385</v>
      </c>
      <c r="R747" s="489">
        <f t="shared" si="227"/>
        <v>109.33333333333303</v>
      </c>
      <c r="S747" s="489">
        <f t="shared" si="227"/>
        <v>-465.91666666666697</v>
      </c>
      <c r="T747" s="490">
        <f t="shared" si="227"/>
        <v>-15.249293592197319</v>
      </c>
      <c r="U747" s="626"/>
      <c r="V747" s="626"/>
      <c r="W747" s="626"/>
    </row>
    <row r="748" spans="1:24" x14ac:dyDescent="0.2">
      <c r="A748" s="299" t="s">
        <v>51</v>
      </c>
      <c r="B748" s="300">
        <v>54</v>
      </c>
      <c r="C748" s="301">
        <v>51</v>
      </c>
      <c r="D748" s="301">
        <v>7</v>
      </c>
      <c r="E748" s="390">
        <v>52</v>
      </c>
      <c r="F748" s="302">
        <v>61</v>
      </c>
      <c r="G748" s="303">
        <v>53</v>
      </c>
      <c r="H748" s="301">
        <v>55</v>
      </c>
      <c r="I748" s="301">
        <v>8</v>
      </c>
      <c r="J748" s="301">
        <v>56</v>
      </c>
      <c r="K748" s="301">
        <v>62</v>
      </c>
      <c r="L748" s="300">
        <v>65</v>
      </c>
      <c r="M748" s="301">
        <v>10</v>
      </c>
      <c r="N748" s="301">
        <v>64</v>
      </c>
      <c r="O748" s="302">
        <v>65</v>
      </c>
      <c r="P748" s="303">
        <v>63</v>
      </c>
      <c r="Q748" s="303">
        <v>10</v>
      </c>
      <c r="R748" s="303">
        <v>62</v>
      </c>
      <c r="S748" s="303">
        <v>62</v>
      </c>
      <c r="T748" s="304">
        <f>SUM(B748:S748)</f>
        <v>860</v>
      </c>
      <c r="U748" s="228" t="s">
        <v>56</v>
      </c>
      <c r="V748" s="305">
        <f>T735-T748</f>
        <v>100</v>
      </c>
      <c r="W748" s="306">
        <f>V748/T735</f>
        <v>0.10416666666666667</v>
      </c>
      <c r="X748" s="379" t="s">
        <v>187</v>
      </c>
    </row>
    <row r="749" spans="1:24" x14ac:dyDescent="0.2">
      <c r="A749" s="307" t="s">
        <v>28</v>
      </c>
      <c r="B749" s="246">
        <v>151.5</v>
      </c>
      <c r="C749" s="244">
        <v>154</v>
      </c>
      <c r="D749" s="244">
        <v>156.5</v>
      </c>
      <c r="E749" s="424">
        <v>154</v>
      </c>
      <c r="F749" s="247">
        <v>156</v>
      </c>
      <c r="G749" s="248">
        <v>151.5</v>
      </c>
      <c r="H749" s="244">
        <v>154</v>
      </c>
      <c r="I749" s="244">
        <v>157</v>
      </c>
      <c r="J749" s="244">
        <v>154</v>
      </c>
      <c r="K749" s="244">
        <v>156</v>
      </c>
      <c r="L749" s="246">
        <v>152</v>
      </c>
      <c r="M749" s="244">
        <v>155.5</v>
      </c>
      <c r="N749" s="244">
        <v>153</v>
      </c>
      <c r="O749" s="247">
        <v>155.5</v>
      </c>
      <c r="P749" s="248">
        <v>151.5</v>
      </c>
      <c r="Q749" s="248">
        <v>155.5</v>
      </c>
      <c r="R749" s="248">
        <v>154</v>
      </c>
      <c r="S749" s="248">
        <v>155</v>
      </c>
      <c r="T749" s="237"/>
      <c r="U749" s="228" t="s">
        <v>57</v>
      </c>
      <c r="V749" s="228">
        <v>153.37</v>
      </c>
      <c r="W749" s="228"/>
    </row>
    <row r="750" spans="1:24" ht="13.5" thickBot="1" x14ac:dyDescent="0.25">
      <c r="A750" s="308" t="s">
        <v>26</v>
      </c>
      <c r="B750" s="249">
        <f t="shared" ref="B750:S750" si="228">B749-B736</f>
        <v>-4.5</v>
      </c>
      <c r="C750" s="245">
        <f t="shared" si="228"/>
        <v>0</v>
      </c>
      <c r="D750" s="245">
        <f t="shared" si="228"/>
        <v>0</v>
      </c>
      <c r="E750" s="245">
        <f t="shared" si="228"/>
        <v>1</v>
      </c>
      <c r="F750" s="250">
        <f t="shared" si="228"/>
        <v>4.5</v>
      </c>
      <c r="G750" s="251">
        <f t="shared" si="228"/>
        <v>-4.5</v>
      </c>
      <c r="H750" s="245">
        <f t="shared" si="228"/>
        <v>0</v>
      </c>
      <c r="I750" s="245">
        <f t="shared" si="228"/>
        <v>1</v>
      </c>
      <c r="J750" s="245">
        <f t="shared" si="228"/>
        <v>0.5</v>
      </c>
      <c r="K750" s="245">
        <f t="shared" si="228"/>
        <v>4.5</v>
      </c>
      <c r="L750" s="249">
        <f t="shared" si="228"/>
        <v>-3.5</v>
      </c>
      <c r="M750" s="245">
        <f t="shared" si="228"/>
        <v>0</v>
      </c>
      <c r="N750" s="245">
        <f t="shared" si="228"/>
        <v>0</v>
      </c>
      <c r="O750" s="250">
        <f t="shared" si="228"/>
        <v>3.5</v>
      </c>
      <c r="P750" s="251">
        <f t="shared" si="228"/>
        <v>-3.5</v>
      </c>
      <c r="Q750" s="245">
        <f t="shared" si="228"/>
        <v>0</v>
      </c>
      <c r="R750" s="245">
        <f t="shared" si="228"/>
        <v>1</v>
      </c>
      <c r="S750" s="245">
        <f t="shared" si="228"/>
        <v>3.5</v>
      </c>
      <c r="T750" s="238"/>
      <c r="U750" s="228" t="s">
        <v>26</v>
      </c>
      <c r="V750" s="431">
        <f>V749-V736</f>
        <v>0.87999999999999545</v>
      </c>
      <c r="W750" s="228"/>
    </row>
    <row r="752" spans="1:24" ht="13.5" thickBot="1" x14ac:dyDescent="0.25"/>
    <row r="753" spans="1:23" ht="13.5" thickBot="1" x14ac:dyDescent="0.25">
      <c r="A753" s="254" t="s">
        <v>188</v>
      </c>
      <c r="B753" s="634" t="s">
        <v>53</v>
      </c>
      <c r="C753" s="635"/>
      <c r="D753" s="635"/>
      <c r="E753" s="635"/>
      <c r="F753" s="636"/>
      <c r="G753" s="634" t="s">
        <v>68</v>
      </c>
      <c r="H753" s="635"/>
      <c r="I753" s="635"/>
      <c r="J753" s="635"/>
      <c r="K753" s="636"/>
      <c r="L753" s="634" t="s">
        <v>63</v>
      </c>
      <c r="M753" s="635"/>
      <c r="N753" s="635"/>
      <c r="O753" s="636"/>
      <c r="P753" s="634" t="s">
        <v>64</v>
      </c>
      <c r="Q753" s="635"/>
      <c r="R753" s="635"/>
      <c r="S753" s="636"/>
      <c r="T753" s="316" t="s">
        <v>55</v>
      </c>
      <c r="U753" s="628"/>
      <c r="V753" s="628"/>
      <c r="W753" s="628"/>
    </row>
    <row r="754" spans="1:23" x14ac:dyDescent="0.2">
      <c r="A754" s="255" t="s">
        <v>54</v>
      </c>
      <c r="B754" s="349">
        <v>1</v>
      </c>
      <c r="C754" s="260">
        <v>2</v>
      </c>
      <c r="D754" s="403" t="s">
        <v>129</v>
      </c>
      <c r="E754" s="403">
        <v>4</v>
      </c>
      <c r="F754" s="350">
        <v>5</v>
      </c>
      <c r="G754" s="349">
        <v>1</v>
      </c>
      <c r="H754" s="260">
        <v>2</v>
      </c>
      <c r="I754" s="403" t="s">
        <v>129</v>
      </c>
      <c r="J754" s="403">
        <v>4</v>
      </c>
      <c r="K754" s="350">
        <v>5</v>
      </c>
      <c r="L754" s="349">
        <v>1</v>
      </c>
      <c r="M754" s="260" t="s">
        <v>134</v>
      </c>
      <c r="N754" s="260">
        <v>3</v>
      </c>
      <c r="O754" s="350">
        <v>4</v>
      </c>
      <c r="P754" s="259">
        <v>1</v>
      </c>
      <c r="Q754" s="259" t="s">
        <v>134</v>
      </c>
      <c r="R754" s="259">
        <v>3</v>
      </c>
      <c r="S754" s="259">
        <v>4</v>
      </c>
      <c r="T754" s="315"/>
      <c r="U754" s="628"/>
      <c r="V754" s="628"/>
      <c r="W754" s="628"/>
    </row>
    <row r="755" spans="1:23" x14ac:dyDescent="0.2">
      <c r="A755" s="265" t="s">
        <v>3</v>
      </c>
      <c r="B755" s="266">
        <v>4580</v>
      </c>
      <c r="C755" s="267">
        <v>4580</v>
      </c>
      <c r="D755" s="389">
        <v>4580</v>
      </c>
      <c r="E755" s="389">
        <v>4580</v>
      </c>
      <c r="F755" s="268">
        <v>4580</v>
      </c>
      <c r="G755" s="269">
        <v>4580</v>
      </c>
      <c r="H755" s="267">
        <v>4580</v>
      </c>
      <c r="I755" s="267">
        <v>4580</v>
      </c>
      <c r="J755" s="267">
        <v>4580</v>
      </c>
      <c r="K755" s="267">
        <v>4580</v>
      </c>
      <c r="L755" s="266">
        <v>4580</v>
      </c>
      <c r="M755" s="267">
        <v>4580</v>
      </c>
      <c r="N755" s="267">
        <v>4580</v>
      </c>
      <c r="O755" s="268">
        <v>4580</v>
      </c>
      <c r="P755" s="269">
        <v>4580</v>
      </c>
      <c r="Q755" s="267">
        <v>4580</v>
      </c>
      <c r="R755" s="267">
        <v>4580</v>
      </c>
      <c r="S755" s="267">
        <v>4580</v>
      </c>
      <c r="T755" s="270">
        <v>4580</v>
      </c>
      <c r="U755" s="628"/>
      <c r="V755" s="628"/>
      <c r="W755" s="628"/>
    </row>
    <row r="756" spans="1:23" x14ac:dyDescent="0.2">
      <c r="A756" s="271" t="s">
        <v>6</v>
      </c>
      <c r="B756" s="272">
        <v>5178.333333333333</v>
      </c>
      <c r="C756" s="273">
        <v>4841.666666666667</v>
      </c>
      <c r="D756" s="330">
        <v>4900</v>
      </c>
      <c r="E756" s="330">
        <v>5044.6153846153848</v>
      </c>
      <c r="F756" s="274">
        <v>4765.833333333333</v>
      </c>
      <c r="G756" s="275">
        <v>5100.833333333333</v>
      </c>
      <c r="H756" s="273">
        <v>4811.5384615384619</v>
      </c>
      <c r="I756" s="273">
        <v>4620</v>
      </c>
      <c r="J756" s="273">
        <v>5040.7692307692305</v>
      </c>
      <c r="K756" s="273">
        <v>4593.8461538461543</v>
      </c>
      <c r="L756" s="272">
        <v>5137.333333333333</v>
      </c>
      <c r="M756" s="273">
        <v>4986.666666666667</v>
      </c>
      <c r="N756" s="273">
        <v>4791.333333333333</v>
      </c>
      <c r="O756" s="274">
        <v>4728.125</v>
      </c>
      <c r="P756" s="275">
        <v>5161.25</v>
      </c>
      <c r="Q756" s="275">
        <v>4971.4285714285716</v>
      </c>
      <c r="R756" s="275">
        <v>4852.5</v>
      </c>
      <c r="S756" s="275">
        <v>4615</v>
      </c>
      <c r="T756" s="276">
        <v>4902.4644549763034</v>
      </c>
      <c r="U756" s="628"/>
      <c r="V756" s="628"/>
      <c r="W756" s="628"/>
    </row>
    <row r="757" spans="1:23" x14ac:dyDescent="0.2">
      <c r="A757" s="255" t="s">
        <v>7</v>
      </c>
      <c r="B757" s="277">
        <v>83.333333333333329</v>
      </c>
      <c r="C757" s="278">
        <v>100</v>
      </c>
      <c r="D757" s="333">
        <v>100</v>
      </c>
      <c r="E757" s="333">
        <v>100</v>
      </c>
      <c r="F757" s="279">
        <v>100</v>
      </c>
      <c r="G757" s="280">
        <v>100</v>
      </c>
      <c r="H757" s="278">
        <v>100</v>
      </c>
      <c r="I757" s="278">
        <v>100</v>
      </c>
      <c r="J757" s="278">
        <v>100</v>
      </c>
      <c r="K757" s="278">
        <v>100</v>
      </c>
      <c r="L757" s="277">
        <v>100</v>
      </c>
      <c r="M757" s="278">
        <v>100</v>
      </c>
      <c r="N757" s="278">
        <v>100</v>
      </c>
      <c r="O757" s="279">
        <v>93.75</v>
      </c>
      <c r="P757" s="280">
        <v>81.25</v>
      </c>
      <c r="Q757" s="280">
        <v>100</v>
      </c>
      <c r="R757" s="280">
        <v>93.75</v>
      </c>
      <c r="S757" s="280">
        <v>81.25</v>
      </c>
      <c r="T757" s="281">
        <v>88.151658767772517</v>
      </c>
      <c r="U757" s="628"/>
      <c r="V757" s="628"/>
      <c r="W757" s="628"/>
    </row>
    <row r="758" spans="1:23" x14ac:dyDescent="0.2">
      <c r="A758" s="255" t="s">
        <v>8</v>
      </c>
      <c r="B758" s="282">
        <v>7.5597303135903959E-2</v>
      </c>
      <c r="C758" s="283">
        <v>4.8780531880000179E-2</v>
      </c>
      <c r="D758" s="336">
        <v>5.1020408163265307E-2</v>
      </c>
      <c r="E758" s="336">
        <v>3.289236598764398E-2</v>
      </c>
      <c r="F758" s="284">
        <v>3.3653712421505957E-2</v>
      </c>
      <c r="G758" s="285">
        <v>4.496589807969608E-2</v>
      </c>
      <c r="H758" s="283">
        <v>3.0857386560065828E-2</v>
      </c>
      <c r="I758" s="283">
        <v>4.5454545454545456E-2</v>
      </c>
      <c r="J758" s="283">
        <v>4.270780601379346E-2</v>
      </c>
      <c r="K758" s="283">
        <v>4.209379908858521E-2</v>
      </c>
      <c r="L758" s="282">
        <v>3.1869853063256383E-2</v>
      </c>
      <c r="M758" s="283">
        <v>5.0115861357558314E-2</v>
      </c>
      <c r="N758" s="283">
        <v>3.2007065532074844E-2</v>
      </c>
      <c r="O758" s="284">
        <v>6.2160135803579285E-2</v>
      </c>
      <c r="P758" s="285">
        <v>7.5584434143640647E-2</v>
      </c>
      <c r="Q758" s="285">
        <v>2.8272123853444308E-2</v>
      </c>
      <c r="R758" s="285">
        <v>5.5591310653445698E-2</v>
      </c>
      <c r="S758" s="285">
        <v>7.3425433910541391E-2</v>
      </c>
      <c r="T758" s="286">
        <v>6.4595358661699756E-2</v>
      </c>
      <c r="U758" s="628"/>
      <c r="V758" s="628"/>
      <c r="W758" s="628"/>
    </row>
    <row r="759" spans="1:23" x14ac:dyDescent="0.2">
      <c r="A759" s="271" t="s">
        <v>1</v>
      </c>
      <c r="B759" s="287">
        <f>B756/B755*100-100</f>
        <v>13.064046579330423</v>
      </c>
      <c r="C759" s="288">
        <f t="shared" ref="C759:G759" si="229">C756/C755*100-100</f>
        <v>5.713245997088805</v>
      </c>
      <c r="D759" s="288">
        <f t="shared" si="229"/>
        <v>6.9868995633187723</v>
      </c>
      <c r="E759" s="288">
        <f t="shared" si="229"/>
        <v>10.144440712126297</v>
      </c>
      <c r="F759" s="289">
        <f t="shared" si="229"/>
        <v>4.057496360989802</v>
      </c>
      <c r="G759" s="290">
        <f t="shared" si="229"/>
        <v>11.371906841339154</v>
      </c>
      <c r="H759" s="288">
        <f>H756/H755*100-100</f>
        <v>5.0554249244205778</v>
      </c>
      <c r="I759" s="288">
        <f t="shared" ref="I759:K759" si="230">I756/I755*100-100</f>
        <v>0.87336244541485542</v>
      </c>
      <c r="J759" s="288">
        <f t="shared" si="230"/>
        <v>10.060463553913323</v>
      </c>
      <c r="K759" s="288">
        <f t="shared" si="230"/>
        <v>0.30231776956668455</v>
      </c>
      <c r="L759" s="287">
        <f>L756/L755*100-100</f>
        <v>12.168850072780188</v>
      </c>
      <c r="M759" s="288">
        <f t="shared" ref="M759:T759" si="231">M756/M755*100-100</f>
        <v>8.8791848617176186</v>
      </c>
      <c r="N759" s="288">
        <f t="shared" si="231"/>
        <v>4.6142649199417747</v>
      </c>
      <c r="O759" s="289">
        <f t="shared" si="231"/>
        <v>3.2341703056768552</v>
      </c>
      <c r="P759" s="290">
        <f t="shared" si="231"/>
        <v>12.691048034934511</v>
      </c>
      <c r="Q759" s="288">
        <f t="shared" si="231"/>
        <v>8.5464753587024376</v>
      </c>
      <c r="R759" s="288">
        <f t="shared" si="231"/>
        <v>5.9497816593886483</v>
      </c>
      <c r="S759" s="288">
        <f t="shared" si="231"/>
        <v>0.76419213973800026</v>
      </c>
      <c r="T759" s="291">
        <f t="shared" si="231"/>
        <v>7.0407086239367516</v>
      </c>
      <c r="U759" s="628"/>
      <c r="V759" s="628"/>
      <c r="W759" s="628"/>
    </row>
    <row r="760" spans="1:23" ht="13.5" thickBot="1" x14ac:dyDescent="0.25">
      <c r="A760" s="292" t="s">
        <v>27</v>
      </c>
      <c r="B760" s="484">
        <f t="shared" ref="B760:T760" si="232">B756-B743</f>
        <v>24.16666666666606</v>
      </c>
      <c r="C760" s="485">
        <f t="shared" si="232"/>
        <v>1.6666666666669698</v>
      </c>
      <c r="D760" s="485">
        <f t="shared" si="232"/>
        <v>-100</v>
      </c>
      <c r="E760" s="485">
        <f t="shared" si="232"/>
        <v>182.11538461538476</v>
      </c>
      <c r="F760" s="486">
        <f t="shared" si="232"/>
        <v>305.06410256410254</v>
      </c>
      <c r="G760" s="487">
        <f t="shared" si="232"/>
        <v>-35</v>
      </c>
      <c r="H760" s="485">
        <f t="shared" si="232"/>
        <v>66.538461538461888</v>
      </c>
      <c r="I760" s="485">
        <f t="shared" si="232"/>
        <v>143.33333333333303</v>
      </c>
      <c r="J760" s="485">
        <f t="shared" si="232"/>
        <v>249.93589743589746</v>
      </c>
      <c r="K760" s="485">
        <f t="shared" si="232"/>
        <v>75.384615384616154</v>
      </c>
      <c r="L760" s="572">
        <f t="shared" si="232"/>
        <v>90.66666666666606</v>
      </c>
      <c r="M760" s="489">
        <f t="shared" si="232"/>
        <v>158.33333333333394</v>
      </c>
      <c r="N760" s="489">
        <f t="shared" si="232"/>
        <v>-6</v>
      </c>
      <c r="O760" s="573">
        <f t="shared" si="232"/>
        <v>271.45833333333303</v>
      </c>
      <c r="P760" s="488">
        <f t="shared" si="232"/>
        <v>79.25</v>
      </c>
      <c r="Q760" s="489">
        <f t="shared" si="232"/>
        <v>178.57142857142844</v>
      </c>
      <c r="R760" s="489">
        <f t="shared" si="232"/>
        <v>122.5</v>
      </c>
      <c r="S760" s="489">
        <f t="shared" si="232"/>
        <v>36.25</v>
      </c>
      <c r="T760" s="490">
        <f t="shared" si="232"/>
        <v>109.03450328548206</v>
      </c>
      <c r="U760" s="628"/>
      <c r="V760" s="628"/>
      <c r="W760" s="628"/>
    </row>
    <row r="761" spans="1:23" x14ac:dyDescent="0.2">
      <c r="A761" s="299" t="s">
        <v>51</v>
      </c>
      <c r="B761" s="300">
        <v>54</v>
      </c>
      <c r="C761" s="301">
        <v>51</v>
      </c>
      <c r="D761" s="301">
        <v>7</v>
      </c>
      <c r="E761" s="390">
        <v>52</v>
      </c>
      <c r="F761" s="302">
        <v>61</v>
      </c>
      <c r="G761" s="303">
        <v>53</v>
      </c>
      <c r="H761" s="301">
        <v>55</v>
      </c>
      <c r="I761" s="301">
        <v>8</v>
      </c>
      <c r="J761" s="301">
        <v>56</v>
      </c>
      <c r="K761" s="301">
        <v>62</v>
      </c>
      <c r="L761" s="300">
        <v>65</v>
      </c>
      <c r="M761" s="301">
        <v>10</v>
      </c>
      <c r="N761" s="301">
        <v>64</v>
      </c>
      <c r="O761" s="302">
        <v>65</v>
      </c>
      <c r="P761" s="303">
        <v>63</v>
      </c>
      <c r="Q761" s="303">
        <v>10</v>
      </c>
      <c r="R761" s="303">
        <v>62</v>
      </c>
      <c r="S761" s="303">
        <v>62</v>
      </c>
      <c r="T761" s="304">
        <f>SUM(B761:S761)</f>
        <v>860</v>
      </c>
      <c r="U761" s="228" t="s">
        <v>56</v>
      </c>
      <c r="V761" s="305">
        <f>T748-T761</f>
        <v>0</v>
      </c>
      <c r="W761" s="306">
        <f>V761/T748</f>
        <v>0</v>
      </c>
    </row>
    <row r="762" spans="1:23" x14ac:dyDescent="0.2">
      <c r="A762" s="307" t="s">
        <v>28</v>
      </c>
      <c r="B762" s="246">
        <v>151.5</v>
      </c>
      <c r="C762" s="244">
        <v>154</v>
      </c>
      <c r="D762" s="244">
        <v>156.5</v>
      </c>
      <c r="E762" s="424">
        <v>154</v>
      </c>
      <c r="F762" s="247">
        <v>156</v>
      </c>
      <c r="G762" s="248">
        <v>151.5</v>
      </c>
      <c r="H762" s="244">
        <v>154</v>
      </c>
      <c r="I762" s="244">
        <v>157</v>
      </c>
      <c r="J762" s="244">
        <v>154</v>
      </c>
      <c r="K762" s="244">
        <v>156</v>
      </c>
      <c r="L762" s="246">
        <v>152</v>
      </c>
      <c r="M762" s="244">
        <v>155.5</v>
      </c>
      <c r="N762" s="244">
        <v>153</v>
      </c>
      <c r="O762" s="247">
        <v>155.5</v>
      </c>
      <c r="P762" s="248">
        <v>151.5</v>
      </c>
      <c r="Q762" s="248">
        <v>155.5</v>
      </c>
      <c r="R762" s="248">
        <v>154</v>
      </c>
      <c r="S762" s="248">
        <v>155</v>
      </c>
      <c r="T762" s="237"/>
      <c r="U762" s="228" t="s">
        <v>57</v>
      </c>
      <c r="V762" s="228">
        <v>153.80000000000001</v>
      </c>
      <c r="W762" s="228"/>
    </row>
    <row r="763" spans="1:23" ht="13.5" thickBot="1" x14ac:dyDescent="0.25">
      <c r="A763" s="308" t="s">
        <v>26</v>
      </c>
      <c r="B763" s="249">
        <f t="shared" ref="B763:S763" si="233">B762-B749</f>
        <v>0</v>
      </c>
      <c r="C763" s="245">
        <f t="shared" si="233"/>
        <v>0</v>
      </c>
      <c r="D763" s="245">
        <f t="shared" si="233"/>
        <v>0</v>
      </c>
      <c r="E763" s="245">
        <f t="shared" si="233"/>
        <v>0</v>
      </c>
      <c r="F763" s="250">
        <f t="shared" si="233"/>
        <v>0</v>
      </c>
      <c r="G763" s="251">
        <f t="shared" si="233"/>
        <v>0</v>
      </c>
      <c r="H763" s="245">
        <f t="shared" si="233"/>
        <v>0</v>
      </c>
      <c r="I763" s="245">
        <f t="shared" si="233"/>
        <v>0</v>
      </c>
      <c r="J763" s="245">
        <f t="shared" si="233"/>
        <v>0</v>
      </c>
      <c r="K763" s="245">
        <f t="shared" si="233"/>
        <v>0</v>
      </c>
      <c r="L763" s="249">
        <f t="shared" si="233"/>
        <v>0</v>
      </c>
      <c r="M763" s="245">
        <f t="shared" si="233"/>
        <v>0</v>
      </c>
      <c r="N763" s="245">
        <f t="shared" si="233"/>
        <v>0</v>
      </c>
      <c r="O763" s="250">
        <f t="shared" si="233"/>
        <v>0</v>
      </c>
      <c r="P763" s="251">
        <f t="shared" si="233"/>
        <v>0</v>
      </c>
      <c r="Q763" s="245">
        <f t="shared" si="233"/>
        <v>0</v>
      </c>
      <c r="R763" s="245">
        <f t="shared" si="233"/>
        <v>0</v>
      </c>
      <c r="S763" s="245">
        <f t="shared" si="233"/>
        <v>0</v>
      </c>
      <c r="T763" s="238"/>
      <c r="U763" s="228" t="s">
        <v>26</v>
      </c>
      <c r="V763" s="431">
        <f>V762-V749</f>
        <v>0.43000000000000682</v>
      </c>
      <c r="W763" s="228"/>
    </row>
  </sheetData>
  <mergeCells count="167">
    <mergeCell ref="B584:F584"/>
    <mergeCell ref="G584:K584"/>
    <mergeCell ref="L584:O584"/>
    <mergeCell ref="P584:S584"/>
    <mergeCell ref="B571:F571"/>
    <mergeCell ref="P571:S571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G701:K701"/>
    <mergeCell ref="L701:O701"/>
    <mergeCell ref="P701:S701"/>
    <mergeCell ref="B597:F597"/>
    <mergeCell ref="G597:K597"/>
    <mergeCell ref="L597:O597"/>
    <mergeCell ref="P597:S597"/>
    <mergeCell ref="P441:S441"/>
    <mergeCell ref="B532:F532"/>
    <mergeCell ref="G532:K532"/>
    <mergeCell ref="L532:O532"/>
    <mergeCell ref="L571:O571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45:F545"/>
    <mergeCell ref="B558:F558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L363:O363"/>
    <mergeCell ref="P363:S363"/>
    <mergeCell ref="G324:K324"/>
    <mergeCell ref="G311:K311"/>
    <mergeCell ref="P415:S415"/>
    <mergeCell ref="L402:O402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P402:S402"/>
    <mergeCell ref="B415:F415"/>
    <mergeCell ref="B376:F376"/>
    <mergeCell ref="G376:K376"/>
    <mergeCell ref="L376:O376"/>
    <mergeCell ref="P376:S376"/>
    <mergeCell ref="L558:O558"/>
    <mergeCell ref="P558:S558"/>
    <mergeCell ref="B610:F610"/>
    <mergeCell ref="G610:K610"/>
    <mergeCell ref="B701:F70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B714:F714"/>
    <mergeCell ref="G714:K714"/>
    <mergeCell ref="L714:O714"/>
    <mergeCell ref="P714:S714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662:K662"/>
    <mergeCell ref="L662:O662"/>
    <mergeCell ref="P662:S662"/>
    <mergeCell ref="G558:K558"/>
    <mergeCell ref="B753:F753"/>
    <mergeCell ref="G753:K753"/>
    <mergeCell ref="L753:O753"/>
    <mergeCell ref="P753:S753"/>
    <mergeCell ref="B740:F740"/>
    <mergeCell ref="G740:K740"/>
    <mergeCell ref="L740:O740"/>
    <mergeCell ref="P740:S740"/>
    <mergeCell ref="B727:F727"/>
    <mergeCell ref="G727:K727"/>
    <mergeCell ref="L727:O727"/>
    <mergeCell ref="P727:S7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73"/>
  <sheetViews>
    <sheetView showGridLines="0" topLeftCell="A643" zoomScale="73" zoomScaleNormal="73" workbookViewId="0">
      <selection activeCell="O665" sqref="O66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61" t="s">
        <v>72</v>
      </c>
      <c r="M8" s="661"/>
    </row>
    <row r="9" spans="1:14" ht="13.5" thickBot="1" x14ac:dyDescent="0.25">
      <c r="A9" s="319" t="s">
        <v>49</v>
      </c>
      <c r="B9" s="634" t="s">
        <v>50</v>
      </c>
      <c r="C9" s="635"/>
      <c r="D9" s="635"/>
      <c r="E9" s="635"/>
      <c r="F9" s="635"/>
      <c r="G9" s="636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34" t="s">
        <v>50</v>
      </c>
      <c r="C23" s="635"/>
      <c r="D23" s="635"/>
      <c r="E23" s="635"/>
      <c r="F23" s="635"/>
      <c r="G23" s="636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34" t="s">
        <v>50</v>
      </c>
      <c r="C37" s="635"/>
      <c r="D37" s="635"/>
      <c r="E37" s="635"/>
      <c r="F37" s="635"/>
      <c r="G37" s="636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34" t="s">
        <v>50</v>
      </c>
      <c r="C52" s="635"/>
      <c r="D52" s="635"/>
      <c r="E52" s="635"/>
      <c r="F52" s="635"/>
      <c r="G52" s="635"/>
      <c r="H52" s="636"/>
      <c r="I52" s="347" t="s">
        <v>0</v>
      </c>
      <c r="J52" s="228"/>
      <c r="N52" s="661" t="s">
        <v>72</v>
      </c>
      <c r="O52" s="66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34" t="s">
        <v>50</v>
      </c>
      <c r="C66" s="635"/>
      <c r="D66" s="635"/>
      <c r="E66" s="635"/>
      <c r="F66" s="635"/>
      <c r="G66" s="635"/>
      <c r="H66" s="636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34" t="s">
        <v>50</v>
      </c>
      <c r="C80" s="635"/>
      <c r="D80" s="635"/>
      <c r="E80" s="635"/>
      <c r="F80" s="635"/>
      <c r="G80" s="635"/>
      <c r="H80" s="636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34" t="s">
        <v>50</v>
      </c>
      <c r="C94" s="635"/>
      <c r="D94" s="635"/>
      <c r="E94" s="635"/>
      <c r="F94" s="635"/>
      <c r="G94" s="635"/>
      <c r="H94" s="636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34" t="s">
        <v>50</v>
      </c>
      <c r="C108" s="635"/>
      <c r="D108" s="635"/>
      <c r="E108" s="635"/>
      <c r="F108" s="635"/>
      <c r="G108" s="635"/>
      <c r="H108" s="636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34" t="s">
        <v>50</v>
      </c>
      <c r="C123" s="635"/>
      <c r="D123" s="635"/>
      <c r="E123" s="635"/>
      <c r="F123" s="635"/>
      <c r="G123" s="636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34" t="s">
        <v>50</v>
      </c>
      <c r="C137" s="635"/>
      <c r="D137" s="635"/>
      <c r="E137" s="635"/>
      <c r="F137" s="635"/>
      <c r="G137" s="636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34" t="s">
        <v>50</v>
      </c>
      <c r="C151" s="635"/>
      <c r="D151" s="635"/>
      <c r="E151" s="635"/>
      <c r="F151" s="635"/>
      <c r="G151" s="636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34" t="s">
        <v>50</v>
      </c>
      <c r="C165" s="635"/>
      <c r="D165" s="635"/>
      <c r="E165" s="635"/>
      <c r="F165" s="635"/>
      <c r="G165" s="636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34" t="s">
        <v>50</v>
      </c>
      <c r="C179" s="635"/>
      <c r="D179" s="635"/>
      <c r="E179" s="635"/>
      <c r="F179" s="635"/>
      <c r="G179" s="636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34" t="s">
        <v>50</v>
      </c>
      <c r="C195" s="635"/>
      <c r="D195" s="635"/>
      <c r="E195" s="635"/>
      <c r="F195" s="635"/>
      <c r="G195" s="636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34" t="s">
        <v>50</v>
      </c>
      <c r="C209" s="635"/>
      <c r="D209" s="635"/>
      <c r="E209" s="635"/>
      <c r="F209" s="635"/>
      <c r="G209" s="636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34" t="s">
        <v>50</v>
      </c>
      <c r="C223" s="635"/>
      <c r="D223" s="635"/>
      <c r="E223" s="635"/>
      <c r="F223" s="635"/>
      <c r="G223" s="636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34" t="s">
        <v>50</v>
      </c>
      <c r="C237" s="635"/>
      <c r="D237" s="635"/>
      <c r="E237" s="635"/>
      <c r="F237" s="635"/>
      <c r="G237" s="636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34" t="s">
        <v>50</v>
      </c>
      <c r="C251" s="635"/>
      <c r="D251" s="635"/>
      <c r="E251" s="635"/>
      <c r="F251" s="635"/>
      <c r="G251" s="636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34" t="s">
        <v>50</v>
      </c>
      <c r="C265" s="635"/>
      <c r="D265" s="635"/>
      <c r="E265" s="635"/>
      <c r="F265" s="635"/>
      <c r="G265" s="636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34" t="s">
        <v>50</v>
      </c>
      <c r="C279" s="635"/>
      <c r="D279" s="635"/>
      <c r="E279" s="635"/>
      <c r="F279" s="635"/>
      <c r="G279" s="636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34" t="s">
        <v>50</v>
      </c>
      <c r="C293" s="635"/>
      <c r="D293" s="635"/>
      <c r="E293" s="635"/>
      <c r="F293" s="635"/>
      <c r="G293" s="636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34" t="s">
        <v>50</v>
      </c>
      <c r="C307" s="635"/>
      <c r="D307" s="635"/>
      <c r="E307" s="635"/>
      <c r="F307" s="635"/>
      <c r="G307" s="636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34" t="s">
        <v>50</v>
      </c>
      <c r="C321" s="635"/>
      <c r="D321" s="635"/>
      <c r="E321" s="635"/>
      <c r="F321" s="635"/>
      <c r="G321" s="636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34" t="s">
        <v>50</v>
      </c>
      <c r="C337" s="635"/>
      <c r="D337" s="635"/>
      <c r="E337" s="635"/>
      <c r="F337" s="636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34" t="s">
        <v>50</v>
      </c>
      <c r="C350" s="635"/>
      <c r="D350" s="635"/>
      <c r="E350" s="635"/>
      <c r="F350" s="636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34" t="s">
        <v>50</v>
      </c>
      <c r="C364" s="635"/>
      <c r="D364" s="635"/>
      <c r="E364" s="635"/>
      <c r="F364" s="636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34" t="s">
        <v>50</v>
      </c>
      <c r="C377" s="635"/>
      <c r="D377" s="635"/>
      <c r="E377" s="635"/>
      <c r="F377" s="636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34" t="s">
        <v>50</v>
      </c>
      <c r="C390" s="635"/>
      <c r="D390" s="635"/>
      <c r="E390" s="635"/>
      <c r="F390" s="636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34" t="s">
        <v>50</v>
      </c>
      <c r="C403" s="635"/>
      <c r="D403" s="635"/>
      <c r="E403" s="635"/>
      <c r="F403" s="636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34" t="s">
        <v>50</v>
      </c>
      <c r="C416" s="635"/>
      <c r="D416" s="635"/>
      <c r="E416" s="635"/>
      <c r="F416" s="636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34" t="s">
        <v>50</v>
      </c>
      <c r="C429" s="635"/>
      <c r="D429" s="635"/>
      <c r="E429" s="635"/>
      <c r="F429" s="636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34" t="s">
        <v>50</v>
      </c>
      <c r="C442" s="635"/>
      <c r="D442" s="635"/>
      <c r="E442" s="635"/>
      <c r="F442" s="636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34" t="s">
        <v>50</v>
      </c>
      <c r="C455" s="635"/>
      <c r="D455" s="635"/>
      <c r="E455" s="635"/>
      <c r="F455" s="636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34" t="s">
        <v>50</v>
      </c>
      <c r="C468" s="635"/>
      <c r="D468" s="635"/>
      <c r="E468" s="635"/>
      <c r="F468" s="636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34" t="s">
        <v>50</v>
      </c>
      <c r="C481" s="635"/>
      <c r="D481" s="635"/>
      <c r="E481" s="635"/>
      <c r="F481" s="636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34" t="s">
        <v>50</v>
      </c>
      <c r="C494" s="635"/>
      <c r="D494" s="635"/>
      <c r="E494" s="635"/>
      <c r="F494" s="636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34" t="s">
        <v>50</v>
      </c>
      <c r="C507" s="635"/>
      <c r="D507" s="635"/>
      <c r="E507" s="635"/>
      <c r="F507" s="636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34" t="s">
        <v>50</v>
      </c>
      <c r="C520" s="635"/>
      <c r="D520" s="635"/>
      <c r="E520" s="635"/>
      <c r="F520" s="636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34" t="s">
        <v>50</v>
      </c>
      <c r="C533" s="635"/>
      <c r="D533" s="635"/>
      <c r="E533" s="635"/>
      <c r="F533" s="636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34" t="s">
        <v>50</v>
      </c>
      <c r="C546" s="635"/>
      <c r="D546" s="635"/>
      <c r="E546" s="635"/>
      <c r="F546" s="636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34" t="s">
        <v>50</v>
      </c>
      <c r="C559" s="635"/>
      <c r="D559" s="635"/>
      <c r="E559" s="635"/>
      <c r="F559" s="636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34" t="s">
        <v>50</v>
      </c>
      <c r="C572" s="635"/>
      <c r="D572" s="635"/>
      <c r="E572" s="635"/>
      <c r="F572" s="636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34" t="s">
        <v>50</v>
      </c>
      <c r="C585" s="635"/>
      <c r="D585" s="635"/>
      <c r="E585" s="635"/>
      <c r="F585" s="636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34" t="s">
        <v>50</v>
      </c>
      <c r="C598" s="635"/>
      <c r="D598" s="635"/>
      <c r="E598" s="635"/>
      <c r="F598" s="636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34" t="s">
        <v>50</v>
      </c>
      <c r="C611" s="635"/>
      <c r="D611" s="635"/>
      <c r="E611" s="635"/>
      <c r="F611" s="636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34" t="s">
        <v>50</v>
      </c>
      <c r="C624" s="635"/>
      <c r="D624" s="635"/>
      <c r="E624" s="635"/>
      <c r="F624" s="636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34" t="s">
        <v>50</v>
      </c>
      <c r="C637" s="635"/>
      <c r="D637" s="635"/>
      <c r="E637" s="635"/>
      <c r="F637" s="636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34" t="s">
        <v>50</v>
      </c>
      <c r="C650" s="635"/>
      <c r="D650" s="635"/>
      <c r="E650" s="635"/>
      <c r="F650" s="636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  <row r="662" spans="1:10" ht="13.5" thickBot="1" x14ac:dyDescent="0.25"/>
    <row r="663" spans="1:10" s="628" customFormat="1" ht="12.75" customHeight="1" thickBot="1" x14ac:dyDescent="0.25">
      <c r="A663" s="319" t="s">
        <v>188</v>
      </c>
      <c r="B663" s="634" t="s">
        <v>50</v>
      </c>
      <c r="C663" s="635"/>
      <c r="D663" s="635"/>
      <c r="E663" s="635"/>
      <c r="F663" s="636"/>
      <c r="G663" s="347" t="s">
        <v>0</v>
      </c>
      <c r="H663" s="228"/>
    </row>
    <row r="664" spans="1:10" s="628" customFormat="1" ht="12.75" customHeight="1" x14ac:dyDescent="0.2">
      <c r="A664" s="227" t="s">
        <v>54</v>
      </c>
      <c r="B664" s="392">
        <v>1</v>
      </c>
      <c r="C664" s="393">
        <v>2</v>
      </c>
      <c r="D664" s="394" t="s">
        <v>129</v>
      </c>
      <c r="E664" s="393">
        <v>4</v>
      </c>
      <c r="F664" s="394">
        <v>5</v>
      </c>
      <c r="G664" s="323"/>
      <c r="H664" s="324"/>
    </row>
    <row r="665" spans="1:10" s="628" customFormat="1" ht="12.75" customHeight="1" x14ac:dyDescent="0.2">
      <c r="A665" s="326" t="s">
        <v>3</v>
      </c>
      <c r="B665" s="266">
        <v>4425</v>
      </c>
      <c r="C665" s="267">
        <v>4425</v>
      </c>
      <c r="D665" s="267">
        <v>4425</v>
      </c>
      <c r="E665" s="267">
        <v>4425</v>
      </c>
      <c r="F665" s="267">
        <v>4425</v>
      </c>
      <c r="G665" s="327">
        <v>4425</v>
      </c>
      <c r="H665" s="328"/>
      <c r="I665" s="325"/>
    </row>
    <row r="666" spans="1:10" s="628" customFormat="1" ht="12.75" customHeight="1" x14ac:dyDescent="0.2">
      <c r="A666" s="329" t="s">
        <v>6</v>
      </c>
      <c r="B666" s="272">
        <v>5196.75</v>
      </c>
      <c r="C666" s="273">
        <v>5310</v>
      </c>
      <c r="D666" s="273">
        <v>4937.7777777777774</v>
      </c>
      <c r="E666" s="273">
        <v>5434.5238095238092</v>
      </c>
      <c r="F666" s="330">
        <v>5475.25</v>
      </c>
      <c r="G666" s="331">
        <v>5333.1578947368425</v>
      </c>
      <c r="H666" s="332"/>
      <c r="I666" s="325"/>
    </row>
    <row r="667" spans="1:10" s="628" customFormat="1" ht="12.75" customHeight="1" x14ac:dyDescent="0.2">
      <c r="A667" s="227" t="s">
        <v>7</v>
      </c>
      <c r="B667" s="277">
        <v>92.5</v>
      </c>
      <c r="C667" s="278">
        <v>87.5</v>
      </c>
      <c r="D667" s="278">
        <v>88.888888888888886</v>
      </c>
      <c r="E667" s="278">
        <v>83.333333333333329</v>
      </c>
      <c r="F667" s="333">
        <v>80</v>
      </c>
      <c r="G667" s="334">
        <v>83.040935672514621</v>
      </c>
      <c r="H667" s="335"/>
      <c r="I667" s="325"/>
    </row>
    <row r="668" spans="1:10" s="628" customFormat="1" ht="12.75" customHeight="1" x14ac:dyDescent="0.2">
      <c r="A668" s="227" t="s">
        <v>8</v>
      </c>
      <c r="B668" s="282">
        <v>5.9471428455039554E-2</v>
      </c>
      <c r="C668" s="283">
        <v>6.6591880339664511E-2</v>
      </c>
      <c r="D668" s="283">
        <v>8.7497591904917779E-2</v>
      </c>
      <c r="E668" s="283">
        <v>6.285121718859614E-2</v>
      </c>
      <c r="F668" s="336">
        <v>6.988576755163943E-2</v>
      </c>
      <c r="G668" s="337">
        <v>7.1220731921158326E-2</v>
      </c>
      <c r="H668" s="338"/>
      <c r="I668" s="339"/>
      <c r="J668" s="340"/>
    </row>
    <row r="669" spans="1:10" s="628" customFormat="1" ht="12.75" customHeight="1" x14ac:dyDescent="0.2">
      <c r="A669" s="329" t="s">
        <v>1</v>
      </c>
      <c r="B669" s="287">
        <f t="shared" ref="B669:G669" si="143">B666/B665*100-100</f>
        <v>17.440677966101688</v>
      </c>
      <c r="C669" s="288">
        <f t="shared" si="143"/>
        <v>20</v>
      </c>
      <c r="D669" s="288">
        <f t="shared" si="143"/>
        <v>11.588198367859377</v>
      </c>
      <c r="E669" s="288">
        <f t="shared" si="143"/>
        <v>22.814097390368573</v>
      </c>
      <c r="F669" s="288">
        <f t="shared" si="143"/>
        <v>23.734463276836152</v>
      </c>
      <c r="G669" s="291">
        <f t="shared" si="143"/>
        <v>20.523342253939944</v>
      </c>
      <c r="H669" s="338"/>
      <c r="I669" s="339"/>
      <c r="J669" s="228"/>
    </row>
    <row r="670" spans="1:10" s="628" customFormat="1" ht="12.75" customHeight="1" thickBot="1" x14ac:dyDescent="0.25">
      <c r="A670" s="227" t="s">
        <v>27</v>
      </c>
      <c r="B670" s="293">
        <f t="shared" ref="B670:G670" si="144">B666-B653</f>
        <v>352.35975609756133</v>
      </c>
      <c r="C670" s="294">
        <f t="shared" si="144"/>
        <v>261.25</v>
      </c>
      <c r="D670" s="294">
        <f t="shared" si="144"/>
        <v>187.77777777777737</v>
      </c>
      <c r="E670" s="294">
        <f t="shared" si="144"/>
        <v>323.79210220673576</v>
      </c>
      <c r="F670" s="294">
        <f t="shared" si="144"/>
        <v>318.66463414634109</v>
      </c>
      <c r="G670" s="341">
        <f t="shared" si="144"/>
        <v>306.66666666666697</v>
      </c>
      <c r="H670" s="342"/>
      <c r="I670" s="339"/>
      <c r="J670" s="228"/>
    </row>
    <row r="671" spans="1:10" s="628" customFormat="1" ht="12.75" customHeight="1" x14ac:dyDescent="0.2">
      <c r="A671" s="343" t="s">
        <v>51</v>
      </c>
      <c r="B671" s="300">
        <v>710</v>
      </c>
      <c r="C671" s="301">
        <v>710</v>
      </c>
      <c r="D671" s="301">
        <v>144</v>
      </c>
      <c r="E671" s="301">
        <v>697</v>
      </c>
      <c r="F671" s="301">
        <v>704</v>
      </c>
      <c r="G671" s="304">
        <f>SUM(B671:F671)</f>
        <v>2965</v>
      </c>
      <c r="H671" s="344" t="s">
        <v>56</v>
      </c>
      <c r="I671" s="345"/>
      <c r="J671" s="306">
        <f>I671/G658</f>
        <v>0</v>
      </c>
    </row>
    <row r="672" spans="1:10" s="628" customFormat="1" ht="12.75" customHeight="1" x14ac:dyDescent="0.2">
      <c r="A672" s="343" t="s">
        <v>28</v>
      </c>
      <c r="B672" s="233"/>
      <c r="C672" s="627"/>
      <c r="D672" s="627"/>
      <c r="E672" s="627"/>
      <c r="F672" s="627"/>
      <c r="G672" s="237"/>
      <c r="H672" s="228" t="s">
        <v>57</v>
      </c>
      <c r="I672" s="628">
        <v>152.46</v>
      </c>
    </row>
    <row r="673" spans="1:9" s="628" customFormat="1" ht="12.75" customHeight="1" thickBot="1" x14ac:dyDescent="0.25">
      <c r="A673" s="346" t="s">
        <v>26</v>
      </c>
      <c r="B673" s="235">
        <f>B672-B659</f>
        <v>0</v>
      </c>
      <c r="C673" s="236">
        <f t="shared" ref="C673:F673" si="145">C672-C659</f>
        <v>0</v>
      </c>
      <c r="D673" s="236">
        <f t="shared" si="145"/>
        <v>0</v>
      </c>
      <c r="E673" s="236">
        <f t="shared" si="145"/>
        <v>0</v>
      </c>
      <c r="F673" s="236">
        <f t="shared" si="145"/>
        <v>0</v>
      </c>
      <c r="G673" s="238"/>
      <c r="H673" s="628" t="s">
        <v>26</v>
      </c>
      <c r="I673" s="628">
        <f>I672-I659</f>
        <v>-0.38999999999998636</v>
      </c>
    </row>
  </sheetData>
  <mergeCells count="51">
    <mergeCell ref="B520:F520"/>
    <mergeCell ref="B481:F481"/>
    <mergeCell ref="B559:F559"/>
    <mergeCell ref="B546:F546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442:F442"/>
    <mergeCell ref="B429:F429"/>
    <mergeCell ref="B179:G179"/>
    <mergeCell ref="B223:G223"/>
    <mergeCell ref="B307:G307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L8:M8"/>
    <mergeCell ref="B23:G23"/>
    <mergeCell ref="B37:G37"/>
    <mergeCell ref="B80:H80"/>
    <mergeCell ref="B66:H66"/>
    <mergeCell ref="B9:G9"/>
    <mergeCell ref="B663:F663"/>
    <mergeCell ref="B650:F650"/>
    <mergeCell ref="B533:F533"/>
    <mergeCell ref="B585:F585"/>
    <mergeCell ref="B572:F572"/>
    <mergeCell ref="B637:F637"/>
    <mergeCell ref="B624:F624"/>
    <mergeCell ref="B611:F611"/>
    <mergeCell ref="B598:F59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64"/>
  <sheetViews>
    <sheetView showGridLines="0" topLeftCell="A732" zoomScale="73" zoomScaleNormal="73" workbookViewId="0">
      <selection activeCell="F767" sqref="F76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4" t="s">
        <v>53</v>
      </c>
      <c r="C9" s="635"/>
      <c r="D9" s="635"/>
      <c r="E9" s="635"/>
      <c r="F9" s="63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4" t="s">
        <v>53</v>
      </c>
      <c r="C22" s="635"/>
      <c r="D22" s="635"/>
      <c r="E22" s="635"/>
      <c r="F22" s="63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34" t="s">
        <v>53</v>
      </c>
      <c r="C35" s="635"/>
      <c r="D35" s="635"/>
      <c r="E35" s="635"/>
      <c r="F35" s="63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4" t="s">
        <v>53</v>
      </c>
      <c r="C48" s="635"/>
      <c r="D48" s="635"/>
      <c r="E48" s="635"/>
      <c r="F48" s="636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34" t="s">
        <v>53</v>
      </c>
      <c r="C61" s="635"/>
      <c r="D61" s="635"/>
      <c r="E61" s="635"/>
      <c r="F61" s="636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34" t="s">
        <v>53</v>
      </c>
      <c r="C74" s="635"/>
      <c r="D74" s="635"/>
      <c r="E74" s="635"/>
      <c r="F74" s="636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34" t="s">
        <v>53</v>
      </c>
      <c r="C87" s="635"/>
      <c r="D87" s="635"/>
      <c r="E87" s="635"/>
      <c r="F87" s="636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34" t="s">
        <v>53</v>
      </c>
      <c r="C100" s="635"/>
      <c r="D100" s="635"/>
      <c r="E100" s="635"/>
      <c r="F100" s="636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34" t="s">
        <v>53</v>
      </c>
      <c r="C114" s="635"/>
      <c r="D114" s="635"/>
      <c r="E114" s="635"/>
      <c r="F114" s="636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4" t="s">
        <v>53</v>
      </c>
      <c r="C127" s="635"/>
      <c r="D127" s="635"/>
      <c r="E127" s="635"/>
      <c r="F127" s="636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34" t="s">
        <v>53</v>
      </c>
      <c r="C140" s="635"/>
      <c r="D140" s="635"/>
      <c r="E140" s="635"/>
      <c r="F140" s="636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4" t="s">
        <v>53</v>
      </c>
      <c r="C153" s="635"/>
      <c r="D153" s="635"/>
      <c r="E153" s="635"/>
      <c r="F153" s="636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4" t="s">
        <v>53</v>
      </c>
      <c r="C166" s="635"/>
      <c r="D166" s="635"/>
      <c r="E166" s="635"/>
      <c r="F166" s="636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34" t="s">
        <v>53</v>
      </c>
      <c r="C180" s="635"/>
      <c r="D180" s="635"/>
      <c r="E180" s="635"/>
      <c r="F180" s="636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34" t="s">
        <v>53</v>
      </c>
      <c r="C193" s="635"/>
      <c r="D193" s="635"/>
      <c r="E193" s="635"/>
      <c r="F193" s="636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34" t="s">
        <v>53</v>
      </c>
      <c r="C206" s="635"/>
      <c r="D206" s="635"/>
      <c r="E206" s="635"/>
      <c r="F206" s="636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34" t="s">
        <v>53</v>
      </c>
      <c r="C219" s="635"/>
      <c r="D219" s="635"/>
      <c r="E219" s="635"/>
      <c r="F219" s="636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34" t="s">
        <v>53</v>
      </c>
      <c r="C232" s="635"/>
      <c r="D232" s="635"/>
      <c r="E232" s="635"/>
      <c r="F232" s="636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34" t="s">
        <v>53</v>
      </c>
      <c r="C245" s="635"/>
      <c r="D245" s="635"/>
      <c r="E245" s="635"/>
      <c r="F245" s="636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34" t="s">
        <v>53</v>
      </c>
      <c r="C258" s="635"/>
      <c r="D258" s="635"/>
      <c r="E258" s="635"/>
      <c r="F258" s="636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34" t="s">
        <v>53</v>
      </c>
      <c r="C271" s="635"/>
      <c r="D271" s="635"/>
      <c r="E271" s="635"/>
      <c r="F271" s="636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34" t="s">
        <v>53</v>
      </c>
      <c r="C284" s="635"/>
      <c r="D284" s="635"/>
      <c r="E284" s="635"/>
      <c r="F284" s="636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34" t="s">
        <v>53</v>
      </c>
      <c r="C297" s="635"/>
      <c r="D297" s="635"/>
      <c r="E297" s="635"/>
      <c r="F297" s="636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34" t="s">
        <v>53</v>
      </c>
      <c r="C312" s="635"/>
      <c r="D312" s="635"/>
      <c r="E312" s="635"/>
      <c r="F312" s="636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34" t="s">
        <v>53</v>
      </c>
      <c r="C325" s="635"/>
      <c r="D325" s="635"/>
      <c r="E325" s="635"/>
      <c r="F325" s="636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34" t="s">
        <v>53</v>
      </c>
      <c r="C338" s="635"/>
      <c r="D338" s="635"/>
      <c r="E338" s="635"/>
      <c r="F338" s="636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34" t="s">
        <v>53</v>
      </c>
      <c r="C351" s="635"/>
      <c r="D351" s="635"/>
      <c r="E351" s="635"/>
      <c r="F351" s="636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34" t="s">
        <v>53</v>
      </c>
      <c r="C364" s="635"/>
      <c r="D364" s="635"/>
      <c r="E364" s="635"/>
      <c r="F364" s="636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34" t="s">
        <v>53</v>
      </c>
      <c r="C377" s="635"/>
      <c r="D377" s="635"/>
      <c r="E377" s="635"/>
      <c r="F377" s="636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34" t="s">
        <v>53</v>
      </c>
      <c r="C390" s="635"/>
      <c r="D390" s="635"/>
      <c r="E390" s="635"/>
      <c r="F390" s="636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34" t="s">
        <v>53</v>
      </c>
      <c r="C403" s="635"/>
      <c r="D403" s="635"/>
      <c r="E403" s="635"/>
      <c r="F403" s="636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34" t="s">
        <v>53</v>
      </c>
      <c r="C416" s="635"/>
      <c r="D416" s="635"/>
      <c r="E416" s="635"/>
      <c r="F416" s="636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34" t="s">
        <v>53</v>
      </c>
      <c r="C429" s="635"/>
      <c r="D429" s="635"/>
      <c r="E429" s="635"/>
      <c r="F429" s="636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34" t="s">
        <v>53</v>
      </c>
      <c r="C442" s="635"/>
      <c r="D442" s="635"/>
      <c r="E442" s="635"/>
      <c r="F442" s="636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34" t="s">
        <v>53</v>
      </c>
      <c r="C455" s="635"/>
      <c r="D455" s="635"/>
      <c r="E455" s="635"/>
      <c r="F455" s="636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34" t="s">
        <v>53</v>
      </c>
      <c r="C468" s="635"/>
      <c r="D468" s="635"/>
      <c r="E468" s="635"/>
      <c r="F468" s="636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34" t="s">
        <v>53</v>
      </c>
      <c r="C481" s="635"/>
      <c r="D481" s="635"/>
      <c r="E481" s="635"/>
      <c r="F481" s="636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34" t="s">
        <v>53</v>
      </c>
      <c r="C494" s="635"/>
      <c r="D494" s="635"/>
      <c r="E494" s="635"/>
      <c r="F494" s="636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34" t="s">
        <v>53</v>
      </c>
      <c r="C507" s="635"/>
      <c r="D507" s="635"/>
      <c r="E507" s="635"/>
      <c r="F507" s="636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34" t="s">
        <v>53</v>
      </c>
      <c r="C520" s="635"/>
      <c r="D520" s="635"/>
      <c r="E520" s="635"/>
      <c r="F520" s="636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34" t="s">
        <v>53</v>
      </c>
      <c r="C533" s="635"/>
      <c r="D533" s="635"/>
      <c r="E533" s="635"/>
      <c r="F533" s="636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34" t="s">
        <v>53</v>
      </c>
      <c r="C546" s="635"/>
      <c r="D546" s="635"/>
      <c r="E546" s="635"/>
      <c r="F546" s="636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34" t="s">
        <v>53</v>
      </c>
      <c r="C559" s="635"/>
      <c r="D559" s="635"/>
      <c r="E559" s="635"/>
      <c r="F559" s="636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34" t="s">
        <v>53</v>
      </c>
      <c r="C572" s="635"/>
      <c r="D572" s="635"/>
      <c r="E572" s="635"/>
      <c r="F572" s="636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34" t="s">
        <v>53</v>
      </c>
      <c r="C585" s="635"/>
      <c r="D585" s="635"/>
      <c r="E585" s="635"/>
      <c r="F585" s="636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34" t="s">
        <v>53</v>
      </c>
      <c r="C598" s="635"/>
      <c r="D598" s="635"/>
      <c r="E598" s="635"/>
      <c r="F598" s="636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34" t="s">
        <v>53</v>
      </c>
      <c r="C611" s="635"/>
      <c r="D611" s="635"/>
      <c r="E611" s="635"/>
      <c r="F611" s="636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34" t="s">
        <v>53</v>
      </c>
      <c r="C624" s="635"/>
      <c r="D624" s="635"/>
      <c r="E624" s="635"/>
      <c r="F624" s="636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34" t="s">
        <v>53</v>
      </c>
      <c r="C637" s="635"/>
      <c r="D637" s="635"/>
      <c r="E637" s="635"/>
      <c r="F637" s="636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34" t="s">
        <v>53</v>
      </c>
      <c r="C650" s="635"/>
      <c r="D650" s="635"/>
      <c r="E650" s="635"/>
      <c r="F650" s="636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34" t="s">
        <v>53</v>
      </c>
      <c r="C663" s="635"/>
      <c r="D663" s="635"/>
      <c r="E663" s="635"/>
      <c r="F663" s="636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34" t="s">
        <v>53</v>
      </c>
      <c r="C676" s="635"/>
      <c r="D676" s="635"/>
      <c r="E676" s="635"/>
      <c r="F676" s="636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34" t="s">
        <v>53</v>
      </c>
      <c r="C689" s="635"/>
      <c r="D689" s="635"/>
      <c r="E689" s="635"/>
      <c r="F689" s="636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34" t="s">
        <v>53</v>
      </c>
      <c r="C702" s="635"/>
      <c r="D702" s="635"/>
      <c r="E702" s="635"/>
      <c r="F702" s="636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34" t="s">
        <v>53</v>
      </c>
      <c r="C715" s="635"/>
      <c r="D715" s="635"/>
      <c r="E715" s="635"/>
      <c r="F715" s="636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34" t="s">
        <v>53</v>
      </c>
      <c r="C728" s="635"/>
      <c r="D728" s="635"/>
      <c r="E728" s="635"/>
      <c r="F728" s="636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  <row r="740" spans="1:10" ht="13.5" thickBot="1" x14ac:dyDescent="0.25"/>
    <row r="741" spans="1:10" ht="13.5" thickBot="1" x14ac:dyDescent="0.25">
      <c r="A741" s="319" t="s">
        <v>186</v>
      </c>
      <c r="B741" s="634" t="s">
        <v>53</v>
      </c>
      <c r="C741" s="635"/>
      <c r="D741" s="635"/>
      <c r="E741" s="635"/>
      <c r="F741" s="636"/>
      <c r="G741" s="348" t="s">
        <v>0</v>
      </c>
      <c r="H741" s="626"/>
      <c r="I741" s="626"/>
      <c r="J741" s="626"/>
    </row>
    <row r="742" spans="1:10" x14ac:dyDescent="0.2">
      <c r="A742" s="227" t="s">
        <v>2</v>
      </c>
      <c r="B742" s="352">
        <v>1</v>
      </c>
      <c r="C742" s="240">
        <v>2</v>
      </c>
      <c r="D742" s="240">
        <v>3</v>
      </c>
      <c r="E742" s="240">
        <v>4</v>
      </c>
      <c r="F742" s="434">
        <v>5</v>
      </c>
      <c r="G742" s="239"/>
      <c r="H742" s="626"/>
      <c r="I742" s="626"/>
      <c r="J742" s="626"/>
    </row>
    <row r="743" spans="1:10" x14ac:dyDescent="0.2">
      <c r="A743" s="326" t="s">
        <v>3</v>
      </c>
      <c r="B743" s="353">
        <v>4800</v>
      </c>
      <c r="C743" s="354">
        <v>4800</v>
      </c>
      <c r="D743" s="355">
        <v>4800</v>
      </c>
      <c r="E743" s="355">
        <v>4800</v>
      </c>
      <c r="F743" s="435">
        <v>4800</v>
      </c>
      <c r="G743" s="399">
        <v>4800</v>
      </c>
      <c r="H743" s="626"/>
      <c r="I743" s="626"/>
      <c r="J743" s="626"/>
    </row>
    <row r="744" spans="1:10" ht="14.25" x14ac:dyDescent="0.2">
      <c r="A744" s="329" t="s">
        <v>6</v>
      </c>
      <c r="B744" s="457">
        <v>5574.6153846153848</v>
      </c>
      <c r="C744" s="458">
        <v>5186.666666666667</v>
      </c>
      <c r="D744" s="458">
        <v>4530</v>
      </c>
      <c r="E744" s="358">
        <v>4858.4615384615381</v>
      </c>
      <c r="F744" s="441">
        <v>4682.5</v>
      </c>
      <c r="G744" s="276">
        <v>5060</v>
      </c>
      <c r="H744" s="626"/>
      <c r="I744" s="626"/>
      <c r="J744" s="626"/>
    </row>
    <row r="745" spans="1:10" ht="14.25" x14ac:dyDescent="0.2">
      <c r="A745" s="227" t="s">
        <v>7</v>
      </c>
      <c r="B745" s="437">
        <v>100</v>
      </c>
      <c r="C745" s="436">
        <v>100</v>
      </c>
      <c r="D745" s="438">
        <v>100</v>
      </c>
      <c r="E745" s="361">
        <v>84.615384615384613</v>
      </c>
      <c r="F745" s="442">
        <v>91.666666666666671</v>
      </c>
      <c r="G745" s="362">
        <v>73.07692307692308</v>
      </c>
      <c r="H745" s="626"/>
      <c r="I745" s="626"/>
      <c r="J745" s="626"/>
    </row>
    <row r="746" spans="1:10" ht="14.25" x14ac:dyDescent="0.2">
      <c r="A746" s="227" t="s">
        <v>8</v>
      </c>
      <c r="B746" s="439">
        <v>3.5701346217757765E-2</v>
      </c>
      <c r="C746" s="440">
        <v>3.568429900231896E-2</v>
      </c>
      <c r="D746" s="440">
        <v>5.518763796909492E-2</v>
      </c>
      <c r="E746" s="363">
        <v>5.8800490565612512E-2</v>
      </c>
      <c r="F746" s="443">
        <v>6.4033478087349785E-2</v>
      </c>
      <c r="G746" s="364">
        <v>8.5029718248018429E-2</v>
      </c>
      <c r="H746" s="626"/>
      <c r="I746" s="626"/>
      <c r="J746" s="626"/>
    </row>
    <row r="747" spans="1:10" x14ac:dyDescent="0.2">
      <c r="A747" s="329" t="s">
        <v>1</v>
      </c>
      <c r="B747" s="287">
        <f t="shared" ref="B747:G747" si="160">B744/B743*100-100</f>
        <v>16.137820512820511</v>
      </c>
      <c r="C747" s="288">
        <f t="shared" si="160"/>
        <v>8.0555555555555713</v>
      </c>
      <c r="D747" s="288">
        <f t="shared" si="160"/>
        <v>-5.625</v>
      </c>
      <c r="E747" s="288">
        <f t="shared" si="160"/>
        <v>1.2179487179487154</v>
      </c>
      <c r="F747" s="444">
        <f t="shared" si="160"/>
        <v>-2.4479166666666714</v>
      </c>
      <c r="G747" s="291">
        <f t="shared" si="160"/>
        <v>5.4166666666666714</v>
      </c>
      <c r="H747" s="626"/>
      <c r="I747" s="626"/>
      <c r="J747" s="626"/>
    </row>
    <row r="748" spans="1:10" ht="13.5" thickBot="1" x14ac:dyDescent="0.25">
      <c r="A748" s="227" t="s">
        <v>27</v>
      </c>
      <c r="B748" s="293">
        <f>B744-B731</f>
        <v>-54.551282051282215</v>
      </c>
      <c r="C748" s="294">
        <f t="shared" ref="C748:G748" si="161">C744-C731</f>
        <v>-12.5</v>
      </c>
      <c r="D748" s="294">
        <f t="shared" si="161"/>
        <v>530</v>
      </c>
      <c r="E748" s="294">
        <f t="shared" si="161"/>
        <v>-309.03846153846189</v>
      </c>
      <c r="F748" s="445">
        <f t="shared" si="161"/>
        <v>185</v>
      </c>
      <c r="G748" s="298">
        <f t="shared" si="161"/>
        <v>-18.399999999999636</v>
      </c>
      <c r="H748" s="626"/>
      <c r="I748" s="626"/>
      <c r="J748" s="626"/>
    </row>
    <row r="749" spans="1:10" x14ac:dyDescent="0.2">
      <c r="A749" s="343" t="s">
        <v>52</v>
      </c>
      <c r="B749" s="300">
        <v>53</v>
      </c>
      <c r="C749" s="301">
        <v>54</v>
      </c>
      <c r="D749" s="301">
        <v>5</v>
      </c>
      <c r="E749" s="301">
        <v>53</v>
      </c>
      <c r="F749" s="446">
        <v>53</v>
      </c>
      <c r="G749" s="366">
        <f>SUM(B749:F749)</f>
        <v>218</v>
      </c>
      <c r="H749" s="626" t="s">
        <v>56</v>
      </c>
      <c r="I749" s="367">
        <f>G736-G749</f>
        <v>11</v>
      </c>
      <c r="J749" s="368">
        <f>I749/G736</f>
        <v>4.8034934497816595E-2</v>
      </c>
    </row>
    <row r="750" spans="1:10" x14ac:dyDescent="0.2">
      <c r="A750" s="343" t="s">
        <v>28</v>
      </c>
      <c r="B750" s="391">
        <v>146.5</v>
      </c>
      <c r="C750" s="625">
        <v>148.5</v>
      </c>
      <c r="D750" s="625">
        <v>154</v>
      </c>
      <c r="E750" s="625">
        <v>147</v>
      </c>
      <c r="F750" s="623">
        <v>154</v>
      </c>
      <c r="G750" s="237"/>
      <c r="H750" s="626" t="s">
        <v>57</v>
      </c>
      <c r="I750" s="626">
        <v>149.08000000000001</v>
      </c>
      <c r="J750" s="626"/>
    </row>
    <row r="751" spans="1:10" ht="13.5" thickBot="1" x14ac:dyDescent="0.25">
      <c r="A751" s="346" t="s">
        <v>26</v>
      </c>
      <c r="B751" s="230">
        <f>B750-B737</f>
        <v>0</v>
      </c>
      <c r="C751" s="231">
        <f t="shared" ref="C751:E751" si="162">C750-C737</f>
        <v>0</v>
      </c>
      <c r="D751" s="231">
        <f t="shared" si="162"/>
        <v>0</v>
      </c>
      <c r="E751" s="231">
        <f t="shared" si="162"/>
        <v>0</v>
      </c>
      <c r="F751" s="524">
        <f>F750-F737</f>
        <v>0</v>
      </c>
      <c r="G751" s="238"/>
      <c r="H751" s="626" t="s">
        <v>26</v>
      </c>
      <c r="I751" s="626">
        <f>I750-I737</f>
        <v>1.1900000000000261</v>
      </c>
      <c r="J751" s="541"/>
    </row>
    <row r="753" spans="1:10" ht="13.5" thickBot="1" x14ac:dyDescent="0.25"/>
    <row r="754" spans="1:10" s="628" customFormat="1" ht="13.5" thickBot="1" x14ac:dyDescent="0.25">
      <c r="A754" s="319" t="s">
        <v>188</v>
      </c>
      <c r="B754" s="634" t="s">
        <v>53</v>
      </c>
      <c r="C754" s="635"/>
      <c r="D754" s="635"/>
      <c r="E754" s="635"/>
      <c r="F754" s="636"/>
      <c r="G754" s="348" t="s">
        <v>0</v>
      </c>
    </row>
    <row r="755" spans="1:10" s="628" customFormat="1" x14ac:dyDescent="0.2">
      <c r="A755" s="227" t="s">
        <v>2</v>
      </c>
      <c r="B755" s="352">
        <v>1</v>
      </c>
      <c r="C755" s="240">
        <v>2</v>
      </c>
      <c r="D755" s="240">
        <v>3</v>
      </c>
      <c r="E755" s="240">
        <v>4</v>
      </c>
      <c r="F755" s="434">
        <v>5</v>
      </c>
      <c r="G755" s="239"/>
    </row>
    <row r="756" spans="1:10" s="628" customFormat="1" x14ac:dyDescent="0.2">
      <c r="A756" s="326" t="s">
        <v>3</v>
      </c>
      <c r="B756" s="353">
        <v>4820</v>
      </c>
      <c r="C756" s="354">
        <v>4820</v>
      </c>
      <c r="D756" s="355">
        <v>4820</v>
      </c>
      <c r="E756" s="355">
        <v>4820</v>
      </c>
      <c r="F756" s="435">
        <v>4820</v>
      </c>
      <c r="G756" s="399">
        <v>4820</v>
      </c>
    </row>
    <row r="757" spans="1:10" s="628" customFormat="1" ht="14.25" x14ac:dyDescent="0.2">
      <c r="A757" s="329" t="s">
        <v>6</v>
      </c>
      <c r="B757" s="457">
        <v>5383.333333333333</v>
      </c>
      <c r="C757" s="458">
        <v>5281.666666666667</v>
      </c>
      <c r="D757" s="458">
        <v>4880</v>
      </c>
      <c r="E757" s="358">
        <v>5301.666666666667</v>
      </c>
      <c r="F757" s="441">
        <v>5103.636363636364</v>
      </c>
      <c r="G757" s="276">
        <v>5255.1020408163267</v>
      </c>
    </row>
    <row r="758" spans="1:10" s="628" customFormat="1" ht="14.25" x14ac:dyDescent="0.2">
      <c r="A758" s="227" t="s">
        <v>7</v>
      </c>
      <c r="B758" s="437">
        <v>91.666666666666671</v>
      </c>
      <c r="C758" s="436">
        <v>100</v>
      </c>
      <c r="D758" s="438">
        <v>100</v>
      </c>
      <c r="E758" s="361">
        <v>91.666666666666671</v>
      </c>
      <c r="F758" s="442">
        <v>100</v>
      </c>
      <c r="G758" s="362">
        <v>95.91836734693878</v>
      </c>
    </row>
    <row r="759" spans="1:10" s="628" customFormat="1" ht="14.25" x14ac:dyDescent="0.2">
      <c r="A759" s="227" t="s">
        <v>8</v>
      </c>
      <c r="B759" s="439">
        <v>5.320575532421741E-2</v>
      </c>
      <c r="C759" s="440">
        <v>3.9229454171420833E-2</v>
      </c>
      <c r="D759" s="440">
        <v>3.6885245901639344E-2</v>
      </c>
      <c r="E759" s="363">
        <v>5.7122227658381701E-2</v>
      </c>
      <c r="F759" s="443">
        <v>4.6632314213957089E-2</v>
      </c>
      <c r="G759" s="364">
        <v>5.4732157012280222E-2</v>
      </c>
    </row>
    <row r="760" spans="1:10" s="628" customFormat="1" x14ac:dyDescent="0.2">
      <c r="A760" s="329" t="s">
        <v>1</v>
      </c>
      <c r="B760" s="287">
        <f t="shared" ref="B760:G760" si="163">B757/B756*100-100</f>
        <v>11.68741355463348</v>
      </c>
      <c r="C760" s="288">
        <f t="shared" si="163"/>
        <v>9.5781466113416371</v>
      </c>
      <c r="D760" s="288">
        <f t="shared" si="163"/>
        <v>1.2448132780082943</v>
      </c>
      <c r="E760" s="288">
        <f t="shared" si="163"/>
        <v>9.9930843706777353</v>
      </c>
      <c r="F760" s="444">
        <f t="shared" si="163"/>
        <v>5.8845718596755887</v>
      </c>
      <c r="G760" s="291">
        <f t="shared" si="163"/>
        <v>9.0270132949445241</v>
      </c>
    </row>
    <row r="761" spans="1:10" s="628" customFormat="1" ht="13.5" thickBot="1" x14ac:dyDescent="0.25">
      <c r="A761" s="227" t="s">
        <v>27</v>
      </c>
      <c r="B761" s="293">
        <f>B757-B744</f>
        <v>-191.28205128205173</v>
      </c>
      <c r="C761" s="294">
        <f t="shared" ref="C761:G761" si="164">C757-C744</f>
        <v>95</v>
      </c>
      <c r="D761" s="294">
        <f t="shared" si="164"/>
        <v>350</v>
      </c>
      <c r="E761" s="294">
        <f t="shared" si="164"/>
        <v>443.20512820512886</v>
      </c>
      <c r="F761" s="445">
        <f t="shared" si="164"/>
        <v>421.13636363636397</v>
      </c>
      <c r="G761" s="298">
        <f t="shared" si="164"/>
        <v>195.10204081632673</v>
      </c>
    </row>
    <row r="762" spans="1:10" s="628" customFormat="1" x14ac:dyDescent="0.2">
      <c r="A762" s="343" t="s">
        <v>52</v>
      </c>
      <c r="B762" s="300">
        <v>53</v>
      </c>
      <c r="C762" s="301">
        <v>54</v>
      </c>
      <c r="D762" s="301">
        <v>5</v>
      </c>
      <c r="E762" s="301">
        <v>53</v>
      </c>
      <c r="F762" s="446">
        <v>53</v>
      </c>
      <c r="G762" s="366">
        <f>SUM(B762:F762)</f>
        <v>218</v>
      </c>
      <c r="H762" s="628" t="s">
        <v>56</v>
      </c>
      <c r="I762" s="367">
        <f>G749-G762</f>
        <v>0</v>
      </c>
      <c r="J762" s="368">
        <f>I762/G749</f>
        <v>0</v>
      </c>
    </row>
    <row r="763" spans="1:10" s="628" customFormat="1" x14ac:dyDescent="0.2">
      <c r="A763" s="343" t="s">
        <v>28</v>
      </c>
      <c r="B763" s="391">
        <v>146.5</v>
      </c>
      <c r="C763" s="627">
        <v>148.5</v>
      </c>
      <c r="D763" s="627">
        <v>154</v>
      </c>
      <c r="E763" s="627">
        <v>147</v>
      </c>
      <c r="F763" s="623">
        <v>154</v>
      </c>
      <c r="G763" s="237"/>
      <c r="H763" s="628" t="s">
        <v>57</v>
      </c>
      <c r="I763" s="628">
        <v>149.02000000000001</v>
      </c>
    </row>
    <row r="764" spans="1:10" s="628" customFormat="1" ht="13.5" thickBot="1" x14ac:dyDescent="0.25">
      <c r="A764" s="346" t="s">
        <v>26</v>
      </c>
      <c r="B764" s="230">
        <f>B763-B750</f>
        <v>0</v>
      </c>
      <c r="C764" s="231">
        <f t="shared" ref="C764:E764" si="165">C763-C750</f>
        <v>0</v>
      </c>
      <c r="D764" s="231">
        <f t="shared" si="165"/>
        <v>0</v>
      </c>
      <c r="E764" s="231">
        <f t="shared" si="165"/>
        <v>0</v>
      </c>
      <c r="F764" s="524">
        <f>F763-F750</f>
        <v>0</v>
      </c>
      <c r="G764" s="238"/>
      <c r="H764" s="628" t="s">
        <v>26</v>
      </c>
      <c r="I764" s="628">
        <f>I763-I750</f>
        <v>-6.0000000000002274E-2</v>
      </c>
      <c r="J764" s="541"/>
    </row>
  </sheetData>
  <mergeCells count="58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572:F572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754:F754"/>
    <mergeCell ref="B741:F741"/>
    <mergeCell ref="B624:F624"/>
    <mergeCell ref="B611:F611"/>
    <mergeCell ref="B585:F585"/>
    <mergeCell ref="B728:F728"/>
    <mergeCell ref="B715:F715"/>
    <mergeCell ref="B637:F637"/>
    <mergeCell ref="B702:F702"/>
    <mergeCell ref="B689:F689"/>
    <mergeCell ref="B676:F676"/>
    <mergeCell ref="B663:F663"/>
    <mergeCell ref="B650:F65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48" t="s">
        <v>53</v>
      </c>
      <c r="B1" s="649"/>
      <c r="C1" s="649"/>
      <c r="D1" s="649"/>
      <c r="E1" s="649"/>
      <c r="F1" s="649"/>
      <c r="G1" s="649"/>
      <c r="H1" s="649"/>
      <c r="I1" s="649"/>
      <c r="J1" s="650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41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42">
        <v>781</v>
      </c>
      <c r="G3" s="642">
        <v>115.5</v>
      </c>
      <c r="H3" s="642">
        <v>66</v>
      </c>
      <c r="I3" s="642">
        <v>1</v>
      </c>
      <c r="J3" s="657">
        <v>130</v>
      </c>
    </row>
    <row r="4" spans="1:10" x14ac:dyDescent="0.2">
      <c r="A4" s="639"/>
      <c r="B4" s="533">
        <v>1</v>
      </c>
      <c r="C4" s="533">
        <v>2</v>
      </c>
      <c r="D4" s="533">
        <v>117.5</v>
      </c>
      <c r="E4" s="533" t="s">
        <v>131</v>
      </c>
      <c r="F4" s="637"/>
      <c r="G4" s="637"/>
      <c r="H4" s="637"/>
      <c r="I4" s="637"/>
      <c r="J4" s="646"/>
    </row>
    <row r="5" spans="1:10" ht="13.5" thickBot="1" x14ac:dyDescent="0.25">
      <c r="A5" s="639"/>
      <c r="B5" s="517" t="s">
        <v>132</v>
      </c>
      <c r="C5" s="517">
        <v>513</v>
      </c>
      <c r="D5" s="517">
        <v>115</v>
      </c>
      <c r="E5" s="517" t="s">
        <v>126</v>
      </c>
      <c r="F5" s="637"/>
      <c r="G5" s="637"/>
      <c r="H5" s="637"/>
      <c r="I5" s="637"/>
      <c r="J5" s="646"/>
    </row>
    <row r="6" spans="1:10" x14ac:dyDescent="0.2">
      <c r="A6" s="641">
        <v>2</v>
      </c>
      <c r="B6" s="365">
        <v>1</v>
      </c>
      <c r="C6" s="365">
        <v>266</v>
      </c>
      <c r="D6" s="365">
        <v>117.5</v>
      </c>
      <c r="E6" s="365" t="s">
        <v>128</v>
      </c>
      <c r="F6" s="642">
        <v>781</v>
      </c>
      <c r="G6" s="642">
        <v>116</v>
      </c>
      <c r="H6" s="642">
        <v>66</v>
      </c>
      <c r="I6" s="642" t="s">
        <v>136</v>
      </c>
      <c r="J6" s="657">
        <v>130</v>
      </c>
    </row>
    <row r="7" spans="1:10" ht="13.5" thickBot="1" x14ac:dyDescent="0.25">
      <c r="A7" s="640"/>
      <c r="B7" s="245" t="s">
        <v>133</v>
      </c>
      <c r="C7" s="245">
        <v>515</v>
      </c>
      <c r="D7" s="245">
        <v>114</v>
      </c>
      <c r="E7" s="245" t="s">
        <v>126</v>
      </c>
      <c r="F7" s="638"/>
      <c r="G7" s="638"/>
      <c r="H7" s="638"/>
      <c r="I7" s="638"/>
      <c r="J7" s="647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41">
        <v>4</v>
      </c>
      <c r="B9" s="365">
        <v>1</v>
      </c>
      <c r="C9" s="365">
        <v>2</v>
      </c>
      <c r="D9" s="365">
        <v>117.5</v>
      </c>
      <c r="E9" s="365" t="s">
        <v>127</v>
      </c>
      <c r="F9" s="642">
        <v>780</v>
      </c>
      <c r="G9" s="642">
        <v>116</v>
      </c>
      <c r="H9" s="642">
        <v>66</v>
      </c>
      <c r="I9" s="642">
        <v>2</v>
      </c>
      <c r="J9" s="657">
        <v>128.5</v>
      </c>
    </row>
    <row r="10" spans="1:10" x14ac:dyDescent="0.2">
      <c r="A10" s="639"/>
      <c r="B10" s="244">
        <v>2</v>
      </c>
      <c r="C10" s="244">
        <v>487</v>
      </c>
      <c r="D10" s="244">
        <v>116</v>
      </c>
      <c r="E10" s="424" t="s">
        <v>126</v>
      </c>
      <c r="F10" s="637"/>
      <c r="G10" s="637"/>
      <c r="H10" s="637"/>
      <c r="I10" s="637"/>
      <c r="J10" s="646"/>
    </row>
    <row r="11" spans="1:10" ht="13.5" thickBot="1" x14ac:dyDescent="0.25">
      <c r="A11" s="640"/>
      <c r="B11" s="245">
        <v>3</v>
      </c>
      <c r="C11" s="245">
        <v>291</v>
      </c>
      <c r="D11" s="245">
        <v>115</v>
      </c>
      <c r="E11" s="524" t="s">
        <v>128</v>
      </c>
      <c r="F11" s="638"/>
      <c r="G11" s="638"/>
      <c r="H11" s="638"/>
      <c r="I11" s="638"/>
      <c r="J11" s="647"/>
    </row>
    <row r="12" spans="1:10" x14ac:dyDescent="0.2">
      <c r="A12" s="639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37">
        <v>780</v>
      </c>
      <c r="G12" s="637">
        <v>114</v>
      </c>
      <c r="H12" s="637">
        <v>66</v>
      </c>
      <c r="I12" s="637">
        <v>3</v>
      </c>
      <c r="J12" s="646">
        <v>128.5</v>
      </c>
    </row>
    <row r="13" spans="1:10" ht="13.5" thickBot="1" x14ac:dyDescent="0.25">
      <c r="A13" s="640"/>
      <c r="B13" s="245">
        <v>4</v>
      </c>
      <c r="C13" s="245">
        <v>610</v>
      </c>
      <c r="D13" s="245">
        <v>113</v>
      </c>
      <c r="E13" s="245" t="s">
        <v>126</v>
      </c>
      <c r="F13" s="638"/>
      <c r="G13" s="638"/>
      <c r="H13" s="638"/>
      <c r="I13" s="638"/>
      <c r="J13" s="647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51" t="s">
        <v>68</v>
      </c>
      <c r="B16" s="652"/>
      <c r="C16" s="652"/>
      <c r="D16" s="652"/>
      <c r="E16" s="652"/>
      <c r="F16" s="652"/>
      <c r="G16" s="652"/>
      <c r="H16" s="652"/>
      <c r="I16" s="652"/>
      <c r="J16" s="653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41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42">
        <v>778</v>
      </c>
      <c r="G19" s="642">
        <v>111.5</v>
      </c>
      <c r="H19" s="642">
        <v>66</v>
      </c>
      <c r="I19" s="642">
        <v>2</v>
      </c>
      <c r="J19" s="657">
        <v>128.5</v>
      </c>
    </row>
    <row r="20" spans="1:10" ht="13.5" thickBot="1" x14ac:dyDescent="0.25">
      <c r="A20" s="640"/>
      <c r="B20" s="245">
        <v>9</v>
      </c>
      <c r="C20" s="245">
        <v>579</v>
      </c>
      <c r="D20" s="245">
        <v>111.5</v>
      </c>
      <c r="E20" s="245" t="s">
        <v>128</v>
      </c>
      <c r="F20" s="638"/>
      <c r="G20" s="638"/>
      <c r="H20" s="638"/>
      <c r="I20" s="638"/>
      <c r="J20" s="647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41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42">
        <v>778</v>
      </c>
      <c r="G22" s="642">
        <v>110.5</v>
      </c>
      <c r="H22" s="642">
        <v>66</v>
      </c>
      <c r="I22" s="642">
        <v>2</v>
      </c>
      <c r="J22" s="657">
        <v>128.5</v>
      </c>
    </row>
    <row r="23" spans="1:10" ht="13.5" thickBot="1" x14ac:dyDescent="0.25">
      <c r="A23" s="640"/>
      <c r="B23" s="245">
        <v>10</v>
      </c>
      <c r="C23" s="245">
        <v>710</v>
      </c>
      <c r="D23" s="245">
        <v>110.5</v>
      </c>
      <c r="E23" s="245" t="s">
        <v>128</v>
      </c>
      <c r="F23" s="638"/>
      <c r="G23" s="638"/>
      <c r="H23" s="638"/>
      <c r="I23" s="638"/>
      <c r="J23" s="647"/>
    </row>
    <row r="24" spans="1:10" x14ac:dyDescent="0.2">
      <c r="A24" s="639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37">
        <v>778</v>
      </c>
      <c r="G24" s="637">
        <v>110.5</v>
      </c>
      <c r="H24" s="637">
        <v>66</v>
      </c>
      <c r="I24" s="637">
        <v>3</v>
      </c>
      <c r="J24" s="646">
        <v>128.5</v>
      </c>
    </row>
    <row r="25" spans="1:10" ht="13.5" thickBot="1" x14ac:dyDescent="0.25">
      <c r="A25" s="640"/>
      <c r="B25" s="245">
        <v>11</v>
      </c>
      <c r="C25" s="245">
        <v>547</v>
      </c>
      <c r="D25" s="245">
        <v>110</v>
      </c>
      <c r="E25" s="245" t="s">
        <v>126</v>
      </c>
      <c r="F25" s="638"/>
      <c r="G25" s="638"/>
      <c r="H25" s="638"/>
      <c r="I25" s="638"/>
      <c r="J25" s="647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54" t="s">
        <v>63</v>
      </c>
      <c r="B28" s="655"/>
      <c r="C28" s="655"/>
      <c r="D28" s="655"/>
      <c r="E28" s="655"/>
      <c r="F28" s="655"/>
      <c r="G28" s="655"/>
      <c r="H28" s="655"/>
      <c r="I28" s="655"/>
      <c r="J28" s="656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41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42">
        <v>893</v>
      </c>
      <c r="G30" s="642">
        <v>114.5</v>
      </c>
      <c r="H30" s="642">
        <v>76</v>
      </c>
      <c r="I30" s="642">
        <v>1</v>
      </c>
      <c r="J30" s="657">
        <v>130</v>
      </c>
    </row>
    <row r="31" spans="1:10" x14ac:dyDescent="0.2">
      <c r="A31" s="639"/>
      <c r="B31" s="244">
        <v>2</v>
      </c>
      <c r="C31" s="244">
        <v>695</v>
      </c>
      <c r="D31" s="244">
        <v>114.5</v>
      </c>
      <c r="E31" s="244" t="s">
        <v>126</v>
      </c>
      <c r="F31" s="637"/>
      <c r="G31" s="637"/>
      <c r="H31" s="637"/>
      <c r="I31" s="637"/>
      <c r="J31" s="646"/>
    </row>
    <row r="32" spans="1:10" ht="13.5" thickBot="1" x14ac:dyDescent="0.25">
      <c r="A32" s="640"/>
      <c r="B32" s="245">
        <v>3</v>
      </c>
      <c r="C32" s="245">
        <v>39</v>
      </c>
      <c r="D32" s="245">
        <v>112.5</v>
      </c>
      <c r="E32" s="245" t="s">
        <v>131</v>
      </c>
      <c r="F32" s="638"/>
      <c r="G32" s="638"/>
      <c r="H32" s="638"/>
      <c r="I32" s="638"/>
      <c r="J32" s="647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41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42">
        <v>893</v>
      </c>
      <c r="G34" s="642">
        <v>112</v>
      </c>
      <c r="H34" s="642">
        <v>76</v>
      </c>
      <c r="I34" s="643" t="s">
        <v>135</v>
      </c>
      <c r="J34" s="657">
        <v>128.5</v>
      </c>
    </row>
    <row r="35" spans="1:10" ht="13.5" thickBot="1" x14ac:dyDescent="0.25">
      <c r="A35" s="640"/>
      <c r="B35" s="245">
        <v>4</v>
      </c>
      <c r="C35" s="245">
        <v>421</v>
      </c>
      <c r="D35" s="245">
        <v>111.5</v>
      </c>
      <c r="E35" s="245" t="s">
        <v>128</v>
      </c>
      <c r="F35" s="638"/>
      <c r="G35" s="638"/>
      <c r="H35" s="638"/>
      <c r="I35" s="638"/>
      <c r="J35" s="647"/>
    </row>
    <row r="36" spans="1:10" x14ac:dyDescent="0.2">
      <c r="A36" s="639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37">
        <v>894</v>
      </c>
      <c r="G36" s="637">
        <v>111</v>
      </c>
      <c r="H36" s="637">
        <v>76</v>
      </c>
      <c r="I36" s="637">
        <v>3</v>
      </c>
      <c r="J36" s="646">
        <v>128.5</v>
      </c>
    </row>
    <row r="37" spans="1:10" ht="13.5" thickBot="1" x14ac:dyDescent="0.25">
      <c r="A37" s="640"/>
      <c r="B37" s="245">
        <v>5</v>
      </c>
      <c r="C37" s="245">
        <v>558</v>
      </c>
      <c r="D37" s="245">
        <v>110</v>
      </c>
      <c r="E37" s="245" t="s">
        <v>126</v>
      </c>
      <c r="F37" s="638"/>
      <c r="G37" s="638"/>
      <c r="H37" s="638"/>
      <c r="I37" s="638"/>
      <c r="J37" s="647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58" t="s">
        <v>63</v>
      </c>
      <c r="B40" s="659"/>
      <c r="C40" s="659"/>
      <c r="D40" s="659"/>
      <c r="E40" s="659"/>
      <c r="F40" s="659"/>
      <c r="G40" s="659"/>
      <c r="H40" s="659"/>
      <c r="I40" s="659"/>
      <c r="J40" s="660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41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42">
        <v>872</v>
      </c>
      <c r="G42" s="642">
        <v>115.5</v>
      </c>
      <c r="H42" s="642">
        <v>74</v>
      </c>
      <c r="I42" s="642">
        <v>1</v>
      </c>
      <c r="J42" s="657">
        <v>130</v>
      </c>
    </row>
    <row r="43" spans="1:10" ht="13.5" thickBot="1" x14ac:dyDescent="0.25">
      <c r="A43" s="640"/>
      <c r="B43" s="245">
        <v>2</v>
      </c>
      <c r="C43" s="245">
        <v>628</v>
      </c>
      <c r="D43" s="245">
        <v>114.5</v>
      </c>
      <c r="E43" s="245" t="s">
        <v>128</v>
      </c>
      <c r="F43" s="638"/>
      <c r="G43" s="638"/>
      <c r="H43" s="638"/>
      <c r="I43" s="638"/>
      <c r="J43" s="647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41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42">
        <v>872</v>
      </c>
      <c r="G45" s="642">
        <v>113</v>
      </c>
      <c r="H45" s="642">
        <v>74</v>
      </c>
      <c r="I45" s="642">
        <v>3</v>
      </c>
      <c r="J45" s="657">
        <v>128.5</v>
      </c>
    </row>
    <row r="46" spans="1:10" x14ac:dyDescent="0.2">
      <c r="A46" s="639"/>
      <c r="B46" s="244">
        <v>3</v>
      </c>
      <c r="C46" s="244">
        <v>498</v>
      </c>
      <c r="D46" s="244">
        <v>113</v>
      </c>
      <c r="E46" s="244" t="s">
        <v>126</v>
      </c>
      <c r="F46" s="637"/>
      <c r="G46" s="637"/>
      <c r="H46" s="637"/>
      <c r="I46" s="637"/>
      <c r="J46" s="646"/>
    </row>
    <row r="47" spans="1:10" ht="13.5" thickBot="1" x14ac:dyDescent="0.25">
      <c r="A47" s="640"/>
      <c r="B47" s="245">
        <v>4</v>
      </c>
      <c r="C47" s="245">
        <v>280</v>
      </c>
      <c r="D47" s="245">
        <v>111.5</v>
      </c>
      <c r="E47" s="245" t="s">
        <v>131</v>
      </c>
      <c r="F47" s="638"/>
      <c r="G47" s="638"/>
      <c r="H47" s="638"/>
      <c r="I47" s="638"/>
      <c r="J47" s="647"/>
    </row>
    <row r="48" spans="1:10" x14ac:dyDescent="0.2">
      <c r="A48" s="639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37">
        <v>871</v>
      </c>
      <c r="G48" s="637">
        <v>111</v>
      </c>
      <c r="H48" s="637">
        <v>74</v>
      </c>
      <c r="I48" s="637">
        <v>3</v>
      </c>
      <c r="J48" s="646">
        <v>128.5</v>
      </c>
    </row>
    <row r="49" spans="1:10" ht="13.5" thickBot="1" x14ac:dyDescent="0.25">
      <c r="A49" s="640"/>
      <c r="B49" s="245">
        <v>5</v>
      </c>
      <c r="C49" s="245">
        <v>559</v>
      </c>
      <c r="D49" s="245">
        <v>110.5</v>
      </c>
      <c r="E49" s="245" t="s">
        <v>126</v>
      </c>
      <c r="F49" s="638"/>
      <c r="G49" s="638"/>
      <c r="H49" s="638"/>
      <c r="I49" s="638"/>
      <c r="J49" s="647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9" t="s">
        <v>23</v>
      </c>
      <c r="C17" s="630"/>
      <c r="D17" s="630"/>
      <c r="E17" s="630"/>
      <c r="F17" s="6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9" t="s">
        <v>23</v>
      </c>
      <c r="C17" s="630"/>
      <c r="D17" s="630"/>
      <c r="E17" s="630"/>
      <c r="F17" s="6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9" t="s">
        <v>23</v>
      </c>
      <c r="C17" s="630"/>
      <c r="D17" s="630"/>
      <c r="E17" s="630"/>
      <c r="F17" s="6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2" t="s">
        <v>42</v>
      </c>
      <c r="B1" s="63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2" t="s">
        <v>42</v>
      </c>
      <c r="B1" s="63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33" t="s">
        <v>42</v>
      </c>
      <c r="B1" s="63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2" t="s">
        <v>42</v>
      </c>
      <c r="B1" s="63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91"/>
  <sheetViews>
    <sheetView showGridLines="0" tabSelected="1" topLeftCell="A657" zoomScale="73" zoomScaleNormal="73" workbookViewId="0">
      <selection activeCell="W682" sqref="W682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63"/>
      <c r="G2" s="663"/>
      <c r="H2" s="663"/>
      <c r="I2" s="663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61" t="s">
        <v>67</v>
      </c>
      <c r="AD6" s="66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34" t="s">
        <v>68</v>
      </c>
      <c r="C9" s="635"/>
      <c r="D9" s="635"/>
      <c r="E9" s="635"/>
      <c r="F9" s="635"/>
      <c r="G9" s="635"/>
      <c r="H9" s="635"/>
      <c r="I9" s="635"/>
      <c r="J9" s="636"/>
      <c r="K9" s="634" t="s">
        <v>63</v>
      </c>
      <c r="L9" s="635"/>
      <c r="M9" s="635"/>
      <c r="N9" s="636"/>
      <c r="O9" s="635" t="s">
        <v>64</v>
      </c>
      <c r="P9" s="635"/>
      <c r="Q9" s="635"/>
      <c r="R9" s="635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34" t="s">
        <v>68</v>
      </c>
      <c r="C25" s="635"/>
      <c r="D25" s="635"/>
      <c r="E25" s="635"/>
      <c r="F25" s="635"/>
      <c r="G25" s="635"/>
      <c r="H25" s="635"/>
      <c r="I25" s="635"/>
      <c r="J25" s="636"/>
      <c r="K25" s="634" t="s">
        <v>63</v>
      </c>
      <c r="L25" s="635"/>
      <c r="M25" s="635"/>
      <c r="N25" s="635"/>
      <c r="O25" s="636"/>
      <c r="P25" s="635" t="s">
        <v>64</v>
      </c>
      <c r="Q25" s="635"/>
      <c r="R25" s="635"/>
      <c r="S25" s="635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62" t="s">
        <v>78</v>
      </c>
      <c r="Y34" s="662"/>
      <c r="Z34" s="662"/>
      <c r="AA34" s="662"/>
      <c r="AB34" s="662"/>
      <c r="AC34" s="662"/>
      <c r="AD34" s="662"/>
      <c r="AE34" s="662"/>
      <c r="AF34" s="662"/>
      <c r="AG34" s="66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62"/>
      <c r="Y35" s="662"/>
      <c r="Z35" s="662"/>
      <c r="AA35" s="662"/>
      <c r="AB35" s="662"/>
      <c r="AC35" s="662"/>
      <c r="AD35" s="662"/>
      <c r="AE35" s="662"/>
      <c r="AF35" s="662"/>
      <c r="AG35" s="66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62"/>
      <c r="Y36" s="662"/>
      <c r="Z36" s="662"/>
      <c r="AA36" s="662"/>
      <c r="AB36" s="662"/>
      <c r="AC36" s="662"/>
      <c r="AD36" s="662"/>
      <c r="AE36" s="662"/>
      <c r="AF36" s="662"/>
      <c r="AG36" s="66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34" t="s">
        <v>68</v>
      </c>
      <c r="C39" s="635"/>
      <c r="D39" s="635"/>
      <c r="E39" s="635"/>
      <c r="F39" s="635"/>
      <c r="G39" s="635"/>
      <c r="H39" s="635"/>
      <c r="I39" s="635"/>
      <c r="J39" s="636"/>
      <c r="K39" s="634" t="s">
        <v>63</v>
      </c>
      <c r="L39" s="635"/>
      <c r="M39" s="635"/>
      <c r="N39" s="635"/>
      <c r="O39" s="636"/>
      <c r="P39" s="635" t="s">
        <v>64</v>
      </c>
      <c r="Q39" s="635"/>
      <c r="R39" s="635"/>
      <c r="S39" s="635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64" t="s">
        <v>82</v>
      </c>
      <c r="C51" s="664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34" t="s">
        <v>68</v>
      </c>
      <c r="C53" s="635"/>
      <c r="D53" s="635"/>
      <c r="E53" s="635"/>
      <c r="F53" s="635"/>
      <c r="G53" s="635"/>
      <c r="H53" s="635"/>
      <c r="I53" s="635"/>
      <c r="J53" s="636"/>
      <c r="K53" s="634" t="s">
        <v>63</v>
      </c>
      <c r="L53" s="635"/>
      <c r="M53" s="635"/>
      <c r="N53" s="635"/>
      <c r="O53" s="636"/>
      <c r="P53" s="635" t="s">
        <v>64</v>
      </c>
      <c r="Q53" s="635"/>
      <c r="R53" s="635"/>
      <c r="S53" s="635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34" t="s">
        <v>68</v>
      </c>
      <c r="C68" s="635"/>
      <c r="D68" s="635"/>
      <c r="E68" s="635"/>
      <c r="F68" s="635"/>
      <c r="G68" s="635"/>
      <c r="H68" s="635"/>
      <c r="I68" s="635"/>
      <c r="J68" s="635"/>
      <c r="K68" s="635"/>
      <c r="L68" s="635"/>
      <c r="M68" s="636"/>
      <c r="N68" s="634" t="s">
        <v>63</v>
      </c>
      <c r="O68" s="635"/>
      <c r="P68" s="635"/>
      <c r="Q68" s="635"/>
      <c r="R68" s="635"/>
      <c r="S68" s="636"/>
      <c r="T68" s="634" t="s">
        <v>64</v>
      </c>
      <c r="U68" s="635"/>
      <c r="V68" s="635"/>
      <c r="W68" s="635"/>
      <c r="X68" s="635"/>
      <c r="Y68" s="636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34" t="s">
        <v>68</v>
      </c>
      <c r="C82" s="635"/>
      <c r="D82" s="635"/>
      <c r="E82" s="635"/>
      <c r="F82" s="635"/>
      <c r="G82" s="635"/>
      <c r="H82" s="635"/>
      <c r="I82" s="635"/>
      <c r="J82" s="635"/>
      <c r="K82" s="635"/>
      <c r="L82" s="635"/>
      <c r="M82" s="636"/>
      <c r="N82" s="634" t="s">
        <v>63</v>
      </c>
      <c r="O82" s="635"/>
      <c r="P82" s="635"/>
      <c r="Q82" s="635"/>
      <c r="R82" s="635"/>
      <c r="S82" s="636"/>
      <c r="T82" s="634" t="s">
        <v>64</v>
      </c>
      <c r="U82" s="635"/>
      <c r="V82" s="635"/>
      <c r="W82" s="635"/>
      <c r="X82" s="635"/>
      <c r="Y82" s="636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34" t="s">
        <v>53</v>
      </c>
      <c r="C96" s="635"/>
      <c r="D96" s="636"/>
      <c r="E96" s="635" t="s">
        <v>68</v>
      </c>
      <c r="F96" s="635"/>
      <c r="G96" s="635"/>
      <c r="H96" s="635"/>
      <c r="I96" s="635"/>
      <c r="J96" s="635"/>
      <c r="K96" s="635"/>
      <c r="L96" s="635"/>
      <c r="M96" s="636"/>
      <c r="N96" s="634" t="s">
        <v>63</v>
      </c>
      <c r="O96" s="635"/>
      <c r="P96" s="635"/>
      <c r="Q96" s="635"/>
      <c r="R96" s="635"/>
      <c r="S96" s="636"/>
      <c r="T96" s="634" t="s">
        <v>64</v>
      </c>
      <c r="U96" s="635"/>
      <c r="V96" s="635"/>
      <c r="W96" s="635"/>
      <c r="X96" s="635"/>
      <c r="Y96" s="636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34" t="s">
        <v>53</v>
      </c>
      <c r="C110" s="635"/>
      <c r="D110" s="636"/>
      <c r="E110" s="635" t="s">
        <v>68</v>
      </c>
      <c r="F110" s="635"/>
      <c r="G110" s="635"/>
      <c r="H110" s="635"/>
      <c r="I110" s="635"/>
      <c r="J110" s="635"/>
      <c r="K110" s="635"/>
      <c r="L110" s="635"/>
      <c r="M110" s="636"/>
      <c r="N110" s="634" t="s">
        <v>63</v>
      </c>
      <c r="O110" s="635"/>
      <c r="P110" s="635"/>
      <c r="Q110" s="635"/>
      <c r="R110" s="635"/>
      <c r="S110" s="636"/>
      <c r="T110" s="634" t="s">
        <v>64</v>
      </c>
      <c r="U110" s="635"/>
      <c r="V110" s="635"/>
      <c r="W110" s="635"/>
      <c r="X110" s="635"/>
      <c r="Y110" s="636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34" t="s">
        <v>53</v>
      </c>
      <c r="C125" s="635"/>
      <c r="D125" s="635"/>
      <c r="E125" s="636"/>
      <c r="F125" s="634" t="s">
        <v>68</v>
      </c>
      <c r="G125" s="635"/>
      <c r="H125" s="635"/>
      <c r="I125" s="635"/>
      <c r="J125" s="635"/>
      <c r="K125" s="635"/>
      <c r="L125" s="636"/>
      <c r="M125" s="634" t="s">
        <v>63</v>
      </c>
      <c r="N125" s="635"/>
      <c r="O125" s="635"/>
      <c r="P125" s="635"/>
      <c r="Q125" s="635"/>
      <c r="R125" s="636"/>
      <c r="S125" s="634" t="s">
        <v>64</v>
      </c>
      <c r="T125" s="635"/>
      <c r="U125" s="635"/>
      <c r="V125" s="635"/>
      <c r="W125" s="635"/>
      <c r="X125" s="636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34" t="s">
        <v>53</v>
      </c>
      <c r="C139" s="635"/>
      <c r="D139" s="635"/>
      <c r="E139" s="636"/>
      <c r="F139" s="634" t="s">
        <v>68</v>
      </c>
      <c r="G139" s="635"/>
      <c r="H139" s="635"/>
      <c r="I139" s="635"/>
      <c r="J139" s="635"/>
      <c r="K139" s="635"/>
      <c r="L139" s="636"/>
      <c r="M139" s="634" t="s">
        <v>63</v>
      </c>
      <c r="N139" s="635"/>
      <c r="O139" s="635"/>
      <c r="P139" s="635"/>
      <c r="Q139" s="635"/>
      <c r="R139" s="636"/>
      <c r="S139" s="634" t="s">
        <v>64</v>
      </c>
      <c r="T139" s="635"/>
      <c r="U139" s="635"/>
      <c r="V139" s="635"/>
      <c r="W139" s="635"/>
      <c r="X139" s="636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34" t="s">
        <v>53</v>
      </c>
      <c r="C153" s="635"/>
      <c r="D153" s="635"/>
      <c r="E153" s="636"/>
      <c r="F153" s="634" t="s">
        <v>68</v>
      </c>
      <c r="G153" s="635"/>
      <c r="H153" s="635"/>
      <c r="I153" s="635"/>
      <c r="J153" s="635"/>
      <c r="K153" s="635"/>
      <c r="L153" s="636"/>
      <c r="M153" s="634" t="s">
        <v>63</v>
      </c>
      <c r="N153" s="635"/>
      <c r="O153" s="635"/>
      <c r="P153" s="635"/>
      <c r="Q153" s="635"/>
      <c r="R153" s="636"/>
      <c r="S153" s="634" t="s">
        <v>64</v>
      </c>
      <c r="T153" s="635"/>
      <c r="U153" s="635"/>
      <c r="V153" s="635"/>
      <c r="W153" s="635"/>
      <c r="X153" s="636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34" t="s">
        <v>53</v>
      </c>
      <c r="C167" s="635"/>
      <c r="D167" s="635"/>
      <c r="E167" s="636"/>
      <c r="F167" s="634" t="s">
        <v>68</v>
      </c>
      <c r="G167" s="635"/>
      <c r="H167" s="635"/>
      <c r="I167" s="635"/>
      <c r="J167" s="635"/>
      <c r="K167" s="635"/>
      <c r="L167" s="636"/>
      <c r="M167" s="634" t="s">
        <v>63</v>
      </c>
      <c r="N167" s="635"/>
      <c r="O167" s="635"/>
      <c r="P167" s="635"/>
      <c r="Q167" s="635"/>
      <c r="R167" s="636"/>
      <c r="S167" s="634" t="s">
        <v>64</v>
      </c>
      <c r="T167" s="635"/>
      <c r="U167" s="635"/>
      <c r="V167" s="635"/>
      <c r="W167" s="635"/>
      <c r="X167" s="636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34" t="s">
        <v>53</v>
      </c>
      <c r="C181" s="635"/>
      <c r="D181" s="635"/>
      <c r="E181" s="636"/>
      <c r="F181" s="634" t="s">
        <v>68</v>
      </c>
      <c r="G181" s="635"/>
      <c r="H181" s="635"/>
      <c r="I181" s="635"/>
      <c r="J181" s="635"/>
      <c r="K181" s="635"/>
      <c r="L181" s="636"/>
      <c r="M181" s="634" t="s">
        <v>63</v>
      </c>
      <c r="N181" s="635"/>
      <c r="O181" s="635"/>
      <c r="P181" s="635"/>
      <c r="Q181" s="635"/>
      <c r="R181" s="636"/>
      <c r="S181" s="634" t="s">
        <v>64</v>
      </c>
      <c r="T181" s="635"/>
      <c r="U181" s="635"/>
      <c r="V181" s="635"/>
      <c r="W181" s="635"/>
      <c r="X181" s="636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34" t="s">
        <v>53</v>
      </c>
      <c r="C197" s="635"/>
      <c r="D197" s="635"/>
      <c r="E197" s="636"/>
      <c r="F197" s="634" t="s">
        <v>68</v>
      </c>
      <c r="G197" s="635"/>
      <c r="H197" s="635"/>
      <c r="I197" s="635"/>
      <c r="J197" s="635"/>
      <c r="K197" s="635"/>
      <c r="L197" s="636"/>
      <c r="M197" s="634" t="s">
        <v>63</v>
      </c>
      <c r="N197" s="635"/>
      <c r="O197" s="635"/>
      <c r="P197" s="635"/>
      <c r="Q197" s="635"/>
      <c r="R197" s="636"/>
      <c r="S197" s="634" t="s">
        <v>64</v>
      </c>
      <c r="T197" s="635"/>
      <c r="U197" s="635"/>
      <c r="V197" s="635"/>
      <c r="W197" s="635"/>
      <c r="X197" s="636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34" t="s">
        <v>53</v>
      </c>
      <c r="C211" s="635"/>
      <c r="D211" s="635"/>
      <c r="E211" s="636"/>
      <c r="F211" s="634" t="s">
        <v>68</v>
      </c>
      <c r="G211" s="635"/>
      <c r="H211" s="635"/>
      <c r="I211" s="635"/>
      <c r="J211" s="635"/>
      <c r="K211" s="635"/>
      <c r="L211" s="636"/>
      <c r="M211" s="634" t="s">
        <v>63</v>
      </c>
      <c r="N211" s="635"/>
      <c r="O211" s="635"/>
      <c r="P211" s="635"/>
      <c r="Q211" s="635"/>
      <c r="R211" s="636"/>
      <c r="S211" s="634" t="s">
        <v>64</v>
      </c>
      <c r="T211" s="635"/>
      <c r="U211" s="635"/>
      <c r="V211" s="635"/>
      <c r="W211" s="635"/>
      <c r="X211" s="636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34" t="s">
        <v>53</v>
      </c>
      <c r="C226" s="635"/>
      <c r="D226" s="635"/>
      <c r="E226" s="636"/>
      <c r="F226" s="634" t="s">
        <v>68</v>
      </c>
      <c r="G226" s="635"/>
      <c r="H226" s="635"/>
      <c r="I226" s="635"/>
      <c r="J226" s="635"/>
      <c r="K226" s="635"/>
      <c r="L226" s="636"/>
      <c r="M226" s="634" t="s">
        <v>63</v>
      </c>
      <c r="N226" s="635"/>
      <c r="O226" s="635"/>
      <c r="P226" s="635"/>
      <c r="Q226" s="635"/>
      <c r="R226" s="636"/>
      <c r="S226" s="634" t="s">
        <v>64</v>
      </c>
      <c r="T226" s="635"/>
      <c r="U226" s="635"/>
      <c r="V226" s="635"/>
      <c r="W226" s="635"/>
      <c r="X226" s="636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34" t="s">
        <v>53</v>
      </c>
      <c r="C240" s="635"/>
      <c r="D240" s="635"/>
      <c r="E240" s="636"/>
      <c r="F240" s="634" t="s">
        <v>68</v>
      </c>
      <c r="G240" s="635"/>
      <c r="H240" s="635"/>
      <c r="I240" s="635"/>
      <c r="J240" s="635"/>
      <c r="K240" s="635"/>
      <c r="L240" s="636"/>
      <c r="M240" s="634" t="s">
        <v>63</v>
      </c>
      <c r="N240" s="635"/>
      <c r="O240" s="635"/>
      <c r="P240" s="635"/>
      <c r="Q240" s="635"/>
      <c r="R240" s="636"/>
      <c r="S240" s="634" t="s">
        <v>64</v>
      </c>
      <c r="T240" s="635"/>
      <c r="U240" s="635"/>
      <c r="V240" s="635"/>
      <c r="W240" s="635"/>
      <c r="X240" s="636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34" t="s">
        <v>53</v>
      </c>
      <c r="C254" s="635"/>
      <c r="D254" s="635"/>
      <c r="E254" s="636"/>
      <c r="F254" s="634" t="s">
        <v>68</v>
      </c>
      <c r="G254" s="635"/>
      <c r="H254" s="635"/>
      <c r="I254" s="635"/>
      <c r="J254" s="635"/>
      <c r="K254" s="635"/>
      <c r="L254" s="636"/>
      <c r="M254" s="634" t="s">
        <v>63</v>
      </c>
      <c r="N254" s="635"/>
      <c r="O254" s="635"/>
      <c r="P254" s="635"/>
      <c r="Q254" s="636"/>
      <c r="R254" s="634" t="s">
        <v>64</v>
      </c>
      <c r="S254" s="635"/>
      <c r="T254" s="635"/>
      <c r="U254" s="635"/>
      <c r="V254" s="636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34" t="s">
        <v>53</v>
      </c>
      <c r="C268" s="635"/>
      <c r="D268" s="635"/>
      <c r="E268" s="636"/>
      <c r="F268" s="634" t="s">
        <v>68</v>
      </c>
      <c r="G268" s="635"/>
      <c r="H268" s="635"/>
      <c r="I268" s="635"/>
      <c r="J268" s="635"/>
      <c r="K268" s="635"/>
      <c r="L268" s="636"/>
      <c r="M268" s="634" t="s">
        <v>63</v>
      </c>
      <c r="N268" s="635"/>
      <c r="O268" s="635"/>
      <c r="P268" s="635"/>
      <c r="Q268" s="636"/>
      <c r="R268" s="634" t="s">
        <v>64</v>
      </c>
      <c r="S268" s="635"/>
      <c r="T268" s="635"/>
      <c r="U268" s="635"/>
      <c r="V268" s="636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34" t="s">
        <v>53</v>
      </c>
      <c r="C282" s="635"/>
      <c r="D282" s="635"/>
      <c r="E282" s="636"/>
      <c r="F282" s="634" t="s">
        <v>68</v>
      </c>
      <c r="G282" s="635"/>
      <c r="H282" s="635"/>
      <c r="I282" s="635"/>
      <c r="J282" s="635"/>
      <c r="K282" s="635"/>
      <c r="L282" s="636"/>
      <c r="M282" s="634" t="s">
        <v>63</v>
      </c>
      <c r="N282" s="635"/>
      <c r="O282" s="635"/>
      <c r="P282" s="635"/>
      <c r="Q282" s="636"/>
      <c r="R282" s="634" t="s">
        <v>64</v>
      </c>
      <c r="S282" s="635"/>
      <c r="T282" s="635"/>
      <c r="U282" s="635"/>
      <c r="V282" s="636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34" t="s">
        <v>53</v>
      </c>
      <c r="C296" s="635"/>
      <c r="D296" s="635"/>
      <c r="E296" s="636"/>
      <c r="F296" s="634" t="s">
        <v>68</v>
      </c>
      <c r="G296" s="635"/>
      <c r="H296" s="635"/>
      <c r="I296" s="635"/>
      <c r="J296" s="635"/>
      <c r="K296" s="635"/>
      <c r="L296" s="636"/>
      <c r="M296" s="634" t="s">
        <v>63</v>
      </c>
      <c r="N296" s="635"/>
      <c r="O296" s="635"/>
      <c r="P296" s="635"/>
      <c r="Q296" s="636"/>
      <c r="R296" s="634" t="s">
        <v>64</v>
      </c>
      <c r="S296" s="635"/>
      <c r="T296" s="635"/>
      <c r="U296" s="635"/>
      <c r="V296" s="636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34" t="s">
        <v>53</v>
      </c>
      <c r="C310" s="635"/>
      <c r="D310" s="635"/>
      <c r="E310" s="636"/>
      <c r="F310" s="634" t="s">
        <v>68</v>
      </c>
      <c r="G310" s="635"/>
      <c r="H310" s="635"/>
      <c r="I310" s="635"/>
      <c r="J310" s="635"/>
      <c r="K310" s="635"/>
      <c r="L310" s="636"/>
      <c r="M310" s="634" t="s">
        <v>63</v>
      </c>
      <c r="N310" s="635"/>
      <c r="O310" s="635"/>
      <c r="P310" s="635"/>
      <c r="Q310" s="636"/>
      <c r="R310" s="634" t="s">
        <v>64</v>
      </c>
      <c r="S310" s="635"/>
      <c r="T310" s="635"/>
      <c r="U310" s="635"/>
      <c r="V310" s="636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48" t="s">
        <v>53</v>
      </c>
      <c r="B325" s="649"/>
      <c r="C325" s="649"/>
      <c r="D325" s="649"/>
      <c r="E325" s="649"/>
      <c r="F325" s="649"/>
      <c r="G325" s="649"/>
      <c r="H325" s="649"/>
      <c r="I325" s="649"/>
      <c r="J325" s="650"/>
      <c r="K325" s="651" t="s">
        <v>68</v>
      </c>
      <c r="L325" s="652"/>
      <c r="M325" s="652"/>
      <c r="N325" s="652"/>
      <c r="O325" s="652"/>
      <c r="P325" s="652"/>
      <c r="Q325" s="652"/>
      <c r="R325" s="652"/>
      <c r="S325" s="652"/>
      <c r="T325" s="653"/>
      <c r="U325" s="654" t="s">
        <v>63</v>
      </c>
      <c r="V325" s="655"/>
      <c r="W325" s="655"/>
      <c r="X325" s="655"/>
      <c r="Y325" s="655"/>
      <c r="Z325" s="655"/>
      <c r="AA325" s="655"/>
      <c r="AB325" s="655"/>
      <c r="AC325" s="655"/>
      <c r="AD325" s="656"/>
      <c r="AE325" s="658" t="s">
        <v>63</v>
      </c>
      <c r="AF325" s="659"/>
      <c r="AG325" s="659"/>
      <c r="AH325" s="659"/>
      <c r="AI325" s="659"/>
      <c r="AJ325" s="659"/>
      <c r="AK325" s="659"/>
      <c r="AL325" s="659"/>
      <c r="AM325" s="659"/>
      <c r="AN325" s="660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41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42">
        <v>781</v>
      </c>
      <c r="G327" s="642">
        <v>115.5</v>
      </c>
      <c r="H327" s="642">
        <v>66</v>
      </c>
      <c r="I327" s="642">
        <v>1</v>
      </c>
      <c r="J327" s="657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41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42">
        <v>896</v>
      </c>
      <c r="AA327" s="642">
        <v>114.5</v>
      </c>
      <c r="AB327" s="642">
        <v>76</v>
      </c>
      <c r="AC327" s="642">
        <v>1</v>
      </c>
      <c r="AD327" s="657">
        <v>130</v>
      </c>
      <c r="AE327" s="641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42">
        <v>872</v>
      </c>
      <c r="AK327" s="642">
        <v>115.5</v>
      </c>
      <c r="AL327" s="642">
        <v>74</v>
      </c>
      <c r="AM327" s="642">
        <v>1</v>
      </c>
      <c r="AN327" s="657">
        <v>130</v>
      </c>
    </row>
    <row r="328" spans="1:40" s="499" customFormat="1" ht="15" hidden="1" customHeight="1" thickBot="1" x14ac:dyDescent="0.25">
      <c r="A328" s="639"/>
      <c r="B328" s="504" t="s">
        <v>132</v>
      </c>
      <c r="C328" s="504">
        <v>511</v>
      </c>
      <c r="D328" s="504">
        <v>115</v>
      </c>
      <c r="E328" s="504" t="s">
        <v>128</v>
      </c>
      <c r="F328" s="637"/>
      <c r="G328" s="637"/>
      <c r="H328" s="637"/>
      <c r="I328" s="637"/>
      <c r="J328" s="646"/>
      <c r="K328" s="641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42">
        <v>778</v>
      </c>
      <c r="Q328" s="642">
        <v>111.5</v>
      </c>
      <c r="R328" s="642">
        <v>66</v>
      </c>
      <c r="S328" s="642">
        <v>2</v>
      </c>
      <c r="T328" s="657">
        <v>128.5</v>
      </c>
      <c r="U328" s="639"/>
      <c r="V328" s="244">
        <v>2</v>
      </c>
      <c r="W328" s="244">
        <v>695</v>
      </c>
      <c r="X328" s="244">
        <v>114.5</v>
      </c>
      <c r="Y328" s="244" t="s">
        <v>126</v>
      </c>
      <c r="Z328" s="637"/>
      <c r="AA328" s="637"/>
      <c r="AB328" s="637"/>
      <c r="AC328" s="637"/>
      <c r="AD328" s="646"/>
      <c r="AE328" s="640"/>
      <c r="AF328" s="245">
        <v>2</v>
      </c>
      <c r="AG328" s="245">
        <v>625</v>
      </c>
      <c r="AH328" s="245">
        <v>114.5</v>
      </c>
      <c r="AI328" s="245" t="s">
        <v>128</v>
      </c>
      <c r="AJ328" s="638"/>
      <c r="AK328" s="638"/>
      <c r="AL328" s="638"/>
      <c r="AM328" s="638"/>
      <c r="AN328" s="647"/>
    </row>
    <row r="329" spans="1:40" s="499" customFormat="1" ht="15" hidden="1" customHeight="1" thickBot="1" x14ac:dyDescent="0.25">
      <c r="A329" s="641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42">
        <v>781</v>
      </c>
      <c r="G329" s="642">
        <v>116</v>
      </c>
      <c r="H329" s="642">
        <v>66</v>
      </c>
      <c r="I329" s="642" t="s">
        <v>136</v>
      </c>
      <c r="J329" s="657">
        <v>130</v>
      </c>
      <c r="K329" s="640"/>
      <c r="L329" s="245">
        <v>9</v>
      </c>
      <c r="M329" s="245">
        <v>579</v>
      </c>
      <c r="N329" s="245">
        <v>111.5</v>
      </c>
      <c r="O329" s="245" t="s">
        <v>128</v>
      </c>
      <c r="P329" s="638"/>
      <c r="Q329" s="638"/>
      <c r="R329" s="638"/>
      <c r="S329" s="638"/>
      <c r="T329" s="647"/>
      <c r="U329" s="640"/>
      <c r="V329" s="245">
        <v>3</v>
      </c>
      <c r="W329" s="245">
        <v>32</v>
      </c>
      <c r="X329" s="245">
        <v>112.5</v>
      </c>
      <c r="Y329" s="245" t="s">
        <v>131</v>
      </c>
      <c r="Z329" s="638"/>
      <c r="AA329" s="638"/>
      <c r="AB329" s="638"/>
      <c r="AC329" s="638"/>
      <c r="AD329" s="647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39"/>
      <c r="B330" s="244">
        <v>1</v>
      </c>
      <c r="C330" s="244">
        <v>264</v>
      </c>
      <c r="D330" s="244">
        <v>117.5</v>
      </c>
      <c r="E330" s="244" t="s">
        <v>128</v>
      </c>
      <c r="F330" s="637"/>
      <c r="G330" s="637"/>
      <c r="H330" s="637"/>
      <c r="I330" s="637"/>
      <c r="J330" s="646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41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42">
        <v>873</v>
      </c>
      <c r="AK330" s="642">
        <v>113</v>
      </c>
      <c r="AL330" s="642">
        <v>74</v>
      </c>
      <c r="AM330" s="642">
        <v>3</v>
      </c>
      <c r="AN330" s="657">
        <v>128.5</v>
      </c>
    </row>
    <row r="331" spans="1:40" s="499" customFormat="1" ht="15" hidden="1" customHeight="1" thickBot="1" x14ac:dyDescent="0.25">
      <c r="A331" s="640"/>
      <c r="B331" s="245" t="s">
        <v>133</v>
      </c>
      <c r="C331" s="245">
        <v>515</v>
      </c>
      <c r="D331" s="245">
        <v>114</v>
      </c>
      <c r="E331" s="245" t="s">
        <v>126</v>
      </c>
      <c r="F331" s="638"/>
      <c r="G331" s="638"/>
      <c r="H331" s="638"/>
      <c r="I331" s="638"/>
      <c r="J331" s="647"/>
      <c r="K331" s="641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42">
        <v>778</v>
      </c>
      <c r="Q331" s="642">
        <v>110.5</v>
      </c>
      <c r="R331" s="642">
        <v>66</v>
      </c>
      <c r="S331" s="642">
        <v>2</v>
      </c>
      <c r="T331" s="657">
        <v>128.5</v>
      </c>
      <c r="U331" s="641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42">
        <v>897</v>
      </c>
      <c r="AA331" s="642">
        <v>112</v>
      </c>
      <c r="AB331" s="642">
        <v>76</v>
      </c>
      <c r="AC331" s="643" t="s">
        <v>135</v>
      </c>
      <c r="AD331" s="657">
        <v>128.5</v>
      </c>
      <c r="AE331" s="639"/>
      <c r="AF331" s="244">
        <v>3</v>
      </c>
      <c r="AG331" s="244">
        <v>498</v>
      </c>
      <c r="AH331" s="244">
        <v>113</v>
      </c>
      <c r="AI331" s="244" t="s">
        <v>126</v>
      </c>
      <c r="AJ331" s="637"/>
      <c r="AK331" s="637"/>
      <c r="AL331" s="637"/>
      <c r="AM331" s="637"/>
      <c r="AN331" s="646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40"/>
      <c r="L332" s="245">
        <v>10</v>
      </c>
      <c r="M332" s="245">
        <v>710</v>
      </c>
      <c r="N332" s="245">
        <v>110.5</v>
      </c>
      <c r="O332" s="245" t="s">
        <v>128</v>
      </c>
      <c r="P332" s="638"/>
      <c r="Q332" s="638"/>
      <c r="R332" s="638"/>
      <c r="S332" s="638"/>
      <c r="T332" s="647"/>
      <c r="U332" s="640"/>
      <c r="V332" s="245">
        <v>4</v>
      </c>
      <c r="W332" s="245">
        <v>418</v>
      </c>
      <c r="X332" s="245">
        <v>111.5</v>
      </c>
      <c r="Y332" s="245" t="s">
        <v>128</v>
      </c>
      <c r="Z332" s="638"/>
      <c r="AA332" s="638"/>
      <c r="AB332" s="638"/>
      <c r="AC332" s="638"/>
      <c r="AD332" s="647"/>
      <c r="AE332" s="640"/>
      <c r="AF332" s="245">
        <v>4</v>
      </c>
      <c r="AG332" s="245">
        <v>278</v>
      </c>
      <c r="AH332" s="245">
        <v>111.5</v>
      </c>
      <c r="AI332" s="245" t="s">
        <v>131</v>
      </c>
      <c r="AJ332" s="638"/>
      <c r="AK332" s="638"/>
      <c r="AL332" s="638"/>
      <c r="AM332" s="638"/>
      <c r="AN332" s="647"/>
    </row>
    <row r="333" spans="1:40" s="499" customFormat="1" ht="15" hidden="1" customHeight="1" x14ac:dyDescent="0.2">
      <c r="A333" s="641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42">
        <v>782</v>
      </c>
      <c r="G333" s="642">
        <v>116</v>
      </c>
      <c r="H333" s="642">
        <v>67</v>
      </c>
      <c r="I333" s="642">
        <v>2</v>
      </c>
      <c r="J333" s="657">
        <v>128.5</v>
      </c>
      <c r="K333" s="644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37">
        <v>778</v>
      </c>
      <c r="Q333" s="637">
        <v>110.5</v>
      </c>
      <c r="R333" s="637">
        <v>66</v>
      </c>
      <c r="S333" s="637">
        <v>3</v>
      </c>
      <c r="T333" s="646">
        <v>128.5</v>
      </c>
      <c r="U333" s="639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37">
        <v>897</v>
      </c>
      <c r="AA333" s="637">
        <v>111</v>
      </c>
      <c r="AB333" s="637">
        <v>76</v>
      </c>
      <c r="AC333" s="637">
        <v>3</v>
      </c>
      <c r="AD333" s="646">
        <v>128.5</v>
      </c>
      <c r="AE333" s="639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37">
        <v>873</v>
      </c>
      <c r="AK333" s="637">
        <v>111</v>
      </c>
      <c r="AL333" s="637">
        <v>74</v>
      </c>
      <c r="AM333" s="637">
        <v>3</v>
      </c>
      <c r="AN333" s="646">
        <v>128.5</v>
      </c>
    </row>
    <row r="334" spans="1:40" s="499" customFormat="1" ht="15" hidden="1" customHeight="1" thickBot="1" x14ac:dyDescent="0.25">
      <c r="A334" s="639"/>
      <c r="B334" s="244">
        <v>2</v>
      </c>
      <c r="C334" s="244">
        <v>487</v>
      </c>
      <c r="D334" s="244">
        <v>116</v>
      </c>
      <c r="E334" s="424" t="s">
        <v>126</v>
      </c>
      <c r="F334" s="637"/>
      <c r="G334" s="637"/>
      <c r="H334" s="637"/>
      <c r="I334" s="637"/>
      <c r="J334" s="646"/>
      <c r="K334" s="645"/>
      <c r="L334" s="245">
        <v>11</v>
      </c>
      <c r="M334" s="245">
        <v>547</v>
      </c>
      <c r="N334" s="245">
        <v>110</v>
      </c>
      <c r="O334" s="245" t="s">
        <v>126</v>
      </c>
      <c r="P334" s="638"/>
      <c r="Q334" s="638"/>
      <c r="R334" s="638"/>
      <c r="S334" s="638"/>
      <c r="T334" s="647"/>
      <c r="U334" s="640"/>
      <c r="V334" s="245">
        <v>5</v>
      </c>
      <c r="W334" s="245">
        <v>558</v>
      </c>
      <c r="X334" s="245">
        <v>110</v>
      </c>
      <c r="Y334" s="245" t="s">
        <v>126</v>
      </c>
      <c r="Z334" s="638"/>
      <c r="AA334" s="638"/>
      <c r="AB334" s="638"/>
      <c r="AC334" s="638"/>
      <c r="AD334" s="647"/>
      <c r="AE334" s="640"/>
      <c r="AF334" s="245">
        <v>5</v>
      </c>
      <c r="AG334" s="245">
        <v>559</v>
      </c>
      <c r="AH334" s="245">
        <v>110.5</v>
      </c>
      <c r="AI334" s="245" t="s">
        <v>126</v>
      </c>
      <c r="AJ334" s="638"/>
      <c r="AK334" s="638"/>
      <c r="AL334" s="638"/>
      <c r="AM334" s="638"/>
      <c r="AN334" s="647"/>
    </row>
    <row r="335" spans="1:40" s="499" customFormat="1" ht="15" hidden="1" customHeight="1" thickBot="1" x14ac:dyDescent="0.25">
      <c r="A335" s="640"/>
      <c r="B335" s="245">
        <v>3</v>
      </c>
      <c r="C335" s="245">
        <v>289</v>
      </c>
      <c r="D335" s="245">
        <v>115</v>
      </c>
      <c r="E335" s="524" t="s">
        <v>128</v>
      </c>
      <c r="F335" s="638"/>
      <c r="G335" s="638"/>
      <c r="H335" s="638"/>
      <c r="I335" s="638"/>
      <c r="J335" s="647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39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37">
        <v>782</v>
      </c>
      <c r="G336" s="637">
        <v>114</v>
      </c>
      <c r="H336" s="637">
        <v>67</v>
      </c>
      <c r="I336" s="637">
        <v>3</v>
      </c>
      <c r="J336" s="646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40"/>
      <c r="B337" s="245">
        <v>4</v>
      </c>
      <c r="C337" s="245">
        <v>610</v>
      </c>
      <c r="D337" s="245">
        <v>113</v>
      </c>
      <c r="E337" s="245" t="s">
        <v>126</v>
      </c>
      <c r="F337" s="638"/>
      <c r="G337" s="638"/>
      <c r="H337" s="638"/>
      <c r="I337" s="638"/>
      <c r="J337" s="647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34" t="s">
        <v>53</v>
      </c>
      <c r="C341" s="635"/>
      <c r="D341" s="635"/>
      <c r="E341" s="635"/>
      <c r="F341" s="636"/>
      <c r="G341" s="634" t="s">
        <v>68</v>
      </c>
      <c r="H341" s="635"/>
      <c r="I341" s="635"/>
      <c r="J341" s="635"/>
      <c r="K341" s="636"/>
      <c r="L341" s="634" t="s">
        <v>63</v>
      </c>
      <c r="M341" s="635"/>
      <c r="N341" s="635"/>
      <c r="O341" s="636"/>
      <c r="P341" s="634" t="s">
        <v>64</v>
      </c>
      <c r="Q341" s="635"/>
      <c r="R341" s="635"/>
      <c r="S341" s="636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34" t="s">
        <v>53</v>
      </c>
      <c r="C355" s="635"/>
      <c r="D355" s="635"/>
      <c r="E355" s="635"/>
      <c r="F355" s="636"/>
      <c r="G355" s="634" t="s">
        <v>68</v>
      </c>
      <c r="H355" s="635"/>
      <c r="I355" s="635"/>
      <c r="J355" s="635"/>
      <c r="K355" s="636"/>
      <c r="L355" s="634" t="s">
        <v>63</v>
      </c>
      <c r="M355" s="635"/>
      <c r="N355" s="635"/>
      <c r="O355" s="636"/>
      <c r="P355" s="634" t="s">
        <v>64</v>
      </c>
      <c r="Q355" s="635"/>
      <c r="R355" s="635"/>
      <c r="S355" s="636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34" t="s">
        <v>53</v>
      </c>
      <c r="C369" s="635"/>
      <c r="D369" s="635"/>
      <c r="E369" s="635"/>
      <c r="F369" s="636"/>
      <c r="G369" s="634" t="s">
        <v>68</v>
      </c>
      <c r="H369" s="635"/>
      <c r="I369" s="635"/>
      <c r="J369" s="635"/>
      <c r="K369" s="636"/>
      <c r="L369" s="634" t="s">
        <v>63</v>
      </c>
      <c r="M369" s="635"/>
      <c r="N369" s="635"/>
      <c r="O369" s="636"/>
      <c r="P369" s="634" t="s">
        <v>64</v>
      </c>
      <c r="Q369" s="635"/>
      <c r="R369" s="635"/>
      <c r="S369" s="636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34" t="s">
        <v>53</v>
      </c>
      <c r="C382" s="635"/>
      <c r="D382" s="635"/>
      <c r="E382" s="635"/>
      <c r="F382" s="636"/>
      <c r="G382" s="634" t="s">
        <v>68</v>
      </c>
      <c r="H382" s="635"/>
      <c r="I382" s="635"/>
      <c r="J382" s="635"/>
      <c r="K382" s="636"/>
      <c r="L382" s="634" t="s">
        <v>63</v>
      </c>
      <c r="M382" s="635"/>
      <c r="N382" s="635"/>
      <c r="O382" s="636"/>
      <c r="P382" s="634" t="s">
        <v>64</v>
      </c>
      <c r="Q382" s="635"/>
      <c r="R382" s="635"/>
      <c r="S382" s="636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34" t="s">
        <v>53</v>
      </c>
      <c r="C395" s="635"/>
      <c r="D395" s="635"/>
      <c r="E395" s="635"/>
      <c r="F395" s="636"/>
      <c r="G395" s="634" t="s">
        <v>68</v>
      </c>
      <c r="H395" s="635"/>
      <c r="I395" s="635"/>
      <c r="J395" s="635"/>
      <c r="K395" s="636"/>
      <c r="L395" s="634" t="s">
        <v>63</v>
      </c>
      <c r="M395" s="635"/>
      <c r="N395" s="635"/>
      <c r="O395" s="636"/>
      <c r="P395" s="634" t="s">
        <v>64</v>
      </c>
      <c r="Q395" s="635"/>
      <c r="R395" s="635"/>
      <c r="S395" s="636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34" t="s">
        <v>53</v>
      </c>
      <c r="C408" s="635"/>
      <c r="D408" s="635"/>
      <c r="E408" s="635"/>
      <c r="F408" s="636"/>
      <c r="G408" s="634" t="s">
        <v>68</v>
      </c>
      <c r="H408" s="635"/>
      <c r="I408" s="635"/>
      <c r="J408" s="635"/>
      <c r="K408" s="636"/>
      <c r="L408" s="634" t="s">
        <v>63</v>
      </c>
      <c r="M408" s="635"/>
      <c r="N408" s="635"/>
      <c r="O408" s="636"/>
      <c r="P408" s="634" t="s">
        <v>64</v>
      </c>
      <c r="Q408" s="635"/>
      <c r="R408" s="635"/>
      <c r="S408" s="636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34" t="s">
        <v>53</v>
      </c>
      <c r="C421" s="635"/>
      <c r="D421" s="635"/>
      <c r="E421" s="635"/>
      <c r="F421" s="636"/>
      <c r="G421" s="634" t="s">
        <v>68</v>
      </c>
      <c r="H421" s="635"/>
      <c r="I421" s="635"/>
      <c r="J421" s="635"/>
      <c r="K421" s="636"/>
      <c r="L421" s="634" t="s">
        <v>63</v>
      </c>
      <c r="M421" s="635"/>
      <c r="N421" s="635"/>
      <c r="O421" s="636"/>
      <c r="P421" s="634" t="s">
        <v>64</v>
      </c>
      <c r="Q421" s="635"/>
      <c r="R421" s="635"/>
      <c r="S421" s="636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34" t="s">
        <v>53</v>
      </c>
      <c r="C434" s="635"/>
      <c r="D434" s="635"/>
      <c r="E434" s="635"/>
      <c r="F434" s="636"/>
      <c r="G434" s="634" t="s">
        <v>68</v>
      </c>
      <c r="H434" s="635"/>
      <c r="I434" s="635"/>
      <c r="J434" s="635"/>
      <c r="K434" s="636"/>
      <c r="L434" s="634" t="s">
        <v>63</v>
      </c>
      <c r="M434" s="635"/>
      <c r="N434" s="635"/>
      <c r="O434" s="636"/>
      <c r="P434" s="634" t="s">
        <v>64</v>
      </c>
      <c r="Q434" s="635"/>
      <c r="R434" s="635"/>
      <c r="S434" s="636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34" t="s">
        <v>53</v>
      </c>
      <c r="C447" s="635"/>
      <c r="D447" s="635"/>
      <c r="E447" s="635"/>
      <c r="F447" s="636"/>
      <c r="G447" s="634" t="s">
        <v>68</v>
      </c>
      <c r="H447" s="635"/>
      <c r="I447" s="635"/>
      <c r="J447" s="635"/>
      <c r="K447" s="636"/>
      <c r="L447" s="634" t="s">
        <v>63</v>
      </c>
      <c r="M447" s="635"/>
      <c r="N447" s="635"/>
      <c r="O447" s="636"/>
      <c r="P447" s="634" t="s">
        <v>64</v>
      </c>
      <c r="Q447" s="635"/>
      <c r="R447" s="635"/>
      <c r="S447" s="636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34" t="s">
        <v>53</v>
      </c>
      <c r="C460" s="635"/>
      <c r="D460" s="635"/>
      <c r="E460" s="635"/>
      <c r="F460" s="636"/>
      <c r="G460" s="634" t="s">
        <v>68</v>
      </c>
      <c r="H460" s="635"/>
      <c r="I460" s="635"/>
      <c r="J460" s="635"/>
      <c r="K460" s="636"/>
      <c r="L460" s="634" t="s">
        <v>63</v>
      </c>
      <c r="M460" s="635"/>
      <c r="N460" s="635"/>
      <c r="O460" s="636"/>
      <c r="P460" s="634" t="s">
        <v>64</v>
      </c>
      <c r="Q460" s="635"/>
      <c r="R460" s="635"/>
      <c r="S460" s="636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34" t="s">
        <v>53</v>
      </c>
      <c r="C473" s="635"/>
      <c r="D473" s="635"/>
      <c r="E473" s="635"/>
      <c r="F473" s="636"/>
      <c r="G473" s="634" t="s">
        <v>68</v>
      </c>
      <c r="H473" s="635"/>
      <c r="I473" s="635"/>
      <c r="J473" s="635"/>
      <c r="K473" s="636"/>
      <c r="L473" s="634" t="s">
        <v>63</v>
      </c>
      <c r="M473" s="635"/>
      <c r="N473" s="635"/>
      <c r="O473" s="636"/>
      <c r="P473" s="634" t="s">
        <v>64</v>
      </c>
      <c r="Q473" s="635"/>
      <c r="R473" s="635"/>
      <c r="S473" s="636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34" t="s">
        <v>53</v>
      </c>
      <c r="C486" s="635"/>
      <c r="D486" s="635"/>
      <c r="E486" s="635"/>
      <c r="F486" s="636"/>
      <c r="G486" s="634" t="s">
        <v>68</v>
      </c>
      <c r="H486" s="635"/>
      <c r="I486" s="635"/>
      <c r="J486" s="635"/>
      <c r="K486" s="636"/>
      <c r="L486" s="634" t="s">
        <v>63</v>
      </c>
      <c r="M486" s="635"/>
      <c r="N486" s="635"/>
      <c r="O486" s="636"/>
      <c r="P486" s="634" t="s">
        <v>64</v>
      </c>
      <c r="Q486" s="635"/>
      <c r="R486" s="635"/>
      <c r="S486" s="636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34" t="s">
        <v>53</v>
      </c>
      <c r="C499" s="635"/>
      <c r="D499" s="635"/>
      <c r="E499" s="635"/>
      <c r="F499" s="636"/>
      <c r="G499" s="634" t="s">
        <v>68</v>
      </c>
      <c r="H499" s="635"/>
      <c r="I499" s="635"/>
      <c r="J499" s="635"/>
      <c r="K499" s="636"/>
      <c r="L499" s="634" t="s">
        <v>63</v>
      </c>
      <c r="M499" s="635"/>
      <c r="N499" s="635"/>
      <c r="O499" s="636"/>
      <c r="P499" s="634" t="s">
        <v>64</v>
      </c>
      <c r="Q499" s="635"/>
      <c r="R499" s="635"/>
      <c r="S499" s="636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34" t="s">
        <v>53</v>
      </c>
      <c r="C512" s="635"/>
      <c r="D512" s="635"/>
      <c r="E512" s="635"/>
      <c r="F512" s="636"/>
      <c r="G512" s="634" t="s">
        <v>68</v>
      </c>
      <c r="H512" s="635"/>
      <c r="I512" s="635"/>
      <c r="J512" s="635"/>
      <c r="K512" s="636"/>
      <c r="L512" s="634" t="s">
        <v>63</v>
      </c>
      <c r="M512" s="635"/>
      <c r="N512" s="635"/>
      <c r="O512" s="636"/>
      <c r="P512" s="634" t="s">
        <v>64</v>
      </c>
      <c r="Q512" s="635"/>
      <c r="R512" s="635"/>
      <c r="S512" s="636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34" t="s">
        <v>53</v>
      </c>
      <c r="C525" s="635"/>
      <c r="D525" s="635"/>
      <c r="E525" s="635"/>
      <c r="F525" s="636"/>
      <c r="G525" s="634" t="s">
        <v>68</v>
      </c>
      <c r="H525" s="635"/>
      <c r="I525" s="635"/>
      <c r="J525" s="635"/>
      <c r="K525" s="636"/>
      <c r="L525" s="634" t="s">
        <v>63</v>
      </c>
      <c r="M525" s="635"/>
      <c r="N525" s="635"/>
      <c r="O525" s="636"/>
      <c r="P525" s="634" t="s">
        <v>64</v>
      </c>
      <c r="Q525" s="635"/>
      <c r="R525" s="635"/>
      <c r="S525" s="636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34" t="s">
        <v>53</v>
      </c>
      <c r="C538" s="635"/>
      <c r="D538" s="635"/>
      <c r="E538" s="635"/>
      <c r="F538" s="636"/>
      <c r="G538" s="634" t="s">
        <v>68</v>
      </c>
      <c r="H538" s="635"/>
      <c r="I538" s="635"/>
      <c r="J538" s="635"/>
      <c r="K538" s="636"/>
      <c r="L538" s="634" t="s">
        <v>63</v>
      </c>
      <c r="M538" s="635"/>
      <c r="N538" s="635"/>
      <c r="O538" s="636"/>
      <c r="P538" s="634" t="s">
        <v>64</v>
      </c>
      <c r="Q538" s="635"/>
      <c r="R538" s="635"/>
      <c r="S538" s="636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34" t="s">
        <v>53</v>
      </c>
      <c r="C551" s="635"/>
      <c r="D551" s="635"/>
      <c r="E551" s="635"/>
      <c r="F551" s="636"/>
      <c r="G551" s="634" t="s">
        <v>68</v>
      </c>
      <c r="H551" s="635"/>
      <c r="I551" s="635"/>
      <c r="J551" s="635"/>
      <c r="K551" s="636"/>
      <c r="L551" s="634" t="s">
        <v>63</v>
      </c>
      <c r="M551" s="635"/>
      <c r="N551" s="635"/>
      <c r="O551" s="636"/>
      <c r="P551" s="634" t="s">
        <v>64</v>
      </c>
      <c r="Q551" s="635"/>
      <c r="R551" s="635"/>
      <c r="S551" s="636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34" t="s">
        <v>53</v>
      </c>
      <c r="C564" s="635"/>
      <c r="D564" s="635"/>
      <c r="E564" s="635"/>
      <c r="F564" s="636"/>
      <c r="G564" s="634" t="s">
        <v>68</v>
      </c>
      <c r="H564" s="635"/>
      <c r="I564" s="635"/>
      <c r="J564" s="635"/>
      <c r="K564" s="636"/>
      <c r="L564" s="634" t="s">
        <v>63</v>
      </c>
      <c r="M564" s="635"/>
      <c r="N564" s="635"/>
      <c r="O564" s="636"/>
      <c r="P564" s="634" t="s">
        <v>64</v>
      </c>
      <c r="Q564" s="635"/>
      <c r="R564" s="635"/>
      <c r="S564" s="636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34" t="s">
        <v>53</v>
      </c>
      <c r="C577" s="635"/>
      <c r="D577" s="635"/>
      <c r="E577" s="635"/>
      <c r="F577" s="636"/>
      <c r="G577" s="634" t="s">
        <v>68</v>
      </c>
      <c r="H577" s="635"/>
      <c r="I577" s="635"/>
      <c r="J577" s="635"/>
      <c r="K577" s="636"/>
      <c r="L577" s="634" t="s">
        <v>63</v>
      </c>
      <c r="M577" s="635"/>
      <c r="N577" s="635"/>
      <c r="O577" s="636"/>
      <c r="P577" s="634" t="s">
        <v>64</v>
      </c>
      <c r="Q577" s="635"/>
      <c r="R577" s="635"/>
      <c r="S577" s="636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34" t="s">
        <v>53</v>
      </c>
      <c r="C590" s="635"/>
      <c r="D590" s="635"/>
      <c r="E590" s="635"/>
      <c r="F590" s="636"/>
      <c r="G590" s="634" t="s">
        <v>68</v>
      </c>
      <c r="H590" s="635"/>
      <c r="I590" s="635"/>
      <c r="J590" s="635"/>
      <c r="K590" s="636"/>
      <c r="L590" s="634" t="s">
        <v>63</v>
      </c>
      <c r="M590" s="635"/>
      <c r="N590" s="635"/>
      <c r="O590" s="636"/>
      <c r="P590" s="634" t="s">
        <v>64</v>
      </c>
      <c r="Q590" s="635"/>
      <c r="R590" s="635"/>
      <c r="S590" s="636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34" t="s">
        <v>53</v>
      </c>
      <c r="C603" s="635"/>
      <c r="D603" s="635"/>
      <c r="E603" s="635"/>
      <c r="F603" s="636"/>
      <c r="G603" s="634" t="s">
        <v>68</v>
      </c>
      <c r="H603" s="635"/>
      <c r="I603" s="635"/>
      <c r="J603" s="635"/>
      <c r="K603" s="636"/>
      <c r="L603" s="634" t="s">
        <v>63</v>
      </c>
      <c r="M603" s="635"/>
      <c r="N603" s="635"/>
      <c r="O603" s="636"/>
      <c r="P603" s="634" t="s">
        <v>64</v>
      </c>
      <c r="Q603" s="635"/>
      <c r="R603" s="635"/>
      <c r="S603" s="636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34" t="s">
        <v>53</v>
      </c>
      <c r="C616" s="635"/>
      <c r="D616" s="635"/>
      <c r="E616" s="635"/>
      <c r="F616" s="636"/>
      <c r="G616" s="634" t="s">
        <v>68</v>
      </c>
      <c r="H616" s="635"/>
      <c r="I616" s="635"/>
      <c r="J616" s="635"/>
      <c r="K616" s="636"/>
      <c r="L616" s="634" t="s">
        <v>63</v>
      </c>
      <c r="M616" s="635"/>
      <c r="N616" s="635"/>
      <c r="O616" s="636"/>
      <c r="P616" s="634" t="s">
        <v>64</v>
      </c>
      <c r="Q616" s="635"/>
      <c r="R616" s="635"/>
      <c r="S616" s="636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34" t="s">
        <v>53</v>
      </c>
      <c r="C629" s="635"/>
      <c r="D629" s="635"/>
      <c r="E629" s="635"/>
      <c r="F629" s="636"/>
      <c r="G629" s="634" t="s">
        <v>68</v>
      </c>
      <c r="H629" s="635"/>
      <c r="I629" s="635"/>
      <c r="J629" s="635"/>
      <c r="K629" s="636"/>
      <c r="L629" s="634" t="s">
        <v>63</v>
      </c>
      <c r="M629" s="635"/>
      <c r="N629" s="635"/>
      <c r="O629" s="636"/>
      <c r="P629" s="634" t="s">
        <v>64</v>
      </c>
      <c r="Q629" s="635"/>
      <c r="R629" s="635"/>
      <c r="S629" s="636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34" t="s">
        <v>53</v>
      </c>
      <c r="C642" s="635"/>
      <c r="D642" s="635"/>
      <c r="E642" s="635"/>
      <c r="F642" s="636"/>
      <c r="G642" s="634" t="s">
        <v>68</v>
      </c>
      <c r="H642" s="635"/>
      <c r="I642" s="635"/>
      <c r="J642" s="635"/>
      <c r="K642" s="636"/>
      <c r="L642" s="634" t="s">
        <v>63</v>
      </c>
      <c r="M642" s="635"/>
      <c r="N642" s="635"/>
      <c r="O642" s="636"/>
      <c r="P642" s="634" t="s">
        <v>64</v>
      </c>
      <c r="Q642" s="635"/>
      <c r="R642" s="635"/>
      <c r="S642" s="636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34" t="s">
        <v>53</v>
      </c>
      <c r="C655" s="635"/>
      <c r="D655" s="635"/>
      <c r="E655" s="635"/>
      <c r="F655" s="636"/>
      <c r="G655" s="634" t="s">
        <v>68</v>
      </c>
      <c r="H655" s="635"/>
      <c r="I655" s="635"/>
      <c r="J655" s="635"/>
      <c r="K655" s="636"/>
      <c r="L655" s="634" t="s">
        <v>63</v>
      </c>
      <c r="M655" s="635"/>
      <c r="N655" s="635"/>
      <c r="O655" s="636"/>
      <c r="P655" s="634" t="s">
        <v>64</v>
      </c>
      <c r="Q655" s="635"/>
      <c r="R655" s="635"/>
      <c r="S655" s="636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34" t="s">
        <v>53</v>
      </c>
      <c r="C668" s="635"/>
      <c r="D668" s="635"/>
      <c r="E668" s="635"/>
      <c r="F668" s="636"/>
      <c r="G668" s="634" t="s">
        <v>68</v>
      </c>
      <c r="H668" s="635"/>
      <c r="I668" s="635"/>
      <c r="J668" s="635"/>
      <c r="K668" s="636"/>
      <c r="L668" s="634" t="s">
        <v>63</v>
      </c>
      <c r="M668" s="635"/>
      <c r="N668" s="635"/>
      <c r="O668" s="636"/>
      <c r="P668" s="634" t="s">
        <v>64</v>
      </c>
      <c r="Q668" s="635"/>
      <c r="R668" s="635"/>
      <c r="S668" s="636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  <row r="680" spans="1:23" ht="13.5" thickBot="1" x14ac:dyDescent="0.25"/>
    <row r="681" spans="1:23" s="628" customFormat="1" ht="12.75" customHeight="1" thickBot="1" x14ac:dyDescent="0.25">
      <c r="A681" s="254" t="s">
        <v>188</v>
      </c>
      <c r="B681" s="634" t="s">
        <v>53</v>
      </c>
      <c r="C681" s="635"/>
      <c r="D681" s="635"/>
      <c r="E681" s="635"/>
      <c r="F681" s="636"/>
      <c r="G681" s="634" t="s">
        <v>68</v>
      </c>
      <c r="H681" s="635"/>
      <c r="I681" s="635"/>
      <c r="J681" s="635"/>
      <c r="K681" s="636"/>
      <c r="L681" s="634" t="s">
        <v>63</v>
      </c>
      <c r="M681" s="635"/>
      <c r="N681" s="635"/>
      <c r="O681" s="636"/>
      <c r="P681" s="634" t="s">
        <v>64</v>
      </c>
      <c r="Q681" s="635"/>
      <c r="R681" s="635"/>
      <c r="S681" s="636"/>
      <c r="T681" s="316" t="s">
        <v>55</v>
      </c>
    </row>
    <row r="682" spans="1:23" s="628" customFormat="1" ht="12.75" customHeight="1" x14ac:dyDescent="0.2">
      <c r="A682" s="255" t="s">
        <v>54</v>
      </c>
      <c r="B682" s="349">
        <v>1</v>
      </c>
      <c r="C682" s="260">
        <v>2</v>
      </c>
      <c r="D682" s="403" t="s">
        <v>129</v>
      </c>
      <c r="E682" s="403">
        <v>4</v>
      </c>
      <c r="F682" s="350">
        <v>5</v>
      </c>
      <c r="G682" s="349">
        <v>1</v>
      </c>
      <c r="H682" s="260">
        <v>2</v>
      </c>
      <c r="I682" s="403" t="s">
        <v>129</v>
      </c>
      <c r="J682" s="403">
        <v>4</v>
      </c>
      <c r="K682" s="350">
        <v>5</v>
      </c>
      <c r="L682" s="349">
        <v>1</v>
      </c>
      <c r="M682" s="260" t="s">
        <v>134</v>
      </c>
      <c r="N682" s="260">
        <v>3</v>
      </c>
      <c r="O682" s="350">
        <v>4</v>
      </c>
      <c r="P682" s="259">
        <v>1</v>
      </c>
      <c r="Q682" s="259" t="s">
        <v>134</v>
      </c>
      <c r="R682" s="259">
        <v>3</v>
      </c>
      <c r="S682" s="259">
        <v>4</v>
      </c>
      <c r="T682" s="315"/>
    </row>
    <row r="683" spans="1:23" s="628" customFormat="1" ht="12.75" customHeight="1" x14ac:dyDescent="0.2">
      <c r="A683" s="265" t="s">
        <v>3</v>
      </c>
      <c r="B683" s="266">
        <v>4356</v>
      </c>
      <c r="C683" s="267">
        <v>4356</v>
      </c>
      <c r="D683" s="389">
        <v>4356</v>
      </c>
      <c r="E683" s="389">
        <v>4356</v>
      </c>
      <c r="F683" s="268">
        <v>4356</v>
      </c>
      <c r="G683" s="269">
        <v>4356</v>
      </c>
      <c r="H683" s="267">
        <v>4356</v>
      </c>
      <c r="I683" s="267">
        <v>4356</v>
      </c>
      <c r="J683" s="267">
        <v>4356</v>
      </c>
      <c r="K683" s="267">
        <v>4356</v>
      </c>
      <c r="L683" s="266">
        <v>4356</v>
      </c>
      <c r="M683" s="267">
        <v>4356</v>
      </c>
      <c r="N683" s="267">
        <v>4356</v>
      </c>
      <c r="O683" s="268">
        <v>4356</v>
      </c>
      <c r="P683" s="269">
        <v>4356</v>
      </c>
      <c r="Q683" s="267">
        <v>4356</v>
      </c>
      <c r="R683" s="267">
        <v>4356</v>
      </c>
      <c r="S683" s="267">
        <v>4356</v>
      </c>
      <c r="T683" s="270">
        <v>4356</v>
      </c>
    </row>
    <row r="684" spans="1:23" s="628" customFormat="1" ht="12.75" customHeight="1" x14ac:dyDescent="0.2">
      <c r="A684" s="271" t="s">
        <v>6</v>
      </c>
      <c r="B684" s="272">
        <v>5305.2380952380954</v>
      </c>
      <c r="C684" s="273">
        <v>5068.75</v>
      </c>
      <c r="D684" s="330">
        <v>5122.5</v>
      </c>
      <c r="E684" s="330">
        <v>5048.75</v>
      </c>
      <c r="F684" s="274">
        <v>5153.5</v>
      </c>
      <c r="G684" s="275">
        <v>4962.25</v>
      </c>
      <c r="H684" s="273">
        <v>5090.2439024390242</v>
      </c>
      <c r="I684" s="273">
        <v>5292.2222222222226</v>
      </c>
      <c r="J684" s="273">
        <v>4928.25</v>
      </c>
      <c r="K684" s="273">
        <v>5036.818181818182</v>
      </c>
      <c r="L684" s="272">
        <v>5105</v>
      </c>
      <c r="M684" s="273">
        <v>5165.8823529411766</v>
      </c>
      <c r="N684" s="273">
        <v>4878.5714285714284</v>
      </c>
      <c r="O684" s="274">
        <v>5109.4444444444443</v>
      </c>
      <c r="P684" s="275">
        <v>4918.6486486486483</v>
      </c>
      <c r="Q684" s="275">
        <v>4862.1428571428569</v>
      </c>
      <c r="R684" s="275">
        <v>4744.864864864865</v>
      </c>
      <c r="S684" s="275">
        <v>4803.1428571428569</v>
      </c>
      <c r="T684" s="276">
        <v>5022.3857868020305</v>
      </c>
    </row>
    <row r="685" spans="1:23" s="628" customFormat="1" ht="12.75" customHeight="1" x14ac:dyDescent="0.2">
      <c r="A685" s="255" t="s">
        <v>7</v>
      </c>
      <c r="B685" s="277">
        <v>78.571428571428569</v>
      </c>
      <c r="C685" s="278">
        <v>85</v>
      </c>
      <c r="D685" s="333">
        <v>87.5</v>
      </c>
      <c r="E685" s="333">
        <v>95</v>
      </c>
      <c r="F685" s="279">
        <v>72.5</v>
      </c>
      <c r="G685" s="280">
        <v>90</v>
      </c>
      <c r="H685" s="278">
        <v>97.560975609756099</v>
      </c>
      <c r="I685" s="278">
        <v>66.666666666666671</v>
      </c>
      <c r="J685" s="278">
        <v>95</v>
      </c>
      <c r="K685" s="278">
        <v>90.909090909090907</v>
      </c>
      <c r="L685" s="277">
        <v>55.555555555555557</v>
      </c>
      <c r="M685" s="278">
        <v>64.705882352941174</v>
      </c>
      <c r="N685" s="278">
        <v>71.428571428571431</v>
      </c>
      <c r="O685" s="279">
        <v>63.888888888888886</v>
      </c>
      <c r="P685" s="280">
        <v>62.162162162162161</v>
      </c>
      <c r="Q685" s="280">
        <v>50</v>
      </c>
      <c r="R685" s="280">
        <v>56.756756756756758</v>
      </c>
      <c r="S685" s="280">
        <v>71.428571428571431</v>
      </c>
      <c r="T685" s="281">
        <v>75.296108291032155</v>
      </c>
    </row>
    <row r="686" spans="1:23" s="628" customFormat="1" ht="12.75" customHeight="1" x14ac:dyDescent="0.2">
      <c r="A686" s="255" t="s">
        <v>8</v>
      </c>
      <c r="B686" s="282">
        <v>7.0975065439198334E-2</v>
      </c>
      <c r="C686" s="283">
        <v>7.4375202343285693E-2</v>
      </c>
      <c r="D686" s="336">
        <v>7.5605713191095408E-2</v>
      </c>
      <c r="E686" s="336">
        <v>5.7077146843820321E-2</v>
      </c>
      <c r="F686" s="284">
        <v>7.9986573730197921E-2</v>
      </c>
      <c r="G686" s="285">
        <v>7.3768271294161969E-2</v>
      </c>
      <c r="H686" s="283">
        <v>4.9180572978725731E-2</v>
      </c>
      <c r="I686" s="283">
        <v>9.1469096002236114E-2</v>
      </c>
      <c r="J686" s="283">
        <v>5.6511728759977356E-2</v>
      </c>
      <c r="K686" s="283">
        <v>6.0513067456287171E-2</v>
      </c>
      <c r="L686" s="282">
        <v>0.11218237339243972</v>
      </c>
      <c r="M686" s="283">
        <v>0.10640266082710877</v>
      </c>
      <c r="N686" s="283">
        <v>9.2437261723986044E-2</v>
      </c>
      <c r="O686" s="284">
        <v>0.10542651436447345</v>
      </c>
      <c r="P686" s="285">
        <v>0.11391142622957569</v>
      </c>
      <c r="Q686" s="285">
        <v>0.11778810586898621</v>
      </c>
      <c r="R686" s="285">
        <v>0.10135005401919836</v>
      </c>
      <c r="S686" s="285">
        <v>9.1523872005059653E-2</v>
      </c>
      <c r="T686" s="286">
        <v>8.923118824035052E-2</v>
      </c>
    </row>
    <row r="687" spans="1:23" s="628" customFormat="1" ht="12.75" customHeight="1" x14ac:dyDescent="0.2">
      <c r="A687" s="271" t="s">
        <v>1</v>
      </c>
      <c r="B687" s="287">
        <f>B684/B683*100-100</f>
        <v>21.791508155144527</v>
      </c>
      <c r="C687" s="288">
        <f t="shared" ref="C687:G687" si="253">C684/C683*100-100</f>
        <v>16.362488521579422</v>
      </c>
      <c r="D687" s="288">
        <f t="shared" si="253"/>
        <v>17.596418732782368</v>
      </c>
      <c r="E687" s="288">
        <f t="shared" si="253"/>
        <v>15.903351698806233</v>
      </c>
      <c r="F687" s="289">
        <f t="shared" si="253"/>
        <v>18.308080808080817</v>
      </c>
      <c r="G687" s="290">
        <f t="shared" si="253"/>
        <v>13.91758494031221</v>
      </c>
      <c r="H687" s="288">
        <f>H684/H683*100-100</f>
        <v>16.855920625321957</v>
      </c>
      <c r="I687" s="288">
        <f t="shared" ref="I687:K687" si="254">I684/I683*100-100</f>
        <v>21.492704826038178</v>
      </c>
      <c r="J687" s="288">
        <f t="shared" si="254"/>
        <v>13.137052341597794</v>
      </c>
      <c r="K687" s="288">
        <f t="shared" si="254"/>
        <v>15.629434844310879</v>
      </c>
      <c r="L687" s="287">
        <f>L684/L683*100-100</f>
        <v>17.194674012855842</v>
      </c>
      <c r="M687" s="288">
        <f t="shared" ref="M687:T687" si="255">M684/M683*100-100</f>
        <v>18.592340517474199</v>
      </c>
      <c r="N687" s="288">
        <f t="shared" si="255"/>
        <v>11.996589269316544</v>
      </c>
      <c r="O687" s="289">
        <f t="shared" si="255"/>
        <v>17.29670441791653</v>
      </c>
      <c r="P687" s="290">
        <f t="shared" si="255"/>
        <v>12.916635643908364</v>
      </c>
      <c r="Q687" s="288">
        <f t="shared" si="255"/>
        <v>11.619441164895704</v>
      </c>
      <c r="R687" s="288">
        <f t="shared" si="255"/>
        <v>8.9271089271089323</v>
      </c>
      <c r="S687" s="288">
        <f t="shared" si="255"/>
        <v>10.264987537714802</v>
      </c>
      <c r="T687" s="291">
        <f t="shared" si="255"/>
        <v>15.298112644674717</v>
      </c>
    </row>
    <row r="688" spans="1:23" s="628" customFormat="1" ht="12.75" customHeight="1" thickBot="1" x14ac:dyDescent="0.25">
      <c r="A688" s="292" t="s">
        <v>27</v>
      </c>
      <c r="B688" s="484">
        <f>B684-B671</f>
        <v>311.81704260651622</v>
      </c>
      <c r="C688" s="485">
        <f t="shared" ref="C688:T688" si="256">C684-C671</f>
        <v>107.43421052631584</v>
      </c>
      <c r="D688" s="485">
        <f t="shared" si="256"/>
        <v>328.75</v>
      </c>
      <c r="E688" s="485">
        <f t="shared" si="256"/>
        <v>42</v>
      </c>
      <c r="F688" s="486">
        <f t="shared" si="256"/>
        <v>-94.75</v>
      </c>
      <c r="G688" s="487">
        <f t="shared" si="256"/>
        <v>56.723684210526699</v>
      </c>
      <c r="H688" s="485">
        <f t="shared" si="256"/>
        <v>200.50706033376082</v>
      </c>
      <c r="I688" s="485">
        <f t="shared" si="256"/>
        <v>584.44444444444525</v>
      </c>
      <c r="J688" s="485">
        <f t="shared" si="256"/>
        <v>26.934210526315837</v>
      </c>
      <c r="K688" s="485">
        <f t="shared" si="256"/>
        <v>10.568181818181984</v>
      </c>
      <c r="L688" s="484">
        <f t="shared" si="256"/>
        <v>360.5</v>
      </c>
      <c r="M688" s="485">
        <f t="shared" si="256"/>
        <v>313.73949579831969</v>
      </c>
      <c r="N688" s="485">
        <f t="shared" si="256"/>
        <v>151.82142857142844</v>
      </c>
      <c r="O688" s="486">
        <f t="shared" si="256"/>
        <v>145.08547008546975</v>
      </c>
      <c r="P688" s="488">
        <f t="shared" si="256"/>
        <v>288.89255108767247</v>
      </c>
      <c r="Q688" s="489">
        <f t="shared" si="256"/>
        <v>158.14285714285688</v>
      </c>
      <c r="R688" s="489">
        <f t="shared" si="256"/>
        <v>76.916146916147227</v>
      </c>
      <c r="S688" s="489">
        <f t="shared" si="256"/>
        <v>-29.677655677655821</v>
      </c>
      <c r="T688" s="490">
        <f t="shared" si="256"/>
        <v>138.68459834702207</v>
      </c>
    </row>
    <row r="689" spans="1:23" s="628" customFormat="1" ht="12.75" customHeight="1" x14ac:dyDescent="0.2">
      <c r="A689" s="299" t="s">
        <v>51</v>
      </c>
      <c r="B689" s="300">
        <v>717</v>
      </c>
      <c r="C689" s="301">
        <v>681</v>
      </c>
      <c r="D689" s="301">
        <v>97</v>
      </c>
      <c r="E689" s="390">
        <v>689</v>
      </c>
      <c r="F689" s="302">
        <v>816</v>
      </c>
      <c r="G689" s="303">
        <v>701</v>
      </c>
      <c r="H689" s="301">
        <v>721</v>
      </c>
      <c r="I689" s="301">
        <v>107</v>
      </c>
      <c r="J689" s="301">
        <v>728</v>
      </c>
      <c r="K689" s="301">
        <v>801</v>
      </c>
      <c r="L689" s="300">
        <v>871</v>
      </c>
      <c r="M689" s="301">
        <v>138</v>
      </c>
      <c r="N689" s="301">
        <v>853</v>
      </c>
      <c r="O689" s="302">
        <v>861</v>
      </c>
      <c r="P689" s="303">
        <v>834</v>
      </c>
      <c r="Q689" s="303">
        <v>127</v>
      </c>
      <c r="R689" s="303">
        <v>824</v>
      </c>
      <c r="S689" s="303">
        <v>829</v>
      </c>
      <c r="T689" s="304">
        <f>SUM(B689:S689)</f>
        <v>11395</v>
      </c>
      <c r="U689" s="228" t="s">
        <v>56</v>
      </c>
      <c r="V689" s="305">
        <f>T676-T689</f>
        <v>50</v>
      </c>
      <c r="W689" s="306">
        <f>V689/T676</f>
        <v>4.3687199650502403E-3</v>
      </c>
    </row>
    <row r="690" spans="1:23" s="628" customFormat="1" ht="12.75" customHeight="1" x14ac:dyDescent="0.2">
      <c r="A690" s="307" t="s">
        <v>28</v>
      </c>
      <c r="B690" s="246"/>
      <c r="C690" s="244"/>
      <c r="D690" s="244"/>
      <c r="E690" s="424"/>
      <c r="F690" s="247"/>
      <c r="G690" s="248"/>
      <c r="H690" s="244"/>
      <c r="I690" s="244"/>
      <c r="J690" s="244"/>
      <c r="K690" s="244"/>
      <c r="L690" s="246"/>
      <c r="M690" s="244"/>
      <c r="N690" s="244"/>
      <c r="O690" s="247"/>
      <c r="P690" s="248"/>
      <c r="Q690" s="248"/>
      <c r="R690" s="248"/>
      <c r="S690" s="248"/>
      <c r="T690" s="237"/>
      <c r="U690" s="228" t="s">
        <v>57</v>
      </c>
      <c r="V690" s="564">
        <v>150.19</v>
      </c>
      <c r="W690" s="228"/>
    </row>
    <row r="691" spans="1:23" s="628" customFormat="1" ht="12.75" customHeight="1" thickBot="1" x14ac:dyDescent="0.25">
      <c r="A691" s="308" t="s">
        <v>26</v>
      </c>
      <c r="B691" s="249">
        <f>B690-B677</f>
        <v>0</v>
      </c>
      <c r="C691" s="245">
        <f t="shared" ref="C691:S691" si="257">C690-C677</f>
        <v>0</v>
      </c>
      <c r="D691" s="245">
        <f t="shared" si="257"/>
        <v>0</v>
      </c>
      <c r="E691" s="245">
        <f t="shared" si="257"/>
        <v>0</v>
      </c>
      <c r="F691" s="250">
        <f t="shared" si="257"/>
        <v>0</v>
      </c>
      <c r="G691" s="251">
        <f t="shared" si="257"/>
        <v>0</v>
      </c>
      <c r="H691" s="245">
        <f t="shared" si="257"/>
        <v>0</v>
      </c>
      <c r="I691" s="245">
        <f t="shared" si="257"/>
        <v>0</v>
      </c>
      <c r="J691" s="245">
        <f t="shared" si="257"/>
        <v>0</v>
      </c>
      <c r="K691" s="245">
        <f t="shared" si="257"/>
        <v>0</v>
      </c>
      <c r="L691" s="249">
        <f t="shared" si="257"/>
        <v>0</v>
      </c>
      <c r="M691" s="245">
        <f t="shared" si="257"/>
        <v>0</v>
      </c>
      <c r="N691" s="245">
        <f t="shared" si="257"/>
        <v>0</v>
      </c>
      <c r="O691" s="250">
        <f t="shared" si="257"/>
        <v>0</v>
      </c>
      <c r="P691" s="251">
        <f t="shared" si="257"/>
        <v>0</v>
      </c>
      <c r="Q691" s="245">
        <f t="shared" si="257"/>
        <v>0</v>
      </c>
      <c r="R691" s="245">
        <f t="shared" si="257"/>
        <v>0</v>
      </c>
      <c r="S691" s="245">
        <f t="shared" si="257"/>
        <v>0</v>
      </c>
      <c r="T691" s="238"/>
      <c r="U691" s="228" t="s">
        <v>26</v>
      </c>
      <c r="V691" s="564">
        <f>V690-V677</f>
        <v>-9.0000000000003411E-2</v>
      </c>
      <c r="W691" s="228"/>
    </row>
  </sheetData>
  <mergeCells count="276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355:F355"/>
    <mergeCell ref="G355:K355"/>
    <mergeCell ref="L355:O355"/>
    <mergeCell ref="P355:S355"/>
    <mergeCell ref="G434:K434"/>
    <mergeCell ref="L434:O434"/>
    <mergeCell ref="B369:F369"/>
    <mergeCell ref="A336:A337"/>
    <mergeCell ref="F336:F337"/>
    <mergeCell ref="B486:F486"/>
    <mergeCell ref="G486:K486"/>
    <mergeCell ref="L486:O486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U333:U334"/>
    <mergeCell ref="AC333:AC334"/>
    <mergeCell ref="L341:O341"/>
    <mergeCell ref="P341:S341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681:F681"/>
    <mergeCell ref="G681:K681"/>
    <mergeCell ref="L681:O681"/>
    <mergeCell ref="P681:S681"/>
    <mergeCell ref="B668:F668"/>
    <mergeCell ref="G668:K668"/>
    <mergeCell ref="L668:O668"/>
    <mergeCell ref="P668:S668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2022-04-15T15:59:36Z</dcterms:modified>
</cp:coreProperties>
</file>