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1C56BE76-EC56-4C98-A246-892A5217FC96}" xr6:coauthVersionLast="36" xr6:coauthVersionMax="36" xr10:uidLastSave="{00000000-0000-0000-0000-000000000000}"/>
  <bookViews>
    <workbookView xWindow="0" yWindow="0" windowWidth="20490" windowHeight="7545" tabRatio="745" firstSheet="8" activeTab="19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IMPRIMIR" sheetId="2" r:id="rId20"/>
  </sheets>
  <definedNames>
    <definedName name="_xlnm.Print_Area" localSheetId="19">IMPRIMIR!$A$1:$Y$46</definedName>
    <definedName name="_xlnm.Print_Area" localSheetId="18">'SEM 19'!$A$1:$Z$70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22" l="1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6" i="22" l="1"/>
  <c r="Q47" i="22" s="1"/>
  <c r="G65" i="22"/>
  <c r="G66" i="22" s="1"/>
  <c r="I46" i="22"/>
  <c r="I47" i="22" s="1"/>
  <c r="Y25" i="22"/>
  <c r="B70" i="22"/>
  <c r="L51" i="2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Y18" i="2"/>
  <c r="Y17" i="2"/>
  <c r="Y16" i="2"/>
  <c r="Y15" i="2"/>
  <c r="Y14" i="2"/>
  <c r="Y13" i="2"/>
  <c r="Y12" i="2"/>
  <c r="G45" i="2" l="1"/>
  <c r="Y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<sst xmlns="http://schemas.openxmlformats.org/spreadsheetml/2006/main" count="1576" uniqueCount="76">
  <si>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</si>
  <si>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</si>
  <si>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</si>
  <si>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</si>
  <si>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</si>
  <si>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</si>
  <si>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</si>
  <si>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</si>
  <si>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</si>
  <si>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</si>
  <si>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</si>
  <si>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</si>
  <si>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</si>
  <si>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</si>
  <si>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</si>
  <si>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</si>
  <si>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</si>
  <si>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</si>
  <si>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</si>
  <si>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</si>
  <si>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</si>
  <si>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</si>
  <si>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</si>
  <si>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</si>
  <si>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</si>
  <si>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</si>
  <si>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</si>
  <si>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</si>
  <si>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</si>
  <si>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</si>
  <si>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</si>
  <si>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</si>
  <si>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</si>
  <si>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</si>
  <si>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</si>
  <si>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</si>
  <si>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</si>
  <si>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</si>
  <si>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</si>
  <si>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</si>
  <si>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</si>
  <si>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</si>
  <si>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</si>
  <si>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</si>
  <si>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</si>
  <si>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</si>
  <si>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</si>
  <si>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</si>
  <si>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</si>
  <si>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</si>
  <si>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</si>
  <si>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</si>
  <si>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</si>
  <si>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</si>
  <si>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</si>
  <si>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</si>
  <si>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</si>
  <si>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</si>
  <si>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</si>
  <si>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</si>
  <si>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</si>
  <si>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</si>
  <si>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</si>
  <si>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</si>
  <si>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</si>
  <si>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</si>
  <si>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</si>
  <si>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</si>
  <si>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</si>
  <si>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Prepostura - Levante</t>
  </si>
  <si>
    <t>SEMANA 17</t>
  </si>
  <si>
    <t>SEMANA 18</t>
  </si>
  <si>
    <t>SEMANA 19</t>
  </si>
  <si>
    <t>20 AL 26 DE AGOSTO</t>
  </si>
  <si>
    <t>contar</t>
  </si>
  <si>
    <t>Errores de linea macho: 2 kilos                                                                                                                Errores de linea hembra: 5 kilos                                                                                         Por favor anotar la comida dada a los descartes de manera independiente a la comida del lote - Les sugiero tener los descartes de las dos cepas en un solo corral y unificar consumos.                                                                                                                                    Por favor contar los corrales indicados, ajustar saldos de ser necesario y me cuentan.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</si>
</sst>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3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rgb="FF003366"/>
      <name val="Arial"/>
      <family val="2"/>
    </font>
    <font>
      <sz val="1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20" xfId="0" quotePrefix="1" applyFont="1" applyFill="1" applyBorder="1" applyAlignment="1">
      <alignment horizontal="center" vertical="center"/>
    </xf>
    <xf numFmtId="0" fontId="29" fillId="3" borderId="42" xfId="0" quotePrefix="1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2" borderId="7" xfId="0" applyFont="1" applyFill="1" applyBorder="1" applyAlignment="1">
      <alignment horizontal="center" vertical="center"/>
    </xf>
    <xf numFmtId="0" fontId="31" fillId="14" borderId="8" xfId="0" applyFont="1" applyFill="1" applyBorder="1" applyAlignment="1">
      <alignment horizontal="center" vertical="center"/>
    </xf>
    <xf numFmtId="0" fontId="31" fillId="13" borderId="7" xfId="0" applyFont="1" applyFill="1" applyBorder="1" applyAlignment="1">
      <alignment horizontal="center" vertical="center"/>
    </xf>
    <xf numFmtId="0" fontId="31" fillId="17" borderId="7" xfId="0" applyFont="1" applyFill="1" applyBorder="1" applyAlignment="1">
      <alignment horizontal="center" vertical="center"/>
    </xf>
    <xf numFmtId="0" fontId="31" fillId="11" borderId="8" xfId="0" applyFont="1" applyFill="1" applyBorder="1" applyAlignment="1">
      <alignment horizontal="center" vertical="center"/>
    </xf>
    <xf numFmtId="0" fontId="31" fillId="15" borderId="7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164" fontId="29" fillId="0" borderId="40" xfId="0" applyNumberFormat="1" applyFont="1" applyFill="1" applyBorder="1" applyAlignment="1">
      <alignment horizontal="center" vertical="center"/>
    </xf>
    <xf numFmtId="164" fontId="29" fillId="0" borderId="41" xfId="0" applyNumberFormat="1" applyFont="1" applyFill="1" applyBorder="1" applyAlignment="1">
      <alignment horizontal="center" vertical="center"/>
    </xf>
    <xf numFmtId="164" fontId="29" fillId="0" borderId="60" xfId="0" applyNumberFormat="1" applyFont="1" applyFill="1" applyBorder="1" applyAlignment="1">
      <alignment horizontal="center" vertical="center"/>
    </xf>
    <xf numFmtId="164" fontId="29" fillId="0" borderId="32" xfId="0" applyNumberFormat="1" applyFont="1" applyFill="1" applyBorder="1" applyAlignment="1">
      <alignment horizontal="center" vertical="center"/>
    </xf>
    <xf numFmtId="164" fontId="29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64" fontId="29" fillId="0" borderId="27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61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9" borderId="43" xfId="0" applyFont="1" applyFill="1" applyBorder="1" applyAlignment="1">
      <alignment horizontal="center" vertical="center"/>
    </xf>
    <xf numFmtId="0" fontId="29" fillId="0" borderId="0" xfId="0" quotePrefix="1" applyFont="1" applyBorder="1" applyAlignment="1">
      <alignment horizontal="center" vertical="center"/>
    </xf>
    <xf numFmtId="0" fontId="31" fillId="13" borderId="8" xfId="0" applyFont="1" applyFill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2" borderId="8" xfId="0" applyNumberFormat="1" applyFont="1" applyFill="1" applyBorder="1" applyAlignment="1">
      <alignment horizontal="center" vertical="center"/>
    </xf>
    <xf numFmtId="164" fontId="24" fillId="2" borderId="9" xfId="0" applyNumberFormat="1" applyFont="1" applyFill="1" applyBorder="1" applyAlignment="1">
      <alignment horizontal="center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24" fillId="2" borderId="37" xfId="0" applyNumberFormat="1" applyFont="1" applyFill="1" applyBorder="1" applyAlignment="1">
      <alignment horizontal="center" vertical="center"/>
    </xf>
    <xf numFmtId="164" fontId="24" fillId="2" borderId="62" xfId="0" applyNumberFormat="1" applyFont="1" applyFill="1" applyBorder="1" applyAlignment="1">
      <alignment horizontal="center" vertical="center"/>
    </xf>
    <xf numFmtId="164" fontId="24" fillId="2" borderId="38" xfId="0" applyNumberFormat="1" applyFont="1" applyFill="1" applyBorder="1" applyAlignment="1">
      <alignment horizontal="center" vertical="center"/>
    </xf>
    <xf numFmtId="164" fontId="29" fillId="2" borderId="40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45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center" vertical="center"/>
    </xf>
    <xf numFmtId="164" fontId="29" fillId="2" borderId="23" xfId="0" applyNumberFormat="1" applyFont="1" applyFill="1" applyBorder="1" applyAlignment="1">
      <alignment horizontal="center" vertical="center"/>
    </xf>
    <xf numFmtId="1" fontId="24" fillId="2" borderId="23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0" fontId="29" fillId="8" borderId="49" xfId="0" applyFont="1" applyFill="1" applyBorder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29" fillId="9" borderId="50" xfId="0" applyFont="1" applyFill="1" applyBorder="1" applyAlignment="1">
      <alignment horizontal="center" vertical="center"/>
    </xf>
    <xf numFmtId="0" fontId="29" fillId="0" borderId="51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53" xfId="0" applyNumberFormat="1" applyFont="1" applyFill="1" applyBorder="1" applyAlignment="1">
      <alignment horizontal="center" vertical="center"/>
    </xf>
    <xf numFmtId="0" fontId="29" fillId="0" borderId="54" xfId="0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164" fontId="29" fillId="0" borderId="55" xfId="0" applyNumberFormat="1" applyFont="1" applyFill="1" applyBorder="1" applyAlignment="1">
      <alignment horizontal="center" vertical="center"/>
    </xf>
    <xf numFmtId="164" fontId="29" fillId="0" borderId="56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horizontal="center" vertical="center"/>
    </xf>
    <xf numFmtId="0" fontId="29" fillId="16" borderId="17" xfId="0" applyFont="1" applyFill="1" applyBorder="1" applyAlignment="1">
      <alignment horizontal="center" vertical="center"/>
    </xf>
    <xf numFmtId="164" fontId="29" fillId="0" borderId="44" xfId="0" applyNumberFormat="1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29" fillId="7" borderId="31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29" fillId="7" borderId="32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96332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07" t="s">
        <v>5</v>
      </c>
      <c r="L11" s="30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6" t="s">
        <v>25</v>
      </c>
      <c r="C15" s="317"/>
      <c r="D15" s="317"/>
      <c r="E15" s="317"/>
      <c r="F15" s="317"/>
      <c r="G15" s="317"/>
      <c r="H15" s="317"/>
      <c r="I15" s="317"/>
      <c r="J15" s="317"/>
      <c r="K15" s="318"/>
      <c r="L15" s="310" t="s">
        <v>8</v>
      </c>
      <c r="M15" s="311"/>
      <c r="N15" s="311"/>
      <c r="O15" s="311"/>
      <c r="P15" s="311"/>
      <c r="Q15" s="311"/>
      <c r="R15" s="311"/>
      <c r="S15" s="312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8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14" t="s">
        <v>25</v>
      </c>
      <c r="L36" s="314"/>
      <c r="M36" s="314"/>
      <c r="N36" s="314"/>
      <c r="O36" s="30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8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07" t="s">
        <v>62</v>
      </c>
      <c r="L11" s="307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1"/>
      <c r="N15" s="322" t="s">
        <v>8</v>
      </c>
      <c r="O15" s="323"/>
      <c r="P15" s="323"/>
      <c r="Q15" s="323"/>
      <c r="R15" s="323"/>
      <c r="S15" s="323"/>
      <c r="T15" s="323"/>
      <c r="U15" s="323"/>
      <c r="V15" s="32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07" t="s">
        <v>63</v>
      </c>
      <c r="L11" s="307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1"/>
      <c r="N15" s="322" t="s">
        <v>8</v>
      </c>
      <c r="O15" s="323"/>
      <c r="P15" s="323"/>
      <c r="Q15" s="323"/>
      <c r="R15" s="323"/>
      <c r="S15" s="323"/>
      <c r="T15" s="323"/>
      <c r="U15" s="323"/>
      <c r="V15" s="32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07" t="s">
        <v>64</v>
      </c>
      <c r="L11" s="307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1"/>
      <c r="N15" s="322" t="s">
        <v>8</v>
      </c>
      <c r="O15" s="323"/>
      <c r="P15" s="323"/>
      <c r="Q15" s="323"/>
      <c r="R15" s="323"/>
      <c r="S15" s="323"/>
      <c r="T15" s="323"/>
      <c r="U15" s="323"/>
      <c r="V15" s="32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07" t="s">
        <v>65</v>
      </c>
      <c r="L11" s="307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1"/>
      <c r="P15" s="322" t="s">
        <v>8</v>
      </c>
      <c r="Q15" s="323"/>
      <c r="R15" s="323"/>
      <c r="S15" s="323"/>
      <c r="T15" s="323"/>
      <c r="U15" s="323"/>
      <c r="V15" s="323"/>
      <c r="W15" s="323"/>
      <c r="X15" s="32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07" t="s">
        <v>66</v>
      </c>
      <c r="L11" s="307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1"/>
      <c r="P15" s="322" t="s">
        <v>8</v>
      </c>
      <c r="Q15" s="323"/>
      <c r="R15" s="323"/>
      <c r="S15" s="323"/>
      <c r="T15" s="323"/>
      <c r="U15" s="323"/>
      <c r="V15" s="323"/>
      <c r="W15" s="323"/>
      <c r="X15" s="32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07" t="s">
        <v>67</v>
      </c>
      <c r="L11" s="307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1"/>
      <c r="P15" s="322" t="s">
        <v>8</v>
      </c>
      <c r="Q15" s="323"/>
      <c r="R15" s="323"/>
      <c r="S15" s="323"/>
      <c r="T15" s="323"/>
      <c r="U15" s="323"/>
      <c r="V15" s="323"/>
      <c r="W15" s="323"/>
      <c r="X15" s="32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07" t="s">
        <v>68</v>
      </c>
      <c r="L11" s="307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1"/>
      <c r="P15" s="322" t="s">
        <v>8</v>
      </c>
      <c r="Q15" s="323"/>
      <c r="R15" s="323"/>
      <c r="S15" s="323"/>
      <c r="T15" s="323"/>
      <c r="U15" s="323"/>
      <c r="V15" s="323"/>
      <c r="W15" s="323"/>
      <c r="X15" s="32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07" t="s">
        <v>70</v>
      </c>
      <c r="L11" s="307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1"/>
      <c r="P15" s="322" t="s">
        <v>8</v>
      </c>
      <c r="Q15" s="323"/>
      <c r="R15" s="323"/>
      <c r="S15" s="323"/>
      <c r="T15" s="323"/>
      <c r="U15" s="323"/>
      <c r="V15" s="323"/>
      <c r="W15" s="323"/>
      <c r="X15" s="32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topLeftCell="A18"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07" t="s">
        <v>71</v>
      </c>
      <c r="L11" s="307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1"/>
      <c r="P15" s="322" t="s">
        <v>8</v>
      </c>
      <c r="Q15" s="323"/>
      <c r="R15" s="323"/>
      <c r="S15" s="323"/>
      <c r="T15" s="323"/>
      <c r="U15" s="323"/>
      <c r="V15" s="323"/>
      <c r="W15" s="323"/>
      <c r="X15" s="32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4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2"/>
      <c r="Z3" s="2"/>
      <c r="AA3" s="2"/>
      <c r="AB3" s="2"/>
      <c r="AC3" s="2"/>
      <c r="AD3" s="30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2" t="s">
        <v>1</v>
      </c>
      <c r="B9" s="302"/>
      <c r="C9" s="302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2"/>
      <c r="B10" s="302"/>
      <c r="C10" s="30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2" t="s">
        <v>4</v>
      </c>
      <c r="B11" s="302"/>
      <c r="C11" s="302"/>
      <c r="D11" s="1"/>
      <c r="E11" s="303">
        <v>2</v>
      </c>
      <c r="F11" s="1"/>
      <c r="G11" s="1"/>
      <c r="H11" s="1"/>
      <c r="I11" s="1"/>
      <c r="J11" s="1"/>
      <c r="K11" s="307" t="s">
        <v>72</v>
      </c>
      <c r="L11" s="307"/>
      <c r="M11" s="304"/>
      <c r="N11" s="30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2"/>
      <c r="B12" s="302"/>
      <c r="C12" s="302"/>
      <c r="D12" s="1"/>
      <c r="E12" s="5"/>
      <c r="F12" s="1"/>
      <c r="G12" s="1"/>
      <c r="H12" s="1"/>
      <c r="I12" s="1"/>
      <c r="J12" s="1"/>
      <c r="K12" s="304"/>
      <c r="L12" s="304"/>
      <c r="M12" s="304"/>
      <c r="N12" s="30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2"/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1"/>
      <c r="X13" s="1"/>
      <c r="Y13" s="1"/>
    </row>
    <row r="14" spans="1:30" s="3" customFormat="1" ht="27" thickBot="1" x14ac:dyDescent="0.3">
      <c r="A14" s="30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1"/>
      <c r="P15" s="322" t="s">
        <v>8</v>
      </c>
      <c r="Q15" s="323"/>
      <c r="R15" s="323"/>
      <c r="S15" s="323"/>
      <c r="T15" s="323"/>
      <c r="U15" s="323"/>
      <c r="V15" s="323"/>
      <c r="W15" s="323"/>
      <c r="X15" s="32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8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8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23.930999999999997</v>
      </c>
      <c r="C43" s="79">
        <v>53.116151111111115</v>
      </c>
      <c r="D43" s="79">
        <v>45.797277037037041</v>
      </c>
      <c r="E43" s="79">
        <v>60.955088888888895</v>
      </c>
      <c r="F43" s="79">
        <v>62.301502222222226</v>
      </c>
      <c r="G43" s="79">
        <v>45.001447407407404</v>
      </c>
      <c r="H43" s="79">
        <v>52.334522962962957</v>
      </c>
      <c r="I43" s="101">
        <f t="shared" si="14"/>
        <v>343.43698962962964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23.930999999999997</v>
      </c>
      <c r="C44" s="79">
        <v>53.116151111111115</v>
      </c>
      <c r="D44" s="79">
        <v>45.797277037037041</v>
      </c>
      <c r="E44" s="79">
        <v>60.955088888888895</v>
      </c>
      <c r="F44" s="79">
        <v>62.301502222222226</v>
      </c>
      <c r="G44" s="79">
        <v>45.001447407407404</v>
      </c>
      <c r="H44" s="79">
        <v>52.334522962962957</v>
      </c>
      <c r="I44" s="101">
        <f t="shared" si="14"/>
        <v>343.43698962962964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23.930999999999997</v>
      </c>
      <c r="C45" s="79">
        <v>53.116151111111115</v>
      </c>
      <c r="D45" s="79">
        <v>45.797277037037041</v>
      </c>
      <c r="E45" s="79">
        <v>60.955088888888895</v>
      </c>
      <c r="F45" s="79">
        <v>62.301502222222226</v>
      </c>
      <c r="G45" s="79">
        <v>45.001447407407404</v>
      </c>
      <c r="H45" s="79">
        <v>52.334522962962957</v>
      </c>
      <c r="I45" s="101">
        <f t="shared" si="14"/>
        <v>343.43698962962964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164.255</v>
      </c>
      <c r="C46" s="27">
        <f t="shared" si="16"/>
        <v>362.55799999999999</v>
      </c>
      <c r="D46" s="27">
        <f t="shared" si="16"/>
        <v>312.48</v>
      </c>
      <c r="E46" s="27">
        <f t="shared" si="16"/>
        <v>416.024</v>
      </c>
      <c r="F46" s="27">
        <f t="shared" si="16"/>
        <v>424.65149999999994</v>
      </c>
      <c r="G46" s="27">
        <f t="shared" si="16"/>
        <v>306.61399999999998</v>
      </c>
      <c r="H46" s="27">
        <f t="shared" si="16"/>
        <v>355.85199999999998</v>
      </c>
      <c r="I46" s="101">
        <f t="shared" si="14"/>
        <v>2342.4344999999998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95</v>
      </c>
      <c r="C47" s="30">
        <v>94</v>
      </c>
      <c r="D47" s="30">
        <v>93</v>
      </c>
      <c r="E47" s="30">
        <v>92</v>
      </c>
      <c r="F47" s="30">
        <v>91.5</v>
      </c>
      <c r="G47" s="30">
        <v>90.5</v>
      </c>
      <c r="H47" s="30">
        <v>89.5</v>
      </c>
      <c r="I47" s="102">
        <f>+((I46/I48)/7)*1000</f>
        <v>91.95754328112119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247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568</v>
      </c>
      <c r="I48" s="103">
        <f>SUM(B48:H48)</f>
        <v>3639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23.930999999999997</v>
      </c>
      <c r="C49" s="38">
        <f t="shared" si="17"/>
        <v>53.116151111111115</v>
      </c>
      <c r="D49" s="38">
        <f t="shared" si="17"/>
        <v>45.797277037037041</v>
      </c>
      <c r="E49" s="38">
        <f t="shared" si="17"/>
        <v>60.955088888888895</v>
      </c>
      <c r="F49" s="38">
        <f t="shared" si="17"/>
        <v>62.301502222222226</v>
      </c>
      <c r="G49" s="38">
        <f t="shared" si="17"/>
        <v>45.001447407407404</v>
      </c>
      <c r="H49" s="38">
        <f t="shared" si="17"/>
        <v>52.334522962962957</v>
      </c>
      <c r="I49" s="104">
        <f>((I46*1000)/I48)/7</f>
        <v>91.95754328112119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164.255</v>
      </c>
      <c r="C50" s="42">
        <f t="shared" si="19"/>
        <v>362.55799999999999</v>
      </c>
      <c r="D50" s="42">
        <f t="shared" si="19"/>
        <v>312.48</v>
      </c>
      <c r="E50" s="42">
        <f t="shared" si="19"/>
        <v>416.024</v>
      </c>
      <c r="F50" s="42">
        <f t="shared" si="19"/>
        <v>424.6515</v>
      </c>
      <c r="G50" s="42">
        <f t="shared" si="19"/>
        <v>306.61399999999998</v>
      </c>
      <c r="H50" s="42">
        <f t="shared" si="19"/>
        <v>355.85199999999998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95</v>
      </c>
      <c r="C51" s="47">
        <f t="shared" si="20"/>
        <v>94</v>
      </c>
      <c r="D51" s="47">
        <f t="shared" si="20"/>
        <v>93</v>
      </c>
      <c r="E51" s="47">
        <f t="shared" si="20"/>
        <v>92</v>
      </c>
      <c r="F51" s="47">
        <f t="shared" si="20"/>
        <v>91.5</v>
      </c>
      <c r="G51" s="47">
        <f t="shared" si="20"/>
        <v>90.5</v>
      </c>
      <c r="H51" s="47">
        <f t="shared" si="20"/>
        <v>89.5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25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07" t="s">
        <v>54</v>
      </c>
      <c r="L11" s="307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1"/>
      <c r="K15" s="322" t="s">
        <v>8</v>
      </c>
      <c r="L15" s="323"/>
      <c r="M15" s="323"/>
      <c r="N15" s="323"/>
      <c r="O15" s="323"/>
      <c r="P15" s="323"/>
      <c r="Q15" s="324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8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14" t="s">
        <v>25</v>
      </c>
      <c r="L36" s="314"/>
      <c r="M36" s="314"/>
      <c r="N36" s="314"/>
      <c r="O36" s="30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8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51"/>
  <sheetViews>
    <sheetView showGridLines="0" tabSelected="1" view="pageBreakPreview" topLeftCell="A22" zoomScale="50" zoomScaleNormal="70" zoomScaleSheetLayoutView="50" workbookViewId="0">
      <selection activeCell="I34" sqref="I34"/>
    </sheetView>
  </sheetViews>
  <sheetFormatPr baseColWidth="10" defaultColWidth="11.42578125" defaultRowHeight="23.25" x14ac:dyDescent="0.25"/>
  <cols>
    <col min="1" max="1" width="46.28515625" style="191" bestFit="1" customWidth="1"/>
    <col min="2" max="6" width="11.5703125" style="191" customWidth="1"/>
    <col min="7" max="8" width="17.5703125" style="191" customWidth="1"/>
    <col min="9" max="9" width="20.5703125" style="191" bestFit="1" customWidth="1"/>
    <col min="10" max="25" width="13.42578125" style="191" customWidth="1"/>
    <col min="26" max="16384" width="11.42578125" style="191"/>
  </cols>
  <sheetData>
    <row r="1" spans="1:30" ht="29.45" customHeight="1" x14ac:dyDescent="0.25">
      <c r="A1" s="325"/>
      <c r="B1" s="328" t="s">
        <v>29</v>
      </c>
      <c r="C1" s="329"/>
      <c r="D1" s="329"/>
      <c r="E1" s="329"/>
      <c r="F1" s="329"/>
      <c r="G1" s="329"/>
      <c r="H1" s="329"/>
      <c r="I1" s="329"/>
      <c r="J1" s="329"/>
      <c r="K1" s="329"/>
      <c r="L1" s="330"/>
      <c r="M1" s="331" t="s">
        <v>30</v>
      </c>
      <c r="N1" s="331"/>
      <c r="O1" s="331"/>
      <c r="P1" s="331"/>
      <c r="Q1" s="189"/>
      <c r="R1" s="189"/>
      <c r="S1" s="189"/>
      <c r="T1" s="189"/>
      <c r="U1" s="189"/>
      <c r="V1" s="189"/>
      <c r="W1" s="189"/>
      <c r="X1" s="189"/>
      <c r="Y1" s="190"/>
    </row>
    <row r="2" spans="1:30" ht="29.45" customHeight="1" x14ac:dyDescent="0.25">
      <c r="A2" s="326"/>
      <c r="B2" s="332" t="s">
        <v>31</v>
      </c>
      <c r="C2" s="333"/>
      <c r="D2" s="333"/>
      <c r="E2" s="333"/>
      <c r="F2" s="333"/>
      <c r="G2" s="333"/>
      <c r="H2" s="333"/>
      <c r="I2" s="333"/>
      <c r="J2" s="333"/>
      <c r="K2" s="333"/>
      <c r="L2" s="334"/>
      <c r="M2" s="338" t="s">
        <v>32</v>
      </c>
      <c r="N2" s="338"/>
      <c r="O2" s="338"/>
      <c r="P2" s="338"/>
      <c r="Q2" s="192"/>
      <c r="R2" s="192"/>
      <c r="S2" s="192"/>
      <c r="T2" s="192"/>
      <c r="U2" s="192"/>
      <c r="V2" s="192"/>
      <c r="W2" s="192"/>
      <c r="X2" s="192"/>
      <c r="Y2" s="193"/>
    </row>
    <row r="3" spans="1:30" ht="29.45" customHeight="1" x14ac:dyDescent="0.25">
      <c r="A3" s="327"/>
      <c r="B3" s="335"/>
      <c r="C3" s="336"/>
      <c r="D3" s="336"/>
      <c r="E3" s="336"/>
      <c r="F3" s="336"/>
      <c r="G3" s="336"/>
      <c r="H3" s="336"/>
      <c r="I3" s="336"/>
      <c r="J3" s="336"/>
      <c r="K3" s="336"/>
      <c r="L3" s="337"/>
      <c r="M3" s="338" t="s">
        <v>33</v>
      </c>
      <c r="N3" s="338"/>
      <c r="O3" s="338"/>
      <c r="P3" s="338"/>
      <c r="Q3" s="194"/>
      <c r="R3" s="194"/>
      <c r="S3" s="194"/>
      <c r="T3" s="194"/>
      <c r="U3" s="194"/>
      <c r="V3" s="194"/>
      <c r="W3" s="194"/>
      <c r="X3" s="194"/>
      <c r="Y3" s="195"/>
    </row>
    <row r="4" spans="1:30" ht="30.75" customHeight="1" x14ac:dyDescent="0.25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2"/>
      <c r="R4" s="192"/>
      <c r="S4" s="192"/>
      <c r="T4" s="192"/>
      <c r="U4" s="192"/>
      <c r="V4" s="192"/>
      <c r="W4" s="192"/>
      <c r="X4" s="192"/>
      <c r="Y4" s="193"/>
    </row>
    <row r="5" spans="1:30" s="75" customFormat="1" ht="30.75" customHeight="1" x14ac:dyDescent="0.25">
      <c r="A5" s="198" t="s">
        <v>34</v>
      </c>
      <c r="B5" s="335">
        <v>2</v>
      </c>
      <c r="C5" s="336"/>
      <c r="D5" s="199"/>
      <c r="E5" s="199"/>
      <c r="F5" s="199" t="s">
        <v>35</v>
      </c>
      <c r="G5" s="351" t="s">
        <v>53</v>
      </c>
      <c r="H5" s="351"/>
      <c r="I5" s="200"/>
      <c r="J5" s="199" t="s">
        <v>36</v>
      </c>
      <c r="K5" s="336">
        <v>19</v>
      </c>
      <c r="L5" s="336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2"/>
    </row>
    <row r="6" spans="1:30" s="75" customFormat="1" ht="30.75" customHeight="1" x14ac:dyDescent="0.25">
      <c r="A6" s="198"/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1"/>
      <c r="R6" s="201"/>
      <c r="S6" s="201"/>
      <c r="T6" s="201"/>
      <c r="U6" s="201"/>
      <c r="V6" s="201"/>
      <c r="W6" s="201"/>
      <c r="X6" s="201"/>
      <c r="Y6" s="202"/>
    </row>
    <row r="7" spans="1:30" s="75" customFormat="1" ht="30.75" customHeight="1" x14ac:dyDescent="0.25">
      <c r="A7" s="198" t="s">
        <v>37</v>
      </c>
      <c r="B7" s="352" t="s">
        <v>2</v>
      </c>
      <c r="C7" s="353"/>
      <c r="D7" s="203"/>
      <c r="E7" s="203"/>
      <c r="F7" s="199" t="s">
        <v>38</v>
      </c>
      <c r="G7" s="351" t="s">
        <v>73</v>
      </c>
      <c r="H7" s="351"/>
      <c r="I7" s="204"/>
      <c r="J7" s="199" t="s">
        <v>39</v>
      </c>
      <c r="K7" s="201"/>
      <c r="L7" s="336" t="s">
        <v>69</v>
      </c>
      <c r="M7" s="336"/>
      <c r="N7" s="336"/>
      <c r="O7" s="205"/>
      <c r="P7" s="205"/>
      <c r="Q7" s="201"/>
      <c r="R7" s="201"/>
      <c r="S7" s="201"/>
      <c r="T7" s="201"/>
      <c r="U7" s="201"/>
      <c r="V7" s="201"/>
      <c r="W7" s="201"/>
      <c r="X7" s="201"/>
      <c r="Y7" s="202"/>
    </row>
    <row r="8" spans="1:30" s="75" customFormat="1" ht="30.75" customHeight="1" thickBot="1" x14ac:dyDescent="0.3">
      <c r="A8" s="198"/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201"/>
      <c r="R8" s="201"/>
      <c r="S8" s="201"/>
      <c r="T8" s="201"/>
      <c r="U8" s="201"/>
      <c r="V8" s="201"/>
      <c r="W8" s="201"/>
      <c r="X8" s="201"/>
      <c r="Y8" s="202"/>
    </row>
    <row r="9" spans="1:30" s="75" customFormat="1" ht="30.75" customHeight="1" thickBot="1" x14ac:dyDescent="0.3">
      <c r="A9" s="206" t="s">
        <v>40</v>
      </c>
      <c r="B9" s="339" t="s">
        <v>25</v>
      </c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50"/>
      <c r="P9" s="339" t="s">
        <v>8</v>
      </c>
      <c r="Q9" s="340"/>
      <c r="R9" s="340"/>
      <c r="S9" s="340"/>
      <c r="T9" s="340"/>
      <c r="U9" s="340"/>
      <c r="V9" s="340"/>
      <c r="W9" s="340"/>
      <c r="X9" s="340"/>
      <c r="Y9" s="207"/>
      <c r="Z9" s="208"/>
      <c r="AA9" s="201"/>
      <c r="AB9" s="208"/>
      <c r="AC9" s="208"/>
      <c r="AD9" s="201"/>
    </row>
    <row r="10" spans="1:30" ht="30.75" customHeight="1" x14ac:dyDescent="0.25">
      <c r="A10" s="209" t="s">
        <v>41</v>
      </c>
      <c r="B10" s="210">
        <v>1</v>
      </c>
      <c r="C10" s="211">
        <v>2</v>
      </c>
      <c r="D10" s="211">
        <v>3</v>
      </c>
      <c r="E10" s="211">
        <v>4</v>
      </c>
      <c r="F10" s="211">
        <v>5</v>
      </c>
      <c r="G10" s="211">
        <v>6</v>
      </c>
      <c r="H10" s="211">
        <v>7</v>
      </c>
      <c r="I10" s="211">
        <v>8</v>
      </c>
      <c r="J10" s="211">
        <v>9</v>
      </c>
      <c r="K10" s="211">
        <v>10</v>
      </c>
      <c r="L10" s="211">
        <v>11</v>
      </c>
      <c r="M10" s="211">
        <v>12</v>
      </c>
      <c r="N10" s="211">
        <v>13</v>
      </c>
      <c r="O10" s="211">
        <v>14</v>
      </c>
      <c r="P10" s="210">
        <v>1</v>
      </c>
      <c r="Q10" s="212">
        <v>2</v>
      </c>
      <c r="R10" s="212">
        <v>3</v>
      </c>
      <c r="S10" s="212">
        <v>4</v>
      </c>
      <c r="T10" s="212">
        <v>5</v>
      </c>
      <c r="U10" s="212">
        <v>6</v>
      </c>
      <c r="V10" s="212">
        <v>7</v>
      </c>
      <c r="W10" s="212">
        <v>8</v>
      </c>
      <c r="X10" s="213">
        <v>9</v>
      </c>
      <c r="Y10" s="214" t="s">
        <v>10</v>
      </c>
      <c r="Z10" s="192"/>
      <c r="AA10" s="201"/>
      <c r="AB10" s="192"/>
      <c r="AC10" s="192"/>
      <c r="AD10" s="192"/>
    </row>
    <row r="11" spans="1:30" ht="30.75" customHeight="1" x14ac:dyDescent="0.25">
      <c r="A11" s="215" t="s">
        <v>42</v>
      </c>
      <c r="B11" s="216">
        <v>1</v>
      </c>
      <c r="C11" s="217">
        <v>2</v>
      </c>
      <c r="D11" s="218">
        <v>3</v>
      </c>
      <c r="E11" s="218">
        <v>3</v>
      </c>
      <c r="F11" s="219">
        <v>4</v>
      </c>
      <c r="G11" s="219">
        <v>4</v>
      </c>
      <c r="H11" s="220">
        <v>5</v>
      </c>
      <c r="I11" s="220">
        <v>5</v>
      </c>
      <c r="J11" s="221">
        <v>6</v>
      </c>
      <c r="K11" s="221">
        <v>6</v>
      </c>
      <c r="L11" s="222">
        <v>7</v>
      </c>
      <c r="M11" s="222">
        <v>7</v>
      </c>
      <c r="N11" s="223">
        <v>8</v>
      </c>
      <c r="O11" s="224">
        <v>8</v>
      </c>
      <c r="P11" s="216">
        <v>1</v>
      </c>
      <c r="Q11" s="217">
        <v>2</v>
      </c>
      <c r="R11" s="217">
        <v>2</v>
      </c>
      <c r="S11" s="218">
        <v>3</v>
      </c>
      <c r="T11" s="218">
        <v>3</v>
      </c>
      <c r="U11" s="219">
        <v>4</v>
      </c>
      <c r="V11" s="219">
        <v>4</v>
      </c>
      <c r="W11" s="220">
        <v>5</v>
      </c>
      <c r="X11" s="225">
        <v>6</v>
      </c>
      <c r="Y11" s="226"/>
      <c r="Z11" s="192"/>
      <c r="AA11" s="201"/>
      <c r="AB11" s="192"/>
      <c r="AC11" s="192"/>
      <c r="AD11" s="192"/>
    </row>
    <row r="12" spans="1:30" ht="30.75" customHeight="1" x14ac:dyDescent="0.25">
      <c r="A12" s="215" t="s">
        <v>43</v>
      </c>
      <c r="B12" s="227">
        <v>29.9</v>
      </c>
      <c r="C12" s="228">
        <v>50.905994074074073</v>
      </c>
      <c r="D12" s="228">
        <v>62.218067407407396</v>
      </c>
      <c r="E12" s="228">
        <v>16.678782962962963</v>
      </c>
      <c r="F12" s="228">
        <v>43.182313333333326</v>
      </c>
      <c r="G12" s="228">
        <v>42.634213333333328</v>
      </c>
      <c r="H12" s="228">
        <v>42.302402962962972</v>
      </c>
      <c r="I12" s="228">
        <v>42.253807407407415</v>
      </c>
      <c r="J12" s="228">
        <v>40.381496666666671</v>
      </c>
      <c r="K12" s="229">
        <v>39.527804444444449</v>
      </c>
      <c r="L12" s="229">
        <v>37.244590370370375</v>
      </c>
      <c r="M12" s="229">
        <v>36.992450370370378</v>
      </c>
      <c r="N12" s="229">
        <v>34.290191111111106</v>
      </c>
      <c r="O12" s="229">
        <v>33.886835555555557</v>
      </c>
      <c r="P12" s="227">
        <v>20.5</v>
      </c>
      <c r="Q12" s="230">
        <v>49.191396296296283</v>
      </c>
      <c r="R12" s="230">
        <v>63.777638888888895</v>
      </c>
      <c r="S12" s="230">
        <v>43.134388888888893</v>
      </c>
      <c r="T12" s="230">
        <v>42.855851851851853</v>
      </c>
      <c r="U12" s="230">
        <v>69.171016666666674</v>
      </c>
      <c r="V12" s="230">
        <v>52.398387037037025</v>
      </c>
      <c r="W12" s="230">
        <v>46.806970370370365</v>
      </c>
      <c r="X12" s="231">
        <v>59.051925925925921</v>
      </c>
      <c r="Y12" s="232">
        <f t="shared" ref="Y12:Y18" si="0">SUM(B12:X12)</f>
        <v>999.28652592592584</v>
      </c>
      <c r="Z12" s="192"/>
      <c r="AA12" s="201"/>
      <c r="AB12" s="192"/>
      <c r="AC12" s="192"/>
      <c r="AD12" s="192"/>
    </row>
    <row r="13" spans="1:30" ht="30.75" customHeight="1" x14ac:dyDescent="0.25">
      <c r="A13" s="215" t="s">
        <v>44</v>
      </c>
      <c r="B13" s="227">
        <v>29.9</v>
      </c>
      <c r="C13" s="228">
        <v>50.905994074074073</v>
      </c>
      <c r="D13" s="228">
        <v>62.218067407407396</v>
      </c>
      <c r="E13" s="228">
        <v>16.678782962962963</v>
      </c>
      <c r="F13" s="228">
        <v>43.182313333333326</v>
      </c>
      <c r="G13" s="228">
        <v>42.634213333333328</v>
      </c>
      <c r="H13" s="228">
        <v>42.302402962962972</v>
      </c>
      <c r="I13" s="228">
        <v>42.253807407407415</v>
      </c>
      <c r="J13" s="228">
        <v>40.381496666666671</v>
      </c>
      <c r="K13" s="229">
        <v>39.527804444444449</v>
      </c>
      <c r="L13" s="229">
        <v>37.244590370370375</v>
      </c>
      <c r="M13" s="229">
        <v>36.992450370370378</v>
      </c>
      <c r="N13" s="229">
        <v>34.290191111111106</v>
      </c>
      <c r="O13" s="229">
        <v>33.886835555555557</v>
      </c>
      <c r="P13" s="227">
        <v>20.5</v>
      </c>
      <c r="Q13" s="230">
        <v>49.191396296296283</v>
      </c>
      <c r="R13" s="230">
        <v>63.777638888888895</v>
      </c>
      <c r="S13" s="230">
        <v>43.134388888888893</v>
      </c>
      <c r="T13" s="230">
        <v>42.855851851851853</v>
      </c>
      <c r="U13" s="230">
        <v>69.171016666666674</v>
      </c>
      <c r="V13" s="230">
        <v>52.398387037037025</v>
      </c>
      <c r="W13" s="230">
        <v>46.806970370370365</v>
      </c>
      <c r="X13" s="231">
        <v>59.051925925925921</v>
      </c>
      <c r="Y13" s="232">
        <f t="shared" si="0"/>
        <v>999.28652592592584</v>
      </c>
      <c r="Z13" s="192"/>
      <c r="AA13" s="201"/>
      <c r="AB13" s="192"/>
      <c r="AC13" s="192"/>
      <c r="AD13" s="192"/>
    </row>
    <row r="14" spans="1:30" ht="30.75" customHeight="1" x14ac:dyDescent="0.25">
      <c r="A14" s="215" t="s">
        <v>45</v>
      </c>
      <c r="B14" s="227">
        <v>33.985900000000001</v>
      </c>
      <c r="C14" s="228">
        <v>57.819202370370363</v>
      </c>
      <c r="D14" s="228">
        <v>71.172373037037048</v>
      </c>
      <c r="E14" s="228">
        <v>19.048586814814815</v>
      </c>
      <c r="F14" s="228">
        <v>49.229874666666667</v>
      </c>
      <c r="G14" s="228">
        <v>48.592314666666674</v>
      </c>
      <c r="H14" s="228">
        <v>48.494038814814814</v>
      </c>
      <c r="I14" s="228">
        <v>48.388877037037034</v>
      </c>
      <c r="J14" s="228">
        <v>46.121501333333327</v>
      </c>
      <c r="K14" s="229">
        <v>45.296078222222221</v>
      </c>
      <c r="L14" s="229">
        <v>42.791963851851861</v>
      </c>
      <c r="M14" s="229">
        <v>42.367819851851856</v>
      </c>
      <c r="N14" s="229">
        <v>39.437023555555548</v>
      </c>
      <c r="O14" s="229">
        <v>38.87526577777777</v>
      </c>
      <c r="P14" s="227">
        <v>22.625900000000001</v>
      </c>
      <c r="Q14" s="230">
        <v>54.940641481481499</v>
      </c>
      <c r="R14" s="230">
        <v>70.960144444444452</v>
      </c>
      <c r="S14" s="230">
        <v>48.229844444444439</v>
      </c>
      <c r="T14" s="230">
        <v>48.23485925925926</v>
      </c>
      <c r="U14" s="230">
        <v>77.289593333333329</v>
      </c>
      <c r="V14" s="230">
        <v>58.660045185185183</v>
      </c>
      <c r="W14" s="230">
        <v>52.449711851851852</v>
      </c>
      <c r="X14" s="231">
        <v>66.29422962962964</v>
      </c>
      <c r="Y14" s="232">
        <f t="shared" si="0"/>
        <v>1131.3057896296298</v>
      </c>
      <c r="Z14" s="192"/>
      <c r="AA14" s="201"/>
      <c r="AB14" s="192"/>
      <c r="AC14" s="192"/>
      <c r="AD14" s="192"/>
    </row>
    <row r="15" spans="1:30" ht="30.75" customHeight="1" x14ac:dyDescent="0.25">
      <c r="A15" s="215" t="s">
        <v>46</v>
      </c>
      <c r="B15" s="227">
        <v>33.985900000000001</v>
      </c>
      <c r="C15" s="228">
        <v>57.819202370370363</v>
      </c>
      <c r="D15" s="228">
        <v>71.172373037037048</v>
      </c>
      <c r="E15" s="228">
        <v>19.048586814814815</v>
      </c>
      <c r="F15" s="228">
        <v>49.229874666666667</v>
      </c>
      <c r="G15" s="228">
        <v>48.592314666666674</v>
      </c>
      <c r="H15" s="228">
        <v>48.494038814814814</v>
      </c>
      <c r="I15" s="228">
        <v>48.388877037037034</v>
      </c>
      <c r="J15" s="228">
        <v>46.121501333333327</v>
      </c>
      <c r="K15" s="229">
        <v>45.296078222222221</v>
      </c>
      <c r="L15" s="229">
        <v>42.791963851851861</v>
      </c>
      <c r="M15" s="229">
        <v>42.367819851851856</v>
      </c>
      <c r="N15" s="229">
        <v>39.437023555555548</v>
      </c>
      <c r="O15" s="229">
        <v>38.87526577777777</v>
      </c>
      <c r="P15" s="227">
        <v>22.625900000000001</v>
      </c>
      <c r="Q15" s="230">
        <v>54.940641481481499</v>
      </c>
      <c r="R15" s="230">
        <v>70.960144444444452</v>
      </c>
      <c r="S15" s="230">
        <v>48.229844444444439</v>
      </c>
      <c r="T15" s="230">
        <v>48.23485925925926</v>
      </c>
      <c r="U15" s="230">
        <v>77.289593333333329</v>
      </c>
      <c r="V15" s="230">
        <v>58.660045185185183</v>
      </c>
      <c r="W15" s="230">
        <v>52.449711851851852</v>
      </c>
      <c r="X15" s="231">
        <v>66.29422962962964</v>
      </c>
      <c r="Y15" s="232">
        <f t="shared" si="0"/>
        <v>1131.3057896296298</v>
      </c>
      <c r="Z15" s="192"/>
      <c r="AA15" s="201"/>
      <c r="AB15" s="192"/>
      <c r="AC15" s="192"/>
      <c r="AD15" s="192"/>
    </row>
    <row r="16" spans="1:30" ht="30.75" customHeight="1" x14ac:dyDescent="0.25">
      <c r="A16" s="215" t="s">
        <v>47</v>
      </c>
      <c r="B16" s="227">
        <v>33.985900000000001</v>
      </c>
      <c r="C16" s="228">
        <v>57.819202370370363</v>
      </c>
      <c r="D16" s="228">
        <v>71.172373037037048</v>
      </c>
      <c r="E16" s="228">
        <v>19.048586814814815</v>
      </c>
      <c r="F16" s="228">
        <v>49.229874666666667</v>
      </c>
      <c r="G16" s="228">
        <v>48.592314666666674</v>
      </c>
      <c r="H16" s="228">
        <v>48.494038814814814</v>
      </c>
      <c r="I16" s="228">
        <v>48.388877037037034</v>
      </c>
      <c r="J16" s="228">
        <v>46.121501333333327</v>
      </c>
      <c r="K16" s="229">
        <v>45.296078222222221</v>
      </c>
      <c r="L16" s="229">
        <v>42.791963851851861</v>
      </c>
      <c r="M16" s="229">
        <v>42.367819851851856</v>
      </c>
      <c r="N16" s="229">
        <v>39.437023555555548</v>
      </c>
      <c r="O16" s="229">
        <v>38.87526577777777</v>
      </c>
      <c r="P16" s="227">
        <v>22.625900000000001</v>
      </c>
      <c r="Q16" s="230">
        <v>54.940641481481499</v>
      </c>
      <c r="R16" s="230">
        <v>70.960144444444452</v>
      </c>
      <c r="S16" s="230">
        <v>48.229844444444439</v>
      </c>
      <c r="T16" s="230">
        <v>48.23485925925926</v>
      </c>
      <c r="U16" s="230">
        <v>77.289593333333329</v>
      </c>
      <c r="V16" s="230">
        <v>58.660045185185183</v>
      </c>
      <c r="W16" s="230">
        <v>52.449711851851852</v>
      </c>
      <c r="X16" s="231">
        <v>66.29422962962964</v>
      </c>
      <c r="Y16" s="232">
        <f t="shared" si="0"/>
        <v>1131.3057896296298</v>
      </c>
      <c r="Z16" s="192"/>
      <c r="AA16" s="201"/>
      <c r="AB16" s="192"/>
      <c r="AC16" s="192"/>
      <c r="AD16" s="192"/>
    </row>
    <row r="17" spans="1:47" ht="30.75" customHeight="1" x14ac:dyDescent="0.25">
      <c r="A17" s="215" t="s">
        <v>48</v>
      </c>
      <c r="B17" s="227">
        <v>33.985900000000001</v>
      </c>
      <c r="C17" s="228">
        <v>57.819202370370363</v>
      </c>
      <c r="D17" s="228">
        <v>71.172373037037048</v>
      </c>
      <c r="E17" s="228">
        <v>19.048586814814815</v>
      </c>
      <c r="F17" s="228">
        <v>49.229874666666667</v>
      </c>
      <c r="G17" s="228">
        <v>48.592314666666674</v>
      </c>
      <c r="H17" s="228">
        <v>48.494038814814814</v>
      </c>
      <c r="I17" s="228">
        <v>48.388877037037034</v>
      </c>
      <c r="J17" s="228">
        <v>46.121501333333327</v>
      </c>
      <c r="K17" s="229">
        <v>45.296078222222221</v>
      </c>
      <c r="L17" s="229">
        <v>42.791963851851861</v>
      </c>
      <c r="M17" s="229">
        <v>42.367819851851856</v>
      </c>
      <c r="N17" s="229">
        <v>39.437023555555548</v>
      </c>
      <c r="O17" s="229">
        <v>38.87526577777777</v>
      </c>
      <c r="P17" s="227">
        <v>22.625900000000001</v>
      </c>
      <c r="Q17" s="230">
        <v>54.940641481481499</v>
      </c>
      <c r="R17" s="230">
        <v>70.960144444444452</v>
      </c>
      <c r="S17" s="230">
        <v>48.229844444444439</v>
      </c>
      <c r="T17" s="230">
        <v>48.23485925925926</v>
      </c>
      <c r="U17" s="230">
        <v>77.289593333333329</v>
      </c>
      <c r="V17" s="230">
        <v>58.660045185185183</v>
      </c>
      <c r="W17" s="230">
        <v>52.449711851851852</v>
      </c>
      <c r="X17" s="231">
        <v>66.29422962962964</v>
      </c>
      <c r="Y17" s="232">
        <f t="shared" si="0"/>
        <v>1131.3057896296298</v>
      </c>
      <c r="Z17" s="192"/>
      <c r="AA17" s="201"/>
      <c r="AB17" s="192"/>
      <c r="AC17" s="192"/>
      <c r="AD17" s="192"/>
    </row>
    <row r="18" spans="1:47" ht="30.75" customHeight="1" thickBot="1" x14ac:dyDescent="0.3">
      <c r="A18" s="233" t="s">
        <v>49</v>
      </c>
      <c r="B18" s="234">
        <v>33.985900000000001</v>
      </c>
      <c r="C18" s="235">
        <v>57.819202370370363</v>
      </c>
      <c r="D18" s="235">
        <v>71.172373037037048</v>
      </c>
      <c r="E18" s="235">
        <v>19.048586814814815</v>
      </c>
      <c r="F18" s="235">
        <v>49.229874666666667</v>
      </c>
      <c r="G18" s="235">
        <v>48.592314666666674</v>
      </c>
      <c r="H18" s="235">
        <v>48.494038814814814</v>
      </c>
      <c r="I18" s="235">
        <v>48.388877037037034</v>
      </c>
      <c r="J18" s="235">
        <v>46.121501333333327</v>
      </c>
      <c r="K18" s="236">
        <v>45.296078222222221</v>
      </c>
      <c r="L18" s="236">
        <v>42.791963851851861</v>
      </c>
      <c r="M18" s="236">
        <v>42.367819851851856</v>
      </c>
      <c r="N18" s="236">
        <v>39.437023555555548</v>
      </c>
      <c r="O18" s="236">
        <v>38.87526577777777</v>
      </c>
      <c r="P18" s="237">
        <v>22.625900000000001</v>
      </c>
      <c r="Q18" s="238">
        <v>54.940641481481499</v>
      </c>
      <c r="R18" s="238">
        <v>70.960144444444452</v>
      </c>
      <c r="S18" s="238">
        <v>48.229844444444439</v>
      </c>
      <c r="T18" s="238">
        <v>48.23485925925926</v>
      </c>
      <c r="U18" s="238">
        <v>77.289593333333329</v>
      </c>
      <c r="V18" s="238">
        <v>58.660045185185183</v>
      </c>
      <c r="W18" s="238">
        <v>52.449711851851852</v>
      </c>
      <c r="X18" s="239">
        <v>66.29422962962964</v>
      </c>
      <c r="Y18" s="240">
        <f t="shared" si="0"/>
        <v>1131.3057896296298</v>
      </c>
      <c r="Z18" s="192"/>
      <c r="AA18" s="201"/>
      <c r="AB18" s="192"/>
      <c r="AC18" s="192"/>
      <c r="AD18" s="192"/>
    </row>
    <row r="19" spans="1:47" ht="30.75" customHeight="1" thickBot="1" x14ac:dyDescent="0.3">
      <c r="A19" s="241" t="s">
        <v>10</v>
      </c>
      <c r="B19" s="242">
        <f>SUM(B12:B18)</f>
        <v>229.72950000000003</v>
      </c>
      <c r="C19" s="243">
        <f t="shared" ref="C19:X19" si="1">SUM(C12:C18)</f>
        <v>390.90799999999996</v>
      </c>
      <c r="D19" s="243">
        <f t="shared" si="1"/>
        <v>480.29800000000006</v>
      </c>
      <c r="E19" s="243">
        <f t="shared" si="1"/>
        <v>128.60049999999998</v>
      </c>
      <c r="F19" s="243">
        <f t="shared" si="1"/>
        <v>332.51399999999995</v>
      </c>
      <c r="G19" s="243">
        <f t="shared" si="1"/>
        <v>328.23</v>
      </c>
      <c r="H19" s="243">
        <f t="shared" si="1"/>
        <v>327.07499999999999</v>
      </c>
      <c r="I19" s="243">
        <f t="shared" si="1"/>
        <v>326.45200000000006</v>
      </c>
      <c r="J19" s="243">
        <f t="shared" si="1"/>
        <v>311.37049999999999</v>
      </c>
      <c r="K19" s="243">
        <f t="shared" si="1"/>
        <v>305.53599999999994</v>
      </c>
      <c r="L19" s="243">
        <f t="shared" si="1"/>
        <v>288.44900000000001</v>
      </c>
      <c r="M19" s="243">
        <f t="shared" si="1"/>
        <v>285.82400000000007</v>
      </c>
      <c r="N19" s="243">
        <f t="shared" si="1"/>
        <v>265.76549999999997</v>
      </c>
      <c r="O19" s="243">
        <f t="shared" si="1"/>
        <v>262.14999999999998</v>
      </c>
      <c r="P19" s="244">
        <f t="shared" si="1"/>
        <v>154.12950000000001</v>
      </c>
      <c r="Q19" s="244">
        <f t="shared" si="1"/>
        <v>373.08600000000013</v>
      </c>
      <c r="R19" s="244">
        <f t="shared" si="1"/>
        <v>482.35599999999999</v>
      </c>
      <c r="S19" s="244">
        <f t="shared" si="1"/>
        <v>327.41800000000001</v>
      </c>
      <c r="T19" s="244">
        <f t="shared" si="1"/>
        <v>326.88600000000002</v>
      </c>
      <c r="U19" s="244">
        <f t="shared" si="1"/>
        <v>524.79</v>
      </c>
      <c r="V19" s="244">
        <f t="shared" si="1"/>
        <v>398.09700000000004</v>
      </c>
      <c r="W19" s="244">
        <f t="shared" si="1"/>
        <v>355.86250000000001</v>
      </c>
      <c r="X19" s="244">
        <f t="shared" si="1"/>
        <v>449.57499999999999</v>
      </c>
      <c r="Y19" s="245">
        <f>SUM(Y12:Y18)</f>
        <v>7655.1019999999999</v>
      </c>
      <c r="Z19" s="192"/>
      <c r="AA19" s="201"/>
      <c r="AB19" s="192"/>
      <c r="AC19" s="192"/>
      <c r="AD19" s="192"/>
    </row>
    <row r="20" spans="1:47" ht="30.75" customHeight="1" x14ac:dyDescent="0.25">
      <c r="A20" s="246"/>
      <c r="B20" s="247">
        <v>351</v>
      </c>
      <c r="C20" s="248">
        <v>607</v>
      </c>
      <c r="D20" s="248">
        <v>754</v>
      </c>
      <c r="E20" s="248">
        <v>203</v>
      </c>
      <c r="F20" s="248">
        <v>522</v>
      </c>
      <c r="G20" s="248">
        <v>521</v>
      </c>
      <c r="H20" s="248">
        <v>525</v>
      </c>
      <c r="I20" s="248">
        <v>524</v>
      </c>
      <c r="J20" s="248">
        <v>497</v>
      </c>
      <c r="K20" s="248">
        <v>496</v>
      </c>
      <c r="L20" s="248">
        <v>463</v>
      </c>
      <c r="M20" s="248">
        <v>464</v>
      </c>
      <c r="N20" s="248">
        <v>429</v>
      </c>
      <c r="O20" s="248">
        <v>428</v>
      </c>
      <c r="P20" s="248">
        <v>233</v>
      </c>
      <c r="Q20" s="248">
        <v>567</v>
      </c>
      <c r="R20" s="248">
        <v>749</v>
      </c>
      <c r="S20" s="248">
        <v>514</v>
      </c>
      <c r="T20" s="248">
        <v>516</v>
      </c>
      <c r="U20" s="248">
        <v>833</v>
      </c>
      <c r="V20" s="248">
        <v>639</v>
      </c>
      <c r="W20" s="248">
        <v>581</v>
      </c>
      <c r="X20" s="248">
        <v>734</v>
      </c>
      <c r="Y20" s="249"/>
    </row>
    <row r="21" spans="1:47" ht="30.75" customHeight="1" thickBot="1" x14ac:dyDescent="0.3">
      <c r="A21" s="250"/>
      <c r="B21" s="250"/>
      <c r="C21" s="251"/>
      <c r="D21" s="251"/>
      <c r="E21" s="251" t="s">
        <v>74</v>
      </c>
      <c r="F21" s="251"/>
      <c r="G21" s="251"/>
      <c r="H21" s="251"/>
      <c r="I21" s="251"/>
      <c r="J21" s="251"/>
      <c r="K21" s="251"/>
      <c r="L21" s="251"/>
      <c r="M21" s="251" t="s">
        <v>74</v>
      </c>
      <c r="N21" s="251" t="s">
        <v>74</v>
      </c>
      <c r="O21" s="251"/>
      <c r="P21" s="192"/>
      <c r="Q21" s="251" t="s">
        <v>74</v>
      </c>
      <c r="R21" s="192"/>
      <c r="S21" s="251"/>
      <c r="T21" s="192"/>
      <c r="U21" s="192"/>
      <c r="V21" s="192"/>
      <c r="W21" s="192"/>
      <c r="X21" s="192"/>
      <c r="Y21" s="193"/>
    </row>
    <row r="22" spans="1:47" ht="30.75" customHeight="1" thickBot="1" x14ac:dyDescent="0.3">
      <c r="A22" s="206" t="s">
        <v>50</v>
      </c>
      <c r="B22" s="339" t="s">
        <v>8</v>
      </c>
      <c r="C22" s="340"/>
      <c r="D22" s="340"/>
      <c r="E22" s="340"/>
      <c r="F22" s="340"/>
      <c r="G22" s="340"/>
      <c r="H22" s="340"/>
      <c r="I22" s="252"/>
      <c r="J22" s="208"/>
      <c r="K22" s="341" t="s">
        <v>75</v>
      </c>
      <c r="L22" s="342"/>
      <c r="M22" s="342"/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</row>
    <row r="23" spans="1:47" ht="30.75" customHeight="1" x14ac:dyDescent="0.25">
      <c r="A23" s="209" t="s">
        <v>41</v>
      </c>
      <c r="B23" s="210">
        <v>1</v>
      </c>
      <c r="C23" s="254">
        <v>2</v>
      </c>
      <c r="D23" s="254">
        <v>3</v>
      </c>
      <c r="E23" s="254">
        <v>4</v>
      </c>
      <c r="F23" s="254">
        <v>5</v>
      </c>
      <c r="G23" s="255">
        <v>6</v>
      </c>
      <c r="H23" s="256">
        <v>7</v>
      </c>
      <c r="I23" s="257" t="s">
        <v>10</v>
      </c>
      <c r="J23" s="258"/>
      <c r="K23" s="344"/>
      <c r="L23" s="345"/>
      <c r="M23" s="345"/>
      <c r="N23" s="345"/>
      <c r="O23" s="345"/>
      <c r="P23" s="345"/>
      <c r="Q23" s="345"/>
      <c r="R23" s="345"/>
      <c r="S23" s="345"/>
      <c r="T23" s="345"/>
      <c r="U23" s="345"/>
      <c r="V23" s="345"/>
      <c r="W23" s="345"/>
      <c r="X23" s="345"/>
      <c r="Y23" s="346"/>
    </row>
    <row r="24" spans="1:47" ht="30.75" customHeight="1" x14ac:dyDescent="0.25">
      <c r="A24" s="215" t="s">
        <v>42</v>
      </c>
      <c r="B24" s="216">
        <v>1</v>
      </c>
      <c r="C24" s="217">
        <v>2</v>
      </c>
      <c r="D24" s="220">
        <v>3</v>
      </c>
      <c r="E24" s="219">
        <v>4</v>
      </c>
      <c r="F24" s="219">
        <v>4</v>
      </c>
      <c r="G24" s="259">
        <v>6</v>
      </c>
      <c r="H24" s="225">
        <v>7</v>
      </c>
      <c r="I24" s="226"/>
      <c r="J24" s="199"/>
      <c r="K24" s="344"/>
      <c r="L24" s="345"/>
      <c r="M24" s="345"/>
      <c r="N24" s="345"/>
      <c r="O24" s="345"/>
      <c r="P24" s="345"/>
      <c r="Q24" s="345"/>
      <c r="R24" s="345"/>
      <c r="S24" s="345"/>
      <c r="T24" s="345"/>
      <c r="U24" s="345"/>
      <c r="V24" s="345"/>
      <c r="W24" s="345"/>
      <c r="X24" s="345"/>
      <c r="Y24" s="346"/>
    </row>
    <row r="25" spans="1:47" ht="30.75" customHeight="1" x14ac:dyDescent="0.25">
      <c r="A25" s="215" t="s">
        <v>43</v>
      </c>
      <c r="B25" s="227">
        <v>22.3</v>
      </c>
      <c r="C25" s="260">
        <v>48.488622222222219</v>
      </c>
      <c r="D25" s="260">
        <v>41.746807407407402</v>
      </c>
      <c r="E25" s="260">
        <v>55.624277777777777</v>
      </c>
      <c r="F25" s="260">
        <v>56.571994444444442</v>
      </c>
      <c r="G25" s="261">
        <v>40.803381481481473</v>
      </c>
      <c r="H25" s="262">
        <v>47.089692592592598</v>
      </c>
      <c r="I25" s="263">
        <f t="shared" ref="I25:I31" si="2">SUM(B25:H25)</f>
        <v>312.62477592592592</v>
      </c>
      <c r="J25" s="199"/>
      <c r="K25" s="344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6"/>
    </row>
    <row r="26" spans="1:47" ht="30.75" customHeight="1" x14ac:dyDescent="0.25">
      <c r="A26" s="215" t="s">
        <v>44</v>
      </c>
      <c r="B26" s="227">
        <v>22.3</v>
      </c>
      <c r="C26" s="260">
        <v>48.488622222222219</v>
      </c>
      <c r="D26" s="260">
        <v>41.746807407407402</v>
      </c>
      <c r="E26" s="260">
        <v>55.624277777777777</v>
      </c>
      <c r="F26" s="260">
        <v>56.571994444444442</v>
      </c>
      <c r="G26" s="261">
        <v>40.803381481481473</v>
      </c>
      <c r="H26" s="262">
        <v>47.089692592592598</v>
      </c>
      <c r="I26" s="263">
        <f t="shared" si="2"/>
        <v>312.62477592592592</v>
      </c>
      <c r="J26" s="204"/>
      <c r="K26" s="344"/>
      <c r="L26" s="345"/>
      <c r="M26" s="345"/>
      <c r="N26" s="345"/>
      <c r="O26" s="345"/>
      <c r="P26" s="345"/>
      <c r="Q26" s="345"/>
      <c r="R26" s="345"/>
      <c r="S26" s="345"/>
      <c r="T26" s="345"/>
      <c r="U26" s="345"/>
      <c r="V26" s="345"/>
      <c r="W26" s="345"/>
      <c r="X26" s="345"/>
      <c r="Y26" s="346"/>
    </row>
    <row r="27" spans="1:47" ht="30.75" customHeight="1" x14ac:dyDescent="0.25">
      <c r="A27" s="215" t="s">
        <v>45</v>
      </c>
      <c r="B27" s="227">
        <v>23.930999999999997</v>
      </c>
      <c r="C27" s="260">
        <v>53.116151111111115</v>
      </c>
      <c r="D27" s="260">
        <v>45.797277037037041</v>
      </c>
      <c r="E27" s="260">
        <v>60.955088888888895</v>
      </c>
      <c r="F27" s="260">
        <v>62.301502222222226</v>
      </c>
      <c r="G27" s="261">
        <v>45.001447407407404</v>
      </c>
      <c r="H27" s="262">
        <v>52.334522962962957</v>
      </c>
      <c r="I27" s="263">
        <f t="shared" si="2"/>
        <v>343.43698962962964</v>
      </c>
      <c r="J27" s="204"/>
      <c r="K27" s="344"/>
      <c r="L27" s="345"/>
      <c r="M27" s="345"/>
      <c r="N27" s="345"/>
      <c r="O27" s="345"/>
      <c r="P27" s="345"/>
      <c r="Q27" s="345"/>
      <c r="R27" s="345"/>
      <c r="S27" s="345"/>
      <c r="T27" s="345"/>
      <c r="U27" s="345"/>
      <c r="V27" s="345"/>
      <c r="W27" s="345"/>
      <c r="X27" s="345"/>
      <c r="Y27" s="346"/>
    </row>
    <row r="28" spans="1:47" ht="30.75" customHeight="1" x14ac:dyDescent="0.25">
      <c r="A28" s="215" t="s">
        <v>46</v>
      </c>
      <c r="B28" s="227">
        <v>23.930999999999997</v>
      </c>
      <c r="C28" s="260">
        <v>53.116151111111115</v>
      </c>
      <c r="D28" s="260">
        <v>45.797277037037041</v>
      </c>
      <c r="E28" s="260">
        <v>60.955088888888895</v>
      </c>
      <c r="F28" s="260">
        <v>62.301502222222226</v>
      </c>
      <c r="G28" s="261">
        <v>45.001447407407404</v>
      </c>
      <c r="H28" s="262">
        <v>52.334522962962957</v>
      </c>
      <c r="I28" s="263">
        <f t="shared" si="2"/>
        <v>343.43698962962964</v>
      </c>
      <c r="J28" s="204"/>
      <c r="K28" s="344"/>
      <c r="L28" s="345"/>
      <c r="M28" s="345"/>
      <c r="N28" s="345"/>
      <c r="O28" s="345"/>
      <c r="P28" s="345"/>
      <c r="Q28" s="345"/>
      <c r="R28" s="345"/>
      <c r="S28" s="345"/>
      <c r="T28" s="345"/>
      <c r="U28" s="345"/>
      <c r="V28" s="345"/>
      <c r="W28" s="345"/>
      <c r="X28" s="345"/>
      <c r="Y28" s="346"/>
    </row>
    <row r="29" spans="1:47" ht="30.75" customHeight="1" x14ac:dyDescent="0.25">
      <c r="A29" s="215" t="s">
        <v>47</v>
      </c>
      <c r="B29" s="227">
        <v>23.930999999999997</v>
      </c>
      <c r="C29" s="260">
        <v>53.116151111111115</v>
      </c>
      <c r="D29" s="260">
        <v>45.797277037037041</v>
      </c>
      <c r="E29" s="260">
        <v>60.955088888888895</v>
      </c>
      <c r="F29" s="260">
        <v>62.301502222222226</v>
      </c>
      <c r="G29" s="261">
        <v>45.001447407407404</v>
      </c>
      <c r="H29" s="262">
        <v>52.334522962962957</v>
      </c>
      <c r="I29" s="263">
        <f t="shared" si="2"/>
        <v>343.43698962962964</v>
      </c>
      <c r="J29" s="204"/>
      <c r="K29" s="344"/>
      <c r="L29" s="345"/>
      <c r="M29" s="345"/>
      <c r="N29" s="345"/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6"/>
    </row>
    <row r="30" spans="1:47" ht="30.75" customHeight="1" x14ac:dyDescent="0.25">
      <c r="A30" s="215" t="s">
        <v>48</v>
      </c>
      <c r="B30" s="227">
        <v>23.930999999999997</v>
      </c>
      <c r="C30" s="260">
        <v>53.116151111111115</v>
      </c>
      <c r="D30" s="260">
        <v>45.797277037037041</v>
      </c>
      <c r="E30" s="260">
        <v>60.955088888888895</v>
      </c>
      <c r="F30" s="260">
        <v>62.301502222222226</v>
      </c>
      <c r="G30" s="261">
        <v>45.001447407407404</v>
      </c>
      <c r="H30" s="262">
        <v>52.334522962962957</v>
      </c>
      <c r="I30" s="263">
        <f t="shared" si="2"/>
        <v>343.43698962962964</v>
      </c>
      <c r="J30" s="204"/>
      <c r="K30" s="344"/>
      <c r="L30" s="345"/>
      <c r="M30" s="345"/>
      <c r="N30" s="345"/>
      <c r="O30" s="345"/>
      <c r="P30" s="345"/>
      <c r="Q30" s="345"/>
      <c r="R30" s="345"/>
      <c r="S30" s="345"/>
      <c r="T30" s="345"/>
      <c r="U30" s="345"/>
      <c r="V30" s="345"/>
      <c r="W30" s="345"/>
      <c r="X30" s="345"/>
      <c r="Y30" s="346"/>
    </row>
    <row r="31" spans="1:47" ht="30.75" customHeight="1" thickBot="1" x14ac:dyDescent="0.3">
      <c r="A31" s="233" t="s">
        <v>49</v>
      </c>
      <c r="B31" s="234">
        <v>23.930999999999997</v>
      </c>
      <c r="C31" s="264">
        <v>53.116151111111115</v>
      </c>
      <c r="D31" s="264">
        <v>45.797277037037041</v>
      </c>
      <c r="E31" s="264">
        <v>60.955088888888895</v>
      </c>
      <c r="F31" s="264">
        <v>62.301502222222226</v>
      </c>
      <c r="G31" s="265">
        <v>45.001447407407404</v>
      </c>
      <c r="H31" s="266">
        <v>52.334522962962957</v>
      </c>
      <c r="I31" s="263">
        <f t="shared" si="2"/>
        <v>343.43698962962964</v>
      </c>
      <c r="J31" s="204"/>
      <c r="K31" s="344"/>
      <c r="L31" s="345"/>
      <c r="M31" s="345"/>
      <c r="N31" s="345"/>
      <c r="O31" s="345"/>
      <c r="P31" s="345"/>
      <c r="Q31" s="345"/>
      <c r="R31" s="345"/>
      <c r="S31" s="345"/>
      <c r="T31" s="345"/>
      <c r="U31" s="345"/>
      <c r="V31" s="345"/>
      <c r="W31" s="345"/>
      <c r="X31" s="345"/>
      <c r="Y31" s="346"/>
    </row>
    <row r="32" spans="1:47" ht="30.75" customHeight="1" thickBot="1" x14ac:dyDescent="0.3">
      <c r="A32" s="241" t="s">
        <v>10</v>
      </c>
      <c r="B32" s="267">
        <f t="shared" ref="B32:I32" si="3">SUM(B25:B31)</f>
        <v>164.255</v>
      </c>
      <c r="C32" s="268">
        <f t="shared" si="3"/>
        <v>362.55799999999999</v>
      </c>
      <c r="D32" s="268">
        <f t="shared" si="3"/>
        <v>312.48</v>
      </c>
      <c r="E32" s="268">
        <f t="shared" si="3"/>
        <v>416.024</v>
      </c>
      <c r="F32" s="268">
        <f t="shared" si="3"/>
        <v>424.65149999999994</v>
      </c>
      <c r="G32" s="268">
        <f t="shared" si="3"/>
        <v>306.61399999999998</v>
      </c>
      <c r="H32" s="269">
        <f t="shared" si="3"/>
        <v>355.85199999999998</v>
      </c>
      <c r="I32" s="270">
        <f t="shared" si="3"/>
        <v>2342.4344999999998</v>
      </c>
      <c r="J32" s="199"/>
      <c r="K32" s="347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9"/>
    </row>
    <row r="33" spans="1:25" ht="30.75" customHeight="1" x14ac:dyDescent="0.25">
      <c r="A33" s="271"/>
      <c r="B33" s="272">
        <v>247</v>
      </c>
      <c r="C33" s="273">
        <v>551</v>
      </c>
      <c r="D33" s="273">
        <v>480</v>
      </c>
      <c r="E33" s="273">
        <v>646</v>
      </c>
      <c r="F33" s="273">
        <v>663</v>
      </c>
      <c r="G33" s="273">
        <v>484</v>
      </c>
      <c r="H33" s="273">
        <v>568</v>
      </c>
      <c r="I33" s="273"/>
      <c r="J33" s="199"/>
      <c r="K33" s="199"/>
      <c r="L33" s="199"/>
      <c r="M33" s="199"/>
      <c r="N33" s="199"/>
      <c r="O33" s="199"/>
      <c r="P33" s="199"/>
      <c r="Q33" s="199"/>
      <c r="R33" s="192"/>
      <c r="S33" s="192"/>
      <c r="T33" s="192"/>
      <c r="U33" s="192"/>
      <c r="V33" s="192"/>
      <c r="W33" s="192"/>
      <c r="X33" s="192"/>
      <c r="Y33" s="193"/>
    </row>
    <row r="34" spans="1:25" ht="30.75" customHeight="1" thickBot="1" x14ac:dyDescent="0.3">
      <c r="A34" s="274"/>
      <c r="B34" s="274"/>
      <c r="C34" s="208"/>
      <c r="D34" s="208"/>
      <c r="E34" s="208"/>
      <c r="F34" s="208"/>
      <c r="G34" s="208" t="s">
        <v>74</v>
      </c>
      <c r="H34" s="208" t="s">
        <v>74</v>
      </c>
      <c r="I34" s="208"/>
      <c r="J34" s="208"/>
      <c r="K34" s="208"/>
      <c r="L34" s="208"/>
      <c r="M34" s="208"/>
      <c r="N34" s="208"/>
      <c r="O34" s="208"/>
      <c r="P34" s="208"/>
      <c r="Q34" s="192"/>
      <c r="R34" s="192"/>
      <c r="S34" s="192"/>
      <c r="T34" s="192"/>
      <c r="U34" s="192"/>
      <c r="V34" s="192"/>
      <c r="W34" s="192"/>
      <c r="X34" s="192"/>
      <c r="Y34" s="193"/>
    </row>
    <row r="35" spans="1:25" ht="30.75" customHeight="1" thickBot="1" x14ac:dyDescent="0.3">
      <c r="A35" s="206" t="s">
        <v>51</v>
      </c>
      <c r="B35" s="339" t="s">
        <v>8</v>
      </c>
      <c r="C35" s="340"/>
      <c r="D35" s="340"/>
      <c r="E35" s="340"/>
      <c r="F35" s="340"/>
      <c r="G35" s="350"/>
      <c r="H35" s="208"/>
      <c r="I35" s="275" t="s">
        <v>52</v>
      </c>
      <c r="J35" s="339" t="s">
        <v>25</v>
      </c>
      <c r="K35" s="340"/>
      <c r="L35" s="340"/>
      <c r="M35" s="340"/>
      <c r="N35" s="340"/>
      <c r="O35" s="350"/>
      <c r="P35" s="192"/>
      <c r="Q35" s="192"/>
      <c r="R35" s="192"/>
      <c r="S35" s="192"/>
      <c r="T35" s="192"/>
      <c r="U35" s="192"/>
      <c r="V35" s="192"/>
      <c r="W35" s="192"/>
      <c r="X35" s="192"/>
      <c r="Y35" s="193"/>
    </row>
    <row r="36" spans="1:25" ht="30.75" customHeight="1" x14ac:dyDescent="0.25">
      <c r="A36" s="209" t="s">
        <v>41</v>
      </c>
      <c r="B36" s="276">
        <v>1</v>
      </c>
      <c r="C36" s="277">
        <v>2</v>
      </c>
      <c r="D36" s="277">
        <v>3</v>
      </c>
      <c r="E36" s="277">
        <v>4</v>
      </c>
      <c r="F36" s="277">
        <v>5</v>
      </c>
      <c r="G36" s="278" t="s">
        <v>10</v>
      </c>
      <c r="H36" s="208"/>
      <c r="I36" s="279" t="s">
        <v>41</v>
      </c>
      <c r="J36" s="280">
        <v>1</v>
      </c>
      <c r="K36" s="277">
        <v>2</v>
      </c>
      <c r="L36" s="277">
        <v>3</v>
      </c>
      <c r="M36" s="277">
        <v>4</v>
      </c>
      <c r="N36" s="277">
        <v>5</v>
      </c>
      <c r="O36" s="278" t="s">
        <v>10</v>
      </c>
      <c r="P36" s="192"/>
      <c r="Q36" s="192"/>
      <c r="R36" s="192"/>
      <c r="S36" s="192"/>
      <c r="T36" s="192"/>
      <c r="U36" s="192"/>
      <c r="V36" s="192"/>
      <c r="W36" s="192"/>
      <c r="X36" s="192"/>
      <c r="Y36" s="193"/>
    </row>
    <row r="37" spans="1:25" ht="30.75" customHeight="1" x14ac:dyDescent="0.25">
      <c r="A37" s="215" t="s">
        <v>42</v>
      </c>
      <c r="B37" s="216">
        <v>1</v>
      </c>
      <c r="C37" s="217">
        <v>2</v>
      </c>
      <c r="D37" s="220">
        <v>3</v>
      </c>
      <c r="E37" s="281"/>
      <c r="F37" s="281"/>
      <c r="G37" s="282"/>
      <c r="H37" s="274"/>
      <c r="I37" s="283" t="s">
        <v>42</v>
      </c>
      <c r="J37" s="216">
        <v>1</v>
      </c>
      <c r="K37" s="217">
        <v>2</v>
      </c>
      <c r="L37" s="220">
        <v>3</v>
      </c>
      <c r="M37" s="281"/>
      <c r="N37" s="284"/>
      <c r="O37" s="285"/>
      <c r="P37" s="192"/>
      <c r="Q37" s="192"/>
      <c r="R37" s="192"/>
      <c r="S37" s="192"/>
      <c r="T37" s="192"/>
      <c r="U37" s="192"/>
      <c r="V37" s="192"/>
      <c r="W37" s="192"/>
      <c r="X37" s="192"/>
      <c r="Y37" s="193"/>
    </row>
    <row r="38" spans="1:25" s="192" customFormat="1" ht="30.75" customHeight="1" x14ac:dyDescent="0.25">
      <c r="A38" s="215" t="s">
        <v>43</v>
      </c>
      <c r="B38" s="227">
        <v>6.3</v>
      </c>
      <c r="C38" s="229">
        <v>9.6</v>
      </c>
      <c r="D38" s="229">
        <v>17.899999999999999</v>
      </c>
      <c r="E38" s="229"/>
      <c r="F38" s="229"/>
      <c r="G38" s="286">
        <f t="shared" ref="G38:G45" si="4">SUM(B38:F38)</f>
        <v>33.799999999999997</v>
      </c>
      <c r="H38" s="274"/>
      <c r="I38" s="283" t="s">
        <v>43</v>
      </c>
      <c r="J38" s="228">
        <v>38.9</v>
      </c>
      <c r="K38" s="260">
        <v>39.799999999999997</v>
      </c>
      <c r="L38" s="287">
        <v>38.4</v>
      </c>
      <c r="M38" s="287"/>
      <c r="N38" s="287"/>
      <c r="O38" s="286">
        <f t="shared" ref="O38:O45" si="5">SUM(J38:N38)</f>
        <v>117.1</v>
      </c>
      <c r="Y38" s="193"/>
    </row>
    <row r="39" spans="1:25" s="192" customFormat="1" ht="30.75" customHeight="1" x14ac:dyDescent="0.25">
      <c r="A39" s="215" t="s">
        <v>44</v>
      </c>
      <c r="B39" s="227">
        <v>6.3</v>
      </c>
      <c r="C39" s="229">
        <v>9.6</v>
      </c>
      <c r="D39" s="229">
        <v>17.899999999999999</v>
      </c>
      <c r="E39" s="229"/>
      <c r="F39" s="229"/>
      <c r="G39" s="286">
        <f t="shared" si="4"/>
        <v>33.799999999999997</v>
      </c>
      <c r="H39" s="274"/>
      <c r="I39" s="283" t="s">
        <v>44</v>
      </c>
      <c r="J39" s="288">
        <v>38.9</v>
      </c>
      <c r="K39" s="230">
        <v>39.799999999999997</v>
      </c>
      <c r="L39" s="230">
        <v>38.4</v>
      </c>
      <c r="M39" s="230"/>
      <c r="N39" s="230"/>
      <c r="O39" s="286">
        <f t="shared" si="5"/>
        <v>117.1</v>
      </c>
      <c r="Y39" s="193"/>
    </row>
    <row r="40" spans="1:25" s="192" customFormat="1" ht="30.75" customHeight="1" x14ac:dyDescent="0.25">
      <c r="A40" s="215" t="s">
        <v>45</v>
      </c>
      <c r="B40" s="227">
        <v>6.9</v>
      </c>
      <c r="C40" s="229">
        <v>10.5</v>
      </c>
      <c r="D40" s="229">
        <v>19.5</v>
      </c>
      <c r="E40" s="229"/>
      <c r="F40" s="229"/>
      <c r="G40" s="286">
        <f t="shared" si="4"/>
        <v>36.9</v>
      </c>
      <c r="H40" s="274"/>
      <c r="I40" s="283" t="s">
        <v>45</v>
      </c>
      <c r="J40" s="288">
        <v>44.2</v>
      </c>
      <c r="K40" s="230">
        <v>44.7</v>
      </c>
      <c r="L40" s="230">
        <v>43.6</v>
      </c>
      <c r="M40" s="230"/>
      <c r="N40" s="230"/>
      <c r="O40" s="286">
        <f t="shared" si="5"/>
        <v>132.5</v>
      </c>
      <c r="Y40" s="193"/>
    </row>
    <row r="41" spans="1:25" s="192" customFormat="1" ht="30.75" customHeight="1" x14ac:dyDescent="0.25">
      <c r="A41" s="215" t="s">
        <v>46</v>
      </c>
      <c r="B41" s="227">
        <v>6.9</v>
      </c>
      <c r="C41" s="229">
        <v>10.5</v>
      </c>
      <c r="D41" s="229">
        <v>19.600000000000001</v>
      </c>
      <c r="E41" s="229"/>
      <c r="F41" s="229"/>
      <c r="G41" s="286">
        <f t="shared" si="4"/>
        <v>37</v>
      </c>
      <c r="H41" s="274"/>
      <c r="I41" s="283" t="s">
        <v>46</v>
      </c>
      <c r="J41" s="228">
        <v>44.2</v>
      </c>
      <c r="K41" s="260">
        <v>44.7</v>
      </c>
      <c r="L41" s="230">
        <v>43.6</v>
      </c>
      <c r="M41" s="230"/>
      <c r="N41" s="230"/>
      <c r="O41" s="286">
        <f t="shared" si="5"/>
        <v>132.5</v>
      </c>
      <c r="Y41" s="193"/>
    </row>
    <row r="42" spans="1:25" s="192" customFormat="1" ht="30.75" customHeight="1" x14ac:dyDescent="0.25">
      <c r="A42" s="215" t="s">
        <v>47</v>
      </c>
      <c r="B42" s="227">
        <v>6.9</v>
      </c>
      <c r="C42" s="229">
        <v>10.5</v>
      </c>
      <c r="D42" s="229">
        <v>19.600000000000001</v>
      </c>
      <c r="E42" s="229"/>
      <c r="F42" s="229"/>
      <c r="G42" s="286">
        <f t="shared" si="4"/>
        <v>37</v>
      </c>
      <c r="H42" s="274"/>
      <c r="I42" s="283" t="s">
        <v>47</v>
      </c>
      <c r="J42" s="288">
        <v>44.2</v>
      </c>
      <c r="K42" s="230">
        <v>44.7</v>
      </c>
      <c r="L42" s="230">
        <v>43.6</v>
      </c>
      <c r="M42" s="230"/>
      <c r="N42" s="230"/>
      <c r="O42" s="286">
        <f t="shared" si="5"/>
        <v>132.5</v>
      </c>
      <c r="Y42" s="193"/>
    </row>
    <row r="43" spans="1:25" s="192" customFormat="1" ht="30.75" customHeight="1" x14ac:dyDescent="0.25">
      <c r="A43" s="215" t="s">
        <v>48</v>
      </c>
      <c r="B43" s="227">
        <v>6.9</v>
      </c>
      <c r="C43" s="229">
        <v>10.5</v>
      </c>
      <c r="D43" s="229">
        <v>19.600000000000001</v>
      </c>
      <c r="E43" s="229"/>
      <c r="F43" s="229"/>
      <c r="G43" s="286">
        <f t="shared" si="4"/>
        <v>37</v>
      </c>
      <c r="H43" s="274"/>
      <c r="I43" s="283" t="s">
        <v>48</v>
      </c>
      <c r="J43" s="288">
        <v>44.2</v>
      </c>
      <c r="K43" s="230">
        <v>44.7</v>
      </c>
      <c r="L43" s="230">
        <v>43.6</v>
      </c>
      <c r="M43" s="230"/>
      <c r="N43" s="230"/>
      <c r="O43" s="286">
        <f t="shared" si="5"/>
        <v>132.5</v>
      </c>
      <c r="Y43" s="193"/>
    </row>
    <row r="44" spans="1:25" s="192" customFormat="1" ht="30.75" customHeight="1" thickBot="1" x14ac:dyDescent="0.3">
      <c r="A44" s="233" t="s">
        <v>49</v>
      </c>
      <c r="B44" s="234">
        <v>6.9</v>
      </c>
      <c r="C44" s="236">
        <v>10.6</v>
      </c>
      <c r="D44" s="236">
        <v>19.600000000000001</v>
      </c>
      <c r="E44" s="236"/>
      <c r="F44" s="236"/>
      <c r="G44" s="289">
        <f t="shared" si="4"/>
        <v>37.1</v>
      </c>
      <c r="H44" s="274"/>
      <c r="I44" s="290" t="s">
        <v>49</v>
      </c>
      <c r="J44" s="291">
        <v>44.2</v>
      </c>
      <c r="K44" s="287">
        <v>44.7</v>
      </c>
      <c r="L44" s="287">
        <v>43.6</v>
      </c>
      <c r="M44" s="287"/>
      <c r="N44" s="287"/>
      <c r="O44" s="289">
        <f t="shared" si="5"/>
        <v>132.5</v>
      </c>
      <c r="Y44" s="193"/>
    </row>
    <row r="45" spans="1:25" s="192" customFormat="1" ht="30.75" customHeight="1" thickBot="1" x14ac:dyDescent="0.3">
      <c r="A45" s="241" t="s">
        <v>10</v>
      </c>
      <c r="B45" s="292">
        <f>SUM(B38:B44)</f>
        <v>47.099999999999994</v>
      </c>
      <c r="C45" s="293">
        <f>SUM(C38:C44)</f>
        <v>71.8</v>
      </c>
      <c r="D45" s="293">
        <f t="shared" ref="D45:E45" si="6">SUM(D38:D44)</f>
        <v>133.69999999999999</v>
      </c>
      <c r="E45" s="293">
        <f t="shared" si="6"/>
        <v>0</v>
      </c>
      <c r="F45" s="293">
        <f t="shared" ref="F45" si="7">SUM(F38:F44)</f>
        <v>0</v>
      </c>
      <c r="G45" s="294">
        <f t="shared" si="4"/>
        <v>252.59999999999997</v>
      </c>
      <c r="H45" s="274"/>
      <c r="I45" s="295" t="s">
        <v>10</v>
      </c>
      <c r="J45" s="242">
        <f>SUM(J38:J44)</f>
        <v>298.79999999999995</v>
      </c>
      <c r="K45" s="296">
        <f t="shared" ref="K45:N45" si="8">SUM(K38:K44)</f>
        <v>303.09999999999997</v>
      </c>
      <c r="L45" s="296">
        <f t="shared" si="8"/>
        <v>294.8</v>
      </c>
      <c r="M45" s="296">
        <f t="shared" si="8"/>
        <v>0</v>
      </c>
      <c r="N45" s="296">
        <f t="shared" si="8"/>
        <v>0</v>
      </c>
      <c r="O45" s="294">
        <f t="shared" si="5"/>
        <v>896.69999999999982</v>
      </c>
      <c r="Y45" s="193"/>
    </row>
    <row r="46" spans="1:25" s="301" customFormat="1" ht="30.75" customHeight="1" thickBot="1" x14ac:dyDescent="0.3">
      <c r="A46" s="297"/>
      <c r="B46" s="297">
        <v>70</v>
      </c>
      <c r="C46" s="298">
        <v>108</v>
      </c>
      <c r="D46" s="298">
        <v>201</v>
      </c>
      <c r="E46" s="298"/>
      <c r="F46" s="298"/>
      <c r="G46" s="298"/>
      <c r="H46" s="298"/>
      <c r="I46" s="298"/>
      <c r="J46" s="298">
        <v>427</v>
      </c>
      <c r="K46" s="298">
        <v>433</v>
      </c>
      <c r="L46" s="298">
        <v>421</v>
      </c>
      <c r="M46" s="298"/>
      <c r="N46" s="298"/>
      <c r="O46" s="298"/>
      <c r="P46" s="298"/>
      <c r="Q46" s="298"/>
      <c r="R46" s="298"/>
      <c r="S46" s="298"/>
      <c r="T46" s="298"/>
      <c r="U46" s="298"/>
      <c r="V46" s="299"/>
      <c r="W46" s="298"/>
      <c r="X46" s="298"/>
      <c r="Y46" s="300"/>
    </row>
    <row r="47" spans="1:25" ht="14.1" customHeight="1" x14ac:dyDescent="0.25"/>
    <row r="48" spans="1:25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B35:G35"/>
    <mergeCell ref="J35:O35"/>
    <mergeCell ref="P9:X9"/>
    <mergeCell ref="B9:O9"/>
    <mergeCell ref="K22:Y32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6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07" t="s">
        <v>55</v>
      </c>
      <c r="L11" s="307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1"/>
      <c r="K15" s="322" t="s">
        <v>8</v>
      </c>
      <c r="L15" s="323"/>
      <c r="M15" s="323"/>
      <c r="N15" s="323"/>
      <c r="O15" s="323"/>
      <c r="P15" s="323"/>
      <c r="Q15" s="324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8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14" t="s">
        <v>25</v>
      </c>
      <c r="L36" s="314"/>
      <c r="M36" s="314"/>
      <c r="N36" s="314"/>
      <c r="O36" s="30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8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07" t="s">
        <v>56</v>
      </c>
      <c r="L11" s="307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1"/>
      <c r="K15" s="322" t="s">
        <v>8</v>
      </c>
      <c r="L15" s="323"/>
      <c r="M15" s="323"/>
      <c r="N15" s="323"/>
      <c r="O15" s="323"/>
      <c r="P15" s="323"/>
      <c r="Q15" s="324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8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14" t="s">
        <v>25</v>
      </c>
      <c r="L36" s="314"/>
      <c r="M36" s="314"/>
      <c r="N36" s="314"/>
      <c r="O36" s="30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8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07" t="s">
        <v>57</v>
      </c>
      <c r="L11" s="307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1"/>
      <c r="M15" s="322" t="s">
        <v>8</v>
      </c>
      <c r="N15" s="323"/>
      <c r="O15" s="323"/>
      <c r="P15" s="323"/>
      <c r="Q15" s="323"/>
      <c r="R15" s="323"/>
      <c r="S15" s="323"/>
      <c r="T15" s="323"/>
      <c r="U15" s="32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8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14" t="s">
        <v>25</v>
      </c>
      <c r="L36" s="314"/>
      <c r="M36" s="314"/>
      <c r="N36" s="314"/>
      <c r="O36" s="30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8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07" t="s">
        <v>58</v>
      </c>
      <c r="L11" s="307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1"/>
      <c r="M15" s="322" t="s">
        <v>8</v>
      </c>
      <c r="N15" s="323"/>
      <c r="O15" s="323"/>
      <c r="P15" s="323"/>
      <c r="Q15" s="323"/>
      <c r="R15" s="323"/>
      <c r="S15" s="323"/>
      <c r="T15" s="323"/>
      <c r="U15" s="32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8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14" t="s">
        <v>25</v>
      </c>
      <c r="L36" s="314"/>
      <c r="M36" s="314"/>
      <c r="N36" s="314"/>
      <c r="O36" s="30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8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07" t="s">
        <v>59</v>
      </c>
      <c r="L11" s="307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1"/>
      <c r="M15" s="322" t="s">
        <v>8</v>
      </c>
      <c r="N15" s="323"/>
      <c r="O15" s="323"/>
      <c r="P15" s="323"/>
      <c r="Q15" s="323"/>
      <c r="R15" s="323"/>
      <c r="S15" s="323"/>
      <c r="T15" s="323"/>
      <c r="U15" s="32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8" t="s">
        <v>25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14" t="s">
        <v>25</v>
      </c>
      <c r="L36" s="314"/>
      <c r="M36" s="314"/>
      <c r="N36" s="314"/>
      <c r="O36" s="30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8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07" t="s">
        <v>60</v>
      </c>
      <c r="L11" s="307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1"/>
      <c r="M15" s="322" t="s">
        <v>8</v>
      </c>
      <c r="N15" s="323"/>
      <c r="O15" s="323"/>
      <c r="P15" s="323"/>
      <c r="Q15" s="323"/>
      <c r="R15" s="323"/>
      <c r="S15" s="323"/>
      <c r="T15" s="323"/>
      <c r="U15" s="32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08" t="s">
        <v>8</v>
      </c>
      <c r="C36" s="309"/>
      <c r="D36" s="309"/>
      <c r="E36" s="309"/>
      <c r="F36" s="309"/>
      <c r="G36" s="309"/>
      <c r="H36" s="99"/>
      <c r="I36" s="53" t="s">
        <v>26</v>
      </c>
      <c r="J36" s="107"/>
      <c r="K36" s="314" t="s">
        <v>8</v>
      </c>
      <c r="L36" s="314"/>
      <c r="M36" s="314"/>
      <c r="N36" s="314"/>
      <c r="O36" s="308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8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5" t="s">
        <v>0</v>
      </c>
      <c r="B3" s="305"/>
      <c r="C3" s="305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06" t="s">
        <v>2</v>
      </c>
      <c r="F9" s="306"/>
      <c r="G9" s="30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6"/>
      <c r="S9" s="30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07" t="s">
        <v>61</v>
      </c>
      <c r="L11" s="307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19" t="s">
        <v>25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1"/>
      <c r="N15" s="322" t="s">
        <v>8</v>
      </c>
      <c r="O15" s="323"/>
      <c r="P15" s="323"/>
      <c r="Q15" s="323"/>
      <c r="R15" s="323"/>
      <c r="S15" s="323"/>
      <c r="T15" s="323"/>
      <c r="U15" s="323"/>
      <c r="V15" s="32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13" t="s">
        <v>25</v>
      </c>
      <c r="C36" s="314"/>
      <c r="D36" s="314"/>
      <c r="E36" s="314"/>
      <c r="F36" s="314"/>
      <c r="G36" s="314"/>
      <c r="H36" s="308"/>
      <c r="I36" s="99"/>
      <c r="J36" s="53" t="s">
        <v>26</v>
      </c>
      <c r="K36" s="107"/>
      <c r="L36" s="314" t="s">
        <v>25</v>
      </c>
      <c r="M36" s="314"/>
      <c r="N36" s="314"/>
      <c r="O36" s="314"/>
      <c r="P36" s="308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15"/>
      <c r="K54" s="31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13" t="s">
        <v>8</v>
      </c>
      <c r="C55" s="314"/>
      <c r="D55" s="314"/>
      <c r="E55" s="314"/>
      <c r="F55" s="308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2</vt:i4>
      </vt:variant>
    </vt:vector>
  </HeadingPairs>
  <TitlesOfParts>
    <vt:vector size="22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IMPRIMIR</vt:lpstr>
      <vt:lpstr>IMPRIMIR!Área_de_impresión</vt:lpstr>
      <vt:lpstr>'SEM 19'!Área_de_impresión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2021-08-21T01:53:27Z</cp:lastPrinted>
  <dcterms:created xsi:type="dcterms:W3CDTF">2021-03-04T08:17:33Z</dcterms:created>
  <dcterms:modified xsi:type="dcterms:W3CDTF">2021-08-21T01:53:49Z</dcterms:modified>
</cp:coreProperties>
</file>