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0490" windowHeight="754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45621"/>
</workbook>
</file>

<file path=xl/calcChain.xml><?xml version="1.0" encoding="utf-8"?>
<calcChain xmlns="http://schemas.openxmlformats.org/spreadsheetml/2006/main">
  <c r="I279" i="251" l="1"/>
  <c r="D279" i="251"/>
  <c r="C279" i="251"/>
  <c r="B279" i="251"/>
  <c r="G277" i="251"/>
  <c r="I277" i="251" s="1"/>
  <c r="J277" i="251" s="1"/>
  <c r="G276" i="251"/>
  <c r="D276" i="251"/>
  <c r="C276" i="251"/>
  <c r="B276" i="251"/>
  <c r="G275" i="251"/>
  <c r="D275" i="251"/>
  <c r="C275" i="251"/>
  <c r="B275" i="251"/>
  <c r="K304" i="250"/>
  <c r="H304" i="250"/>
  <c r="G304" i="250"/>
  <c r="F304" i="250"/>
  <c r="E304" i="250"/>
  <c r="D304" i="250"/>
  <c r="C304" i="250"/>
  <c r="B304" i="250"/>
  <c r="I302" i="250"/>
  <c r="K302" i="250" s="1"/>
  <c r="L302" i="250" s="1"/>
  <c r="I301" i="250"/>
  <c r="H301" i="250"/>
  <c r="G301" i="250"/>
  <c r="F301" i="250"/>
  <c r="E301" i="250"/>
  <c r="D301" i="250"/>
  <c r="C301" i="250"/>
  <c r="B301" i="250"/>
  <c r="I300" i="250"/>
  <c r="H300" i="250"/>
  <c r="G300" i="250"/>
  <c r="F300" i="250"/>
  <c r="E300" i="250"/>
  <c r="D300" i="250"/>
  <c r="C300" i="250"/>
  <c r="B300" i="250"/>
  <c r="I279" i="249"/>
  <c r="E279" i="249"/>
  <c r="D279" i="249"/>
  <c r="C279" i="249"/>
  <c r="B279" i="249"/>
  <c r="G277" i="249"/>
  <c r="I277" i="249" s="1"/>
  <c r="J277" i="249" s="1"/>
  <c r="G276" i="249"/>
  <c r="F276" i="249"/>
  <c r="E276" i="249"/>
  <c r="D276" i="249"/>
  <c r="C276" i="249"/>
  <c r="B276" i="249"/>
  <c r="G275" i="249"/>
  <c r="E275" i="249"/>
  <c r="D275" i="249"/>
  <c r="C275" i="249"/>
  <c r="B275" i="249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W311" i="248"/>
  <c r="U309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T296" i="248" l="1"/>
  <c r="S296" i="248"/>
  <c r="R296" i="248"/>
  <c r="Q296" i="248"/>
  <c r="P296" i="248"/>
  <c r="O296" i="248"/>
  <c r="N296" i="248"/>
  <c r="M296" i="248"/>
  <c r="L296" i="248"/>
  <c r="K296" i="248"/>
  <c r="J296" i="248"/>
  <c r="I296" i="248"/>
  <c r="H296" i="248"/>
  <c r="G296" i="248"/>
  <c r="F296" i="248"/>
  <c r="E296" i="248" l="1"/>
  <c r="D296" i="248"/>
  <c r="C296" i="248"/>
  <c r="B296" i="248"/>
  <c r="I266" i="251" l="1"/>
  <c r="D266" i="251"/>
  <c r="C266" i="251"/>
  <c r="B266" i="251"/>
  <c r="G264" i="251"/>
  <c r="I264" i="251" s="1"/>
  <c r="J264" i="251" s="1"/>
  <c r="G263" i="251"/>
  <c r="D263" i="251"/>
  <c r="C263" i="251"/>
  <c r="B263" i="251"/>
  <c r="G262" i="251"/>
  <c r="D262" i="251"/>
  <c r="C262" i="251"/>
  <c r="B262" i="251"/>
  <c r="K290" i="250"/>
  <c r="H290" i="250"/>
  <c r="G290" i="250"/>
  <c r="F290" i="250"/>
  <c r="E290" i="250"/>
  <c r="D290" i="250"/>
  <c r="C290" i="250"/>
  <c r="B290" i="250"/>
  <c r="I287" i="250"/>
  <c r="H287" i="250"/>
  <c r="G287" i="250"/>
  <c r="F287" i="250"/>
  <c r="E287" i="250"/>
  <c r="D287" i="250"/>
  <c r="C287" i="250"/>
  <c r="B287" i="250"/>
  <c r="I288" i="250"/>
  <c r="K288" i="250" s="1"/>
  <c r="L288" i="250" s="1"/>
  <c r="I286" i="250"/>
  <c r="H286" i="250"/>
  <c r="G286" i="250"/>
  <c r="F286" i="250"/>
  <c r="E286" i="250"/>
  <c r="D286" i="250"/>
  <c r="C286" i="250"/>
  <c r="B286" i="250"/>
  <c r="I266" i="249"/>
  <c r="E266" i="249"/>
  <c r="D266" i="249"/>
  <c r="C266" i="249"/>
  <c r="B266" i="249"/>
  <c r="G264" i="249"/>
  <c r="I264" i="249" s="1"/>
  <c r="J264" i="249" s="1"/>
  <c r="G263" i="249"/>
  <c r="F263" i="249"/>
  <c r="E263" i="249"/>
  <c r="D263" i="249"/>
  <c r="C263" i="249"/>
  <c r="B263" i="249"/>
  <c r="G262" i="249"/>
  <c r="E262" i="249"/>
  <c r="D262" i="249"/>
  <c r="C262" i="249"/>
  <c r="B262" i="249"/>
  <c r="U294" i="248"/>
  <c r="W296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C293" i="248"/>
  <c r="C292" i="248"/>
  <c r="E293" i="248"/>
  <c r="D293" i="248"/>
  <c r="B293" i="248"/>
  <c r="U292" i="248"/>
  <c r="T292" i="248"/>
  <c r="S292" i="248"/>
  <c r="R292" i="248"/>
  <c r="Q292" i="248"/>
  <c r="P292" i="248"/>
  <c r="O292" i="248"/>
  <c r="N292" i="248"/>
  <c r="M292" i="248"/>
  <c r="L292" i="248"/>
  <c r="K292" i="248"/>
  <c r="J292" i="248"/>
  <c r="I292" i="248"/>
  <c r="H292" i="248"/>
  <c r="G292" i="248"/>
  <c r="F292" i="248"/>
  <c r="E292" i="248"/>
  <c r="D292" i="248"/>
  <c r="B292" i="248"/>
  <c r="W294" i="248" l="1"/>
  <c r="X294" i="248" s="1"/>
  <c r="W309" i="248"/>
  <c r="X309" i="248" s="1"/>
  <c r="H276" i="250"/>
  <c r="G276" i="250"/>
  <c r="F276" i="250"/>
  <c r="E276" i="250"/>
  <c r="D276" i="250"/>
  <c r="C276" i="250"/>
  <c r="B276" i="250"/>
  <c r="T281" i="248" l="1"/>
  <c r="S281" i="248"/>
  <c r="R281" i="248"/>
  <c r="Q281" i="248"/>
  <c r="P281" i="248"/>
  <c r="O281" i="248"/>
  <c r="N281" i="248"/>
  <c r="M281" i="248"/>
  <c r="L281" i="248"/>
  <c r="K281" i="248"/>
  <c r="J281" i="248"/>
  <c r="I281" i="248"/>
  <c r="H281" i="248"/>
  <c r="G281" i="248"/>
  <c r="F281" i="248"/>
  <c r="E281" i="248"/>
  <c r="D281" i="248"/>
  <c r="C281" i="248"/>
  <c r="B281" i="248"/>
  <c r="I253" i="251" l="1"/>
  <c r="D253" i="251"/>
  <c r="C253" i="251"/>
  <c r="B253" i="251"/>
  <c r="G251" i="251"/>
  <c r="I251" i="251" s="1"/>
  <c r="J251" i="251" s="1"/>
  <c r="G250" i="251"/>
  <c r="D250" i="251"/>
  <c r="C250" i="251"/>
  <c r="B250" i="251"/>
  <c r="G249" i="251"/>
  <c r="D249" i="251"/>
  <c r="C249" i="251"/>
  <c r="B249" i="251"/>
  <c r="K276" i="250"/>
  <c r="I274" i="250"/>
  <c r="K274" i="250" s="1"/>
  <c r="L274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E253" i="249"/>
  <c r="D253" i="249"/>
  <c r="C253" i="249"/>
  <c r="B253" i="249"/>
  <c r="G251" i="249"/>
  <c r="I251" i="249" s="1"/>
  <c r="J251" i="249" s="1"/>
  <c r="G250" i="249"/>
  <c r="F250" i="249"/>
  <c r="E250" i="249"/>
  <c r="D250" i="249"/>
  <c r="C250" i="249"/>
  <c r="B250" i="249"/>
  <c r="G249" i="249"/>
  <c r="E249" i="249"/>
  <c r="D249" i="249"/>
  <c r="C249" i="249"/>
  <c r="B249" i="249"/>
  <c r="W281" i="248"/>
  <c r="U278" i="248"/>
  <c r="T278" i="248"/>
  <c r="S278" i="248"/>
  <c r="R278" i="248"/>
  <c r="Q278" i="248"/>
  <c r="P278" i="248"/>
  <c r="O278" i="248"/>
  <c r="N278" i="248"/>
  <c r="M278" i="248"/>
  <c r="L278" i="248"/>
  <c r="K278" i="248"/>
  <c r="J278" i="248"/>
  <c r="I278" i="248"/>
  <c r="H278" i="248"/>
  <c r="G278" i="248"/>
  <c r="F278" i="248"/>
  <c r="E278" i="248"/>
  <c r="D278" i="248"/>
  <c r="C278" i="248"/>
  <c r="B278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I240" i="251" l="1"/>
  <c r="D240" i="251"/>
  <c r="C240" i="251"/>
  <c r="B240" i="251"/>
  <c r="G238" i="251"/>
  <c r="I238" i="251" s="1"/>
  <c r="J238" i="251" s="1"/>
  <c r="G237" i="251"/>
  <c r="D237" i="251"/>
  <c r="C237" i="251"/>
  <c r="B237" i="251"/>
  <c r="G236" i="251"/>
  <c r="D236" i="251"/>
  <c r="C236" i="251"/>
  <c r="B236" i="251"/>
  <c r="K261" i="250"/>
  <c r="H261" i="250"/>
  <c r="G261" i="250"/>
  <c r="F261" i="250"/>
  <c r="E261" i="250"/>
  <c r="D261" i="250"/>
  <c r="C261" i="250"/>
  <c r="B261" i="250"/>
  <c r="I259" i="250"/>
  <c r="K259" i="250" s="1"/>
  <c r="L259" i="250" s="1"/>
  <c r="I258" i="250"/>
  <c r="H258" i="250"/>
  <c r="G258" i="250"/>
  <c r="F258" i="250"/>
  <c r="E258" i="250"/>
  <c r="D258" i="250"/>
  <c r="C258" i="250"/>
  <c r="B258" i="250"/>
  <c r="I257" i="250"/>
  <c r="H257" i="250"/>
  <c r="G257" i="250"/>
  <c r="F257" i="250"/>
  <c r="E257" i="250"/>
  <c r="D257" i="250"/>
  <c r="C257" i="250"/>
  <c r="B257" i="250"/>
  <c r="I240" i="249"/>
  <c r="E240" i="249"/>
  <c r="D240" i="249"/>
  <c r="C240" i="249"/>
  <c r="B240" i="249"/>
  <c r="G238" i="249"/>
  <c r="I238" i="249" s="1"/>
  <c r="J238" i="249" s="1"/>
  <c r="G237" i="249"/>
  <c r="F237" i="249"/>
  <c r="E237" i="249"/>
  <c r="D237" i="249"/>
  <c r="C237" i="249"/>
  <c r="B237" i="249"/>
  <c r="G236" i="249"/>
  <c r="E236" i="249"/>
  <c r="D236" i="249"/>
  <c r="C236" i="249"/>
  <c r="B236" i="249"/>
  <c r="AA265" i="248"/>
  <c r="X265" i="248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Y263" i="248"/>
  <c r="W279" i="248" s="1"/>
  <c r="X279" i="248" s="1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1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27" i="251" l="1"/>
  <c r="D227" i="251"/>
  <c r="C227" i="251"/>
  <c r="B227" i="251"/>
  <c r="G225" i="251"/>
  <c r="G224" i="251"/>
  <c r="D224" i="251"/>
  <c r="C224" i="251"/>
  <c r="B224" i="251"/>
  <c r="G223" i="251"/>
  <c r="D223" i="251"/>
  <c r="C223" i="251"/>
  <c r="B223" i="251"/>
  <c r="K247" i="250"/>
  <c r="H247" i="250"/>
  <c r="G247" i="250"/>
  <c r="F247" i="250"/>
  <c r="E247" i="250"/>
  <c r="D247" i="250"/>
  <c r="C247" i="250"/>
  <c r="B247" i="250"/>
  <c r="I245" i="250"/>
  <c r="I244" i="250"/>
  <c r="H244" i="250"/>
  <c r="G244" i="250"/>
  <c r="F244" i="250"/>
  <c r="E244" i="250"/>
  <c r="D244" i="250"/>
  <c r="C244" i="250"/>
  <c r="B244" i="250"/>
  <c r="I243" i="250"/>
  <c r="H243" i="250"/>
  <c r="G243" i="250"/>
  <c r="F243" i="250"/>
  <c r="E243" i="250"/>
  <c r="D243" i="250"/>
  <c r="C243" i="250"/>
  <c r="B243" i="250"/>
  <c r="I227" i="249"/>
  <c r="E227" i="249"/>
  <c r="D227" i="249"/>
  <c r="C227" i="249"/>
  <c r="B227" i="249"/>
  <c r="G225" i="249"/>
  <c r="G224" i="249"/>
  <c r="F224" i="249"/>
  <c r="E224" i="249"/>
  <c r="D224" i="249"/>
  <c r="C224" i="249"/>
  <c r="B224" i="249"/>
  <c r="G223" i="249"/>
  <c r="E223" i="249"/>
  <c r="D223" i="249"/>
  <c r="C223" i="249"/>
  <c r="B223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AA263" i="248" s="1"/>
  <c r="AB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I214" i="251" l="1"/>
  <c r="D214" i="251"/>
  <c r="C214" i="251"/>
  <c r="B214" i="251"/>
  <c r="G212" i="251"/>
  <c r="I225" i="251" s="1"/>
  <c r="J225" i="251" s="1"/>
  <c r="G211" i="251"/>
  <c r="D211" i="251"/>
  <c r="C211" i="251"/>
  <c r="B211" i="251"/>
  <c r="G210" i="251"/>
  <c r="D210" i="251"/>
  <c r="C210" i="251"/>
  <c r="B210" i="251"/>
  <c r="K233" i="250"/>
  <c r="H233" i="250"/>
  <c r="G233" i="250"/>
  <c r="F233" i="250"/>
  <c r="E233" i="250"/>
  <c r="D233" i="250"/>
  <c r="C233" i="250"/>
  <c r="B233" i="250"/>
  <c r="I231" i="250"/>
  <c r="I230" i="250"/>
  <c r="H230" i="250"/>
  <c r="G230" i="250"/>
  <c r="F230" i="250"/>
  <c r="E230" i="250"/>
  <c r="D230" i="250"/>
  <c r="C230" i="250"/>
  <c r="B230" i="250"/>
  <c r="I229" i="250"/>
  <c r="H229" i="250"/>
  <c r="G229" i="250"/>
  <c r="F229" i="250"/>
  <c r="E229" i="250"/>
  <c r="D229" i="250"/>
  <c r="C229" i="250"/>
  <c r="B229" i="250"/>
  <c r="I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E210" i="249"/>
  <c r="D210" i="249"/>
  <c r="C210" i="249"/>
  <c r="B210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AA249" i="248" s="1"/>
  <c r="AB249" i="248" s="1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I225" i="249" l="1"/>
  <c r="J225" i="249" s="1"/>
  <c r="K245" i="250"/>
  <c r="L245" i="250" s="1"/>
  <c r="I201" i="251"/>
  <c r="D201" i="251"/>
  <c r="C201" i="251"/>
  <c r="B201" i="251"/>
  <c r="G199" i="251"/>
  <c r="I212" i="251" s="1"/>
  <c r="J212" i="251" s="1"/>
  <c r="G198" i="251"/>
  <c r="D198" i="251"/>
  <c r="C198" i="251"/>
  <c r="B198" i="251"/>
  <c r="G197" i="251"/>
  <c r="D197" i="251"/>
  <c r="C197" i="251"/>
  <c r="B197" i="251"/>
  <c r="K219" i="250"/>
  <c r="H219" i="250"/>
  <c r="G219" i="250"/>
  <c r="F219" i="250"/>
  <c r="E219" i="250"/>
  <c r="D219" i="250"/>
  <c r="C219" i="250"/>
  <c r="B219" i="250"/>
  <c r="I217" i="250"/>
  <c r="K231" i="250" s="1"/>
  <c r="L231" i="250" s="1"/>
  <c r="I216" i="250"/>
  <c r="H216" i="250"/>
  <c r="G216" i="250"/>
  <c r="F216" i="250"/>
  <c r="E216" i="250"/>
  <c r="D216" i="250"/>
  <c r="C216" i="250"/>
  <c r="B216" i="250"/>
  <c r="I215" i="250"/>
  <c r="H215" i="250"/>
  <c r="G215" i="250"/>
  <c r="F215" i="250"/>
  <c r="E215" i="250"/>
  <c r="D215" i="250"/>
  <c r="C215" i="250"/>
  <c r="B215" i="250"/>
  <c r="I201" i="249"/>
  <c r="E201" i="249"/>
  <c r="D201" i="249"/>
  <c r="C201" i="249"/>
  <c r="B201" i="249"/>
  <c r="G199" i="249"/>
  <c r="I212" i="249" s="1"/>
  <c r="J212" i="249" s="1"/>
  <c r="G198" i="249"/>
  <c r="F198" i="249"/>
  <c r="E198" i="249"/>
  <c r="D198" i="249"/>
  <c r="C198" i="249"/>
  <c r="B198" i="249"/>
  <c r="G197" i="249"/>
  <c r="E197" i="249"/>
  <c r="D197" i="249"/>
  <c r="C197" i="249"/>
  <c r="B197" i="249"/>
  <c r="AA223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Y221" i="248"/>
  <c r="AA235" i="248" s="1"/>
  <c r="AB235" i="248" s="1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188" i="251" l="1"/>
  <c r="D188" i="251"/>
  <c r="C188" i="251"/>
  <c r="B188" i="251"/>
  <c r="G186" i="251"/>
  <c r="I199" i="251" s="1"/>
  <c r="J199" i="251" s="1"/>
  <c r="G185" i="251"/>
  <c r="D185" i="251"/>
  <c r="C185" i="251"/>
  <c r="B185" i="251"/>
  <c r="G184" i="251"/>
  <c r="D184" i="251"/>
  <c r="C184" i="251"/>
  <c r="B184" i="251"/>
  <c r="K205" i="250"/>
  <c r="H205" i="250"/>
  <c r="G205" i="250"/>
  <c r="F205" i="250"/>
  <c r="E205" i="250"/>
  <c r="D205" i="250"/>
  <c r="C205" i="250"/>
  <c r="B205" i="250"/>
  <c r="I203" i="250"/>
  <c r="K217" i="250" s="1"/>
  <c r="L217" i="250" s="1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E188" i="249"/>
  <c r="D188" i="249"/>
  <c r="C188" i="249"/>
  <c r="B188" i="249"/>
  <c r="G186" i="249"/>
  <c r="I199" i="249" s="1"/>
  <c r="J199" i="249" s="1"/>
  <c r="G185" i="249"/>
  <c r="F185" i="249"/>
  <c r="E185" i="249"/>
  <c r="D185" i="249"/>
  <c r="C185" i="249"/>
  <c r="B185" i="249"/>
  <c r="G184" i="249"/>
  <c r="E184" i="249"/>
  <c r="D184" i="249"/>
  <c r="C184" i="249"/>
  <c r="B184" i="249"/>
  <c r="AA209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Y207" i="248"/>
  <c r="AA221" i="248" s="1"/>
  <c r="AB221" i="248" s="1"/>
  <c r="Y205" i="248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G171" i="249" l="1"/>
  <c r="I175" i="251" l="1"/>
  <c r="D175" i="251"/>
  <c r="C175" i="251"/>
  <c r="B175" i="251"/>
  <c r="G173" i="251"/>
  <c r="I186" i="251" s="1"/>
  <c r="J186" i="251" s="1"/>
  <c r="G172" i="251"/>
  <c r="D172" i="251"/>
  <c r="C172" i="251"/>
  <c r="B172" i="251"/>
  <c r="G171" i="251"/>
  <c r="D171" i="251"/>
  <c r="C171" i="251"/>
  <c r="B171" i="251"/>
  <c r="K191" i="250"/>
  <c r="H191" i="250"/>
  <c r="G191" i="250"/>
  <c r="F191" i="250"/>
  <c r="E191" i="250"/>
  <c r="D191" i="250"/>
  <c r="C191" i="250"/>
  <c r="B191" i="250"/>
  <c r="I189" i="250"/>
  <c r="K203" i="250" s="1"/>
  <c r="L203" i="250" s="1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E175" i="249"/>
  <c r="D175" i="249"/>
  <c r="C175" i="249"/>
  <c r="B175" i="249"/>
  <c r="G173" i="249"/>
  <c r="I186" i="249" s="1"/>
  <c r="J186" i="249" s="1"/>
  <c r="G172" i="249"/>
  <c r="F172" i="249"/>
  <c r="E172" i="249"/>
  <c r="D172" i="249"/>
  <c r="C172" i="249"/>
  <c r="B172" i="249"/>
  <c r="E171" i="249"/>
  <c r="D171" i="249"/>
  <c r="C171" i="249"/>
  <c r="B171" i="249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O192" i="248" l="1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I191" i="248"/>
  <c r="J191" i="248"/>
  <c r="AA195" i="248"/>
  <c r="X195" i="248"/>
  <c r="W195" i="248"/>
  <c r="V195" i="248"/>
  <c r="U195" i="248"/>
  <c r="T195" i="248"/>
  <c r="S195" i="248"/>
  <c r="R195" i="248"/>
  <c r="Q195" i="248"/>
  <c r="P195" i="248"/>
  <c r="Y193" i="248"/>
  <c r="AA207" i="248" s="1"/>
  <c r="AB207" i="248" s="1"/>
  <c r="Y192" i="248"/>
  <c r="X192" i="248"/>
  <c r="W192" i="248"/>
  <c r="V192" i="248"/>
  <c r="U192" i="248"/>
  <c r="T192" i="248"/>
  <c r="S192" i="248"/>
  <c r="R192" i="248"/>
  <c r="Q192" i="248"/>
  <c r="P192" i="248"/>
  <c r="Y191" i="248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H191" i="248"/>
  <c r="G191" i="248"/>
  <c r="F191" i="248"/>
  <c r="E191" i="248"/>
  <c r="D191" i="248"/>
  <c r="C191" i="248"/>
  <c r="B191" i="248"/>
  <c r="I162" i="251" l="1"/>
  <c r="D162" i="251"/>
  <c r="C162" i="251"/>
  <c r="B162" i="251"/>
  <c r="G160" i="251"/>
  <c r="G159" i="251"/>
  <c r="D159" i="251"/>
  <c r="C159" i="251"/>
  <c r="B159" i="251"/>
  <c r="G158" i="251"/>
  <c r="D158" i="251"/>
  <c r="C158" i="251"/>
  <c r="B158" i="251"/>
  <c r="K177" i="250"/>
  <c r="H177" i="250"/>
  <c r="G177" i="250"/>
  <c r="F177" i="250"/>
  <c r="E177" i="250"/>
  <c r="D177" i="250"/>
  <c r="C177" i="250"/>
  <c r="B177" i="250"/>
  <c r="I175" i="250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E162" i="249"/>
  <c r="D162" i="249"/>
  <c r="C162" i="249"/>
  <c r="B162" i="249"/>
  <c r="G160" i="249"/>
  <c r="G159" i="249"/>
  <c r="F159" i="249"/>
  <c r="E159" i="249"/>
  <c r="D159" i="249"/>
  <c r="C159" i="249"/>
  <c r="B159" i="249"/>
  <c r="G158" i="249"/>
  <c r="E158" i="249"/>
  <c r="D158" i="249"/>
  <c r="C158" i="249"/>
  <c r="B158" i="249"/>
  <c r="Y179" i="248"/>
  <c r="V179" i="248"/>
  <c r="U179" i="248"/>
  <c r="T179" i="248"/>
  <c r="S179" i="248"/>
  <c r="R179" i="248"/>
  <c r="Q179" i="248"/>
  <c r="P179" i="248"/>
  <c r="O179" i="248"/>
  <c r="N179" i="248"/>
  <c r="M179" i="248"/>
  <c r="L179" i="248"/>
  <c r="K179" i="248"/>
  <c r="J179" i="248"/>
  <c r="I179" i="248"/>
  <c r="H179" i="248"/>
  <c r="G179" i="248"/>
  <c r="F179" i="248"/>
  <c r="E179" i="248"/>
  <c r="D179" i="248"/>
  <c r="C179" i="248"/>
  <c r="B179" i="248"/>
  <c r="W177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K189" i="250" l="1"/>
  <c r="L189" i="250" s="1"/>
  <c r="I173" i="249"/>
  <c r="J173" i="249" s="1"/>
  <c r="I173" i="251"/>
  <c r="J173" i="251" s="1"/>
  <c r="AA193" i="248"/>
  <c r="AB193" i="248" s="1"/>
  <c r="I149" i="251"/>
  <c r="D149" i="251"/>
  <c r="C149" i="251"/>
  <c r="B149" i="251"/>
  <c r="G147" i="251"/>
  <c r="I160" i="251" s="1"/>
  <c r="J160" i="251" s="1"/>
  <c r="G146" i="251"/>
  <c r="D146" i="251"/>
  <c r="C146" i="251"/>
  <c r="B146" i="251"/>
  <c r="G145" i="251"/>
  <c r="D145" i="251"/>
  <c r="C145" i="251"/>
  <c r="B145" i="251"/>
  <c r="K163" i="250"/>
  <c r="H163" i="250"/>
  <c r="G163" i="250"/>
  <c r="F163" i="250"/>
  <c r="E163" i="250"/>
  <c r="D163" i="250"/>
  <c r="C163" i="250"/>
  <c r="B163" i="250"/>
  <c r="I161" i="250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B149" i="249"/>
  <c r="C149" i="249"/>
  <c r="D149" i="249"/>
  <c r="E149" i="249"/>
  <c r="I149" i="249"/>
  <c r="G147" i="249"/>
  <c r="G146" i="249"/>
  <c r="F146" i="249"/>
  <c r="E146" i="249"/>
  <c r="D146" i="249"/>
  <c r="C146" i="249"/>
  <c r="B146" i="249"/>
  <c r="G145" i="249"/>
  <c r="E145" i="249"/>
  <c r="D145" i="249"/>
  <c r="C145" i="249"/>
  <c r="B145" i="249"/>
  <c r="Y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W163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I160" i="249" l="1"/>
  <c r="J160" i="249" s="1"/>
  <c r="K175" i="250"/>
  <c r="L175" i="250" s="1"/>
  <c r="Y177" i="248"/>
  <c r="Z177" i="248" s="1"/>
  <c r="I136" i="251"/>
  <c r="D136" i="251"/>
  <c r="C136" i="251"/>
  <c r="B136" i="251"/>
  <c r="G134" i="251"/>
  <c r="G133" i="251"/>
  <c r="D133" i="251"/>
  <c r="C133" i="251"/>
  <c r="B133" i="251"/>
  <c r="G132" i="251"/>
  <c r="D132" i="251"/>
  <c r="C132" i="251"/>
  <c r="B132" i="251"/>
  <c r="H149" i="250"/>
  <c r="G149" i="250"/>
  <c r="F149" i="250"/>
  <c r="E149" i="250"/>
  <c r="D149" i="250"/>
  <c r="C149" i="250"/>
  <c r="B149" i="250"/>
  <c r="I146" i="250"/>
  <c r="H146" i="250"/>
  <c r="G146" i="250"/>
  <c r="F146" i="250"/>
  <c r="E146" i="250"/>
  <c r="D146" i="250"/>
  <c r="C146" i="250"/>
  <c r="B146" i="250"/>
  <c r="K149" i="250"/>
  <c r="I147" i="250"/>
  <c r="I145" i="250"/>
  <c r="H145" i="250"/>
  <c r="G145" i="250"/>
  <c r="F145" i="250"/>
  <c r="E145" i="250"/>
  <c r="D145" i="250"/>
  <c r="C145" i="250"/>
  <c r="B145" i="250"/>
  <c r="I136" i="249"/>
  <c r="E136" i="249"/>
  <c r="D136" i="249"/>
  <c r="C136" i="249"/>
  <c r="B136" i="249"/>
  <c r="G134" i="249"/>
  <c r="G133" i="249"/>
  <c r="F133" i="249"/>
  <c r="E133" i="249"/>
  <c r="D133" i="249"/>
  <c r="C133" i="249"/>
  <c r="B133" i="249"/>
  <c r="G132" i="249"/>
  <c r="E132" i="249"/>
  <c r="D132" i="249"/>
  <c r="C132" i="249"/>
  <c r="B132" i="249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Y151" i="248"/>
  <c r="W149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K161" i="250" l="1"/>
  <c r="L161" i="250" s="1"/>
  <c r="I147" i="249"/>
  <c r="J147" i="249" s="1"/>
  <c r="I147" i="251"/>
  <c r="J147" i="251" s="1"/>
  <c r="Y163" i="248"/>
  <c r="Z163" i="248" s="1"/>
  <c r="I123" i="251"/>
  <c r="D123" i="251"/>
  <c r="C123" i="251"/>
  <c r="B123" i="251"/>
  <c r="G121" i="251"/>
  <c r="G120" i="251"/>
  <c r="D120" i="251"/>
  <c r="C120" i="251"/>
  <c r="B120" i="251"/>
  <c r="G119" i="251"/>
  <c r="D119" i="251"/>
  <c r="C119" i="251"/>
  <c r="B119" i="251"/>
  <c r="H135" i="250"/>
  <c r="G135" i="250"/>
  <c r="F135" i="250"/>
  <c r="E135" i="250"/>
  <c r="D135" i="250"/>
  <c r="C135" i="250"/>
  <c r="B135" i="250"/>
  <c r="I132" i="250"/>
  <c r="H132" i="250"/>
  <c r="G132" i="250"/>
  <c r="F132" i="250"/>
  <c r="E132" i="250"/>
  <c r="D132" i="250"/>
  <c r="C132" i="250"/>
  <c r="B132" i="250"/>
  <c r="G131" i="250"/>
  <c r="K135" i="250"/>
  <c r="I133" i="250"/>
  <c r="K147" i="250" s="1"/>
  <c r="L147" i="250" s="1"/>
  <c r="I131" i="250"/>
  <c r="H131" i="250"/>
  <c r="F131" i="250"/>
  <c r="E131" i="250"/>
  <c r="D131" i="250"/>
  <c r="C131" i="250"/>
  <c r="B131" i="250"/>
  <c r="I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E119" i="249"/>
  <c r="D119" i="249"/>
  <c r="C119" i="249"/>
  <c r="B119" i="249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34" i="251" l="1"/>
  <c r="J134" i="251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L133" i="248"/>
  <c r="Y137" i="248" l="1"/>
  <c r="W135" i="248"/>
  <c r="Y149" i="248" s="1"/>
  <c r="Z149" i="248" s="1"/>
  <c r="W133" i="248"/>
  <c r="V133" i="248"/>
  <c r="U133" i="248"/>
  <c r="T133" i="248"/>
  <c r="S133" i="248"/>
  <c r="R133" i="248"/>
  <c r="Q133" i="248"/>
  <c r="P133" i="248"/>
  <c r="O133" i="248"/>
  <c r="N133" i="248"/>
  <c r="M133" i="248"/>
  <c r="K133" i="248"/>
  <c r="J133" i="248"/>
  <c r="I133" i="248"/>
  <c r="H133" i="248"/>
  <c r="G133" i="248"/>
  <c r="F133" i="248"/>
  <c r="E133" i="248"/>
  <c r="D133" i="248"/>
  <c r="C133" i="248"/>
  <c r="B133" i="248"/>
  <c r="I110" i="251" l="1"/>
  <c r="D110" i="251"/>
  <c r="C110" i="251"/>
  <c r="B110" i="251"/>
  <c r="G108" i="251"/>
  <c r="G107" i="251"/>
  <c r="D107" i="251"/>
  <c r="C107" i="251"/>
  <c r="B107" i="251"/>
  <c r="G106" i="251"/>
  <c r="D106" i="251"/>
  <c r="C106" i="251"/>
  <c r="B106" i="251"/>
  <c r="J119" i="250"/>
  <c r="G119" i="250"/>
  <c r="F119" i="250"/>
  <c r="E119" i="250"/>
  <c r="D119" i="250"/>
  <c r="C119" i="250"/>
  <c r="B119" i="250"/>
  <c r="H117" i="250"/>
  <c r="H116" i="250"/>
  <c r="G116" i="250"/>
  <c r="F116" i="250"/>
  <c r="E116" i="250"/>
  <c r="D116" i="250"/>
  <c r="C116" i="250"/>
  <c r="B116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X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V119" i="248"/>
  <c r="Y135" i="248" s="1"/>
  <c r="Z135" i="248" s="1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1" i="251" l="1"/>
  <c r="J121" i="251" s="1"/>
  <c r="I121" i="249"/>
  <c r="J121" i="249" s="1"/>
  <c r="K133" i="250"/>
  <c r="L133" i="250" s="1"/>
  <c r="I97" i="251"/>
  <c r="D97" i="251"/>
  <c r="C97" i="251"/>
  <c r="B97" i="251"/>
  <c r="G95" i="251"/>
  <c r="I108" i="251" s="1"/>
  <c r="J108" i="251" s="1"/>
  <c r="G94" i="251"/>
  <c r="D94" i="251"/>
  <c r="C94" i="251"/>
  <c r="B94" i="251"/>
  <c r="G93" i="251"/>
  <c r="D93" i="251"/>
  <c r="C93" i="251"/>
  <c r="B93" i="251"/>
  <c r="J105" i="250"/>
  <c r="G105" i="250"/>
  <c r="F105" i="250"/>
  <c r="E105" i="250"/>
  <c r="D105" i="250"/>
  <c r="C105" i="250"/>
  <c r="B105" i="250"/>
  <c r="H103" i="250"/>
  <c r="J117" i="250" s="1"/>
  <c r="K117" i="250" s="1"/>
  <c r="H102" i="250"/>
  <c r="G102" i="250"/>
  <c r="F102" i="250"/>
  <c r="E102" i="250"/>
  <c r="D102" i="250"/>
  <c r="C102" i="250"/>
  <c r="B102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E93" i="249"/>
  <c r="D93" i="249"/>
  <c r="C93" i="249"/>
  <c r="B93" i="249"/>
  <c r="X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V105" i="248"/>
  <c r="X119" i="248" s="1"/>
  <c r="Y119" i="248" s="1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84" i="251" l="1"/>
  <c r="D84" i="251"/>
  <c r="C84" i="251"/>
  <c r="B84" i="251"/>
  <c r="G82" i="251"/>
  <c r="I95" i="251" s="1"/>
  <c r="J95" i="251" s="1"/>
  <c r="G81" i="251"/>
  <c r="D81" i="251"/>
  <c r="C81" i="251"/>
  <c r="B81" i="251"/>
  <c r="G80" i="251"/>
  <c r="D80" i="251"/>
  <c r="C80" i="251"/>
  <c r="B80" i="251"/>
  <c r="J91" i="250"/>
  <c r="G91" i="250"/>
  <c r="F91" i="250"/>
  <c r="E91" i="250"/>
  <c r="D91" i="250"/>
  <c r="C91" i="250"/>
  <c r="B91" i="250"/>
  <c r="H89" i="250"/>
  <c r="J103" i="250" s="1"/>
  <c r="K103" i="250" s="1"/>
  <c r="H88" i="250"/>
  <c r="G88" i="250"/>
  <c r="F88" i="250"/>
  <c r="E88" i="250"/>
  <c r="D88" i="250"/>
  <c r="C88" i="250"/>
  <c r="B88" i="250"/>
  <c r="H87" i="250"/>
  <c r="G87" i="250"/>
  <c r="F87" i="250"/>
  <c r="E87" i="250"/>
  <c r="D87" i="250"/>
  <c r="C87" i="250"/>
  <c r="B87" i="250"/>
  <c r="G81" i="249"/>
  <c r="F81" i="249"/>
  <c r="E81" i="249"/>
  <c r="D81" i="249"/>
  <c r="C81" i="249"/>
  <c r="B81" i="249"/>
  <c r="I84" i="249"/>
  <c r="E84" i="249"/>
  <c r="D84" i="249"/>
  <c r="C84" i="249"/>
  <c r="B84" i="249"/>
  <c r="G82" i="249"/>
  <c r="I95" i="249" s="1"/>
  <c r="J95" i="249" s="1"/>
  <c r="G80" i="249"/>
  <c r="E80" i="249"/>
  <c r="D80" i="249"/>
  <c r="C80" i="249"/>
  <c r="B80" i="249"/>
  <c r="X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V91" i="248"/>
  <c r="X105" i="248" s="1"/>
  <c r="Y105" i="248" s="1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B77" i="250" l="1"/>
  <c r="H73" i="250" l="1"/>
  <c r="D71" i="251" l="1"/>
  <c r="C71" i="251"/>
  <c r="B68" i="251"/>
  <c r="D68" i="251"/>
  <c r="C68" i="251"/>
  <c r="D67" i="251"/>
  <c r="C67" i="251"/>
  <c r="B71" i="249" l="1"/>
  <c r="E71" i="249"/>
  <c r="D71" i="249"/>
  <c r="C71" i="249"/>
  <c r="E67" i="249"/>
  <c r="D67" i="249"/>
  <c r="C67" i="249"/>
  <c r="G68" i="249"/>
  <c r="F68" i="249"/>
  <c r="E68" i="249"/>
  <c r="D68" i="249"/>
  <c r="C68" i="249"/>
  <c r="B68" i="249"/>
  <c r="T75" i="248"/>
  <c r="T76" i="248"/>
  <c r="T79" i="248"/>
  <c r="U79" i="248"/>
  <c r="S79" i="248"/>
  <c r="R79" i="248"/>
  <c r="Q79" i="248"/>
  <c r="P79" i="248"/>
  <c r="O79" i="248"/>
  <c r="N79" i="248"/>
  <c r="M79" i="248"/>
  <c r="U76" i="248" l="1"/>
  <c r="S76" i="248"/>
  <c r="R76" i="248"/>
  <c r="Q76" i="248"/>
  <c r="P76" i="248"/>
  <c r="O76" i="248"/>
  <c r="N76" i="248"/>
  <c r="M76" i="248"/>
  <c r="S75" i="248"/>
  <c r="I71" i="251" l="1"/>
  <c r="B71" i="251"/>
  <c r="G69" i="251"/>
  <c r="G68" i="251"/>
  <c r="G67" i="251"/>
  <c r="B67" i="251"/>
  <c r="J77" i="250"/>
  <c r="G77" i="250"/>
  <c r="F77" i="250"/>
  <c r="E77" i="250"/>
  <c r="D77" i="250"/>
  <c r="C77" i="250"/>
  <c r="H75" i="250"/>
  <c r="J89" i="250" s="1"/>
  <c r="K89" i="250" s="1"/>
  <c r="H74" i="250"/>
  <c r="G74" i="250"/>
  <c r="F74" i="250"/>
  <c r="E74" i="250"/>
  <c r="D74" i="250"/>
  <c r="C74" i="250"/>
  <c r="B74" i="250"/>
  <c r="G73" i="250"/>
  <c r="F73" i="250"/>
  <c r="E73" i="250"/>
  <c r="D73" i="250"/>
  <c r="C73" i="250"/>
  <c r="B73" i="250"/>
  <c r="I71" i="249"/>
  <c r="G69" i="249"/>
  <c r="I82" i="249" s="1"/>
  <c r="J82" i="249" s="1"/>
  <c r="G67" i="249"/>
  <c r="B67" i="249"/>
  <c r="L79" i="248"/>
  <c r="K79" i="248"/>
  <c r="J79" i="248"/>
  <c r="I79" i="248"/>
  <c r="H79" i="248"/>
  <c r="G79" i="248"/>
  <c r="F79" i="248"/>
  <c r="E79" i="248"/>
  <c r="D79" i="248"/>
  <c r="C79" i="248"/>
  <c r="B79" i="248"/>
  <c r="V76" i="248"/>
  <c r="L76" i="248"/>
  <c r="K76" i="248"/>
  <c r="J76" i="248"/>
  <c r="I76" i="248"/>
  <c r="H76" i="248"/>
  <c r="G76" i="248"/>
  <c r="F76" i="248"/>
  <c r="E76" i="248"/>
  <c r="D76" i="248"/>
  <c r="C76" i="248"/>
  <c r="B76" i="248"/>
  <c r="X79" i="248"/>
  <c r="V77" i="248"/>
  <c r="X91" i="248" s="1"/>
  <c r="Y91" i="248" s="1"/>
  <c r="V75" i="248"/>
  <c r="U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I82" i="251" l="1"/>
  <c r="J82" i="251" s="1"/>
  <c r="B58" i="251"/>
  <c r="I58" i="251"/>
  <c r="G55" i="251"/>
  <c r="B55" i="251"/>
  <c r="G56" i="251"/>
  <c r="G54" i="251"/>
  <c r="B54" i="251"/>
  <c r="J63" i="250"/>
  <c r="G63" i="250"/>
  <c r="F63" i="250"/>
  <c r="E63" i="250"/>
  <c r="D63" i="250"/>
  <c r="C63" i="250"/>
  <c r="B63" i="250"/>
  <c r="H61" i="250"/>
  <c r="J75" i="250" s="1"/>
  <c r="K75" i="250" s="1"/>
  <c r="H60" i="250"/>
  <c r="G60" i="250"/>
  <c r="F60" i="250"/>
  <c r="E60" i="250"/>
  <c r="D60" i="250"/>
  <c r="C60" i="250"/>
  <c r="B60" i="250"/>
  <c r="H59" i="250"/>
  <c r="G59" i="250"/>
  <c r="F59" i="250"/>
  <c r="E59" i="250"/>
  <c r="D59" i="250"/>
  <c r="C59" i="250"/>
  <c r="B59" i="250"/>
  <c r="B55" i="249"/>
  <c r="I58" i="249"/>
  <c r="B58" i="249"/>
  <c r="G56" i="249"/>
  <c r="I69" i="249" s="1"/>
  <c r="J69" i="249" s="1"/>
  <c r="G55" i="249"/>
  <c r="G54" i="249"/>
  <c r="B54" i="249"/>
  <c r="L64" i="248"/>
  <c r="K64" i="248"/>
  <c r="J64" i="248"/>
  <c r="I64" i="248"/>
  <c r="H64" i="248"/>
  <c r="G64" i="248"/>
  <c r="F64" i="248"/>
  <c r="E64" i="248"/>
  <c r="D64" i="248"/>
  <c r="C64" i="248"/>
  <c r="B64" i="248"/>
  <c r="L61" i="248"/>
  <c r="K61" i="248"/>
  <c r="J61" i="248"/>
  <c r="I61" i="248"/>
  <c r="H61" i="248"/>
  <c r="G61" i="248"/>
  <c r="F61" i="248"/>
  <c r="E61" i="248"/>
  <c r="D61" i="248"/>
  <c r="C61" i="248"/>
  <c r="B61" i="248"/>
  <c r="I60" i="248"/>
  <c r="J60" i="248"/>
  <c r="V64" i="248"/>
  <c r="S64" i="248"/>
  <c r="R64" i="248"/>
  <c r="Q64" i="248"/>
  <c r="P64" i="248"/>
  <c r="O64" i="248"/>
  <c r="N64" i="248"/>
  <c r="M64" i="248"/>
  <c r="T62" i="248"/>
  <c r="X77" i="248" s="1"/>
  <c r="Y77" i="248" s="1"/>
  <c r="T61" i="248"/>
  <c r="S61" i="248"/>
  <c r="R61" i="248"/>
  <c r="Q61" i="248"/>
  <c r="P61" i="248"/>
  <c r="O61" i="248"/>
  <c r="N61" i="248"/>
  <c r="M61" i="248"/>
  <c r="T60" i="248"/>
  <c r="S60" i="248"/>
  <c r="R60" i="248"/>
  <c r="Q60" i="248"/>
  <c r="P60" i="248"/>
  <c r="O60" i="248"/>
  <c r="N60" i="248"/>
  <c r="M60" i="248"/>
  <c r="L60" i="248"/>
  <c r="K60" i="248"/>
  <c r="H60" i="248"/>
  <c r="G60" i="248"/>
  <c r="F60" i="248"/>
  <c r="E60" i="248"/>
  <c r="D60" i="248"/>
  <c r="C60" i="248"/>
  <c r="B60" i="248"/>
  <c r="I69" i="251" l="1"/>
  <c r="J69" i="251" s="1"/>
  <c r="B42" i="251"/>
  <c r="B42" i="249"/>
  <c r="I45" i="251" l="1"/>
  <c r="B45" i="251"/>
  <c r="G43" i="251"/>
  <c r="G42" i="251"/>
  <c r="G41" i="251"/>
  <c r="B41" i="251"/>
  <c r="J48" i="250"/>
  <c r="G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B45" i="249"/>
  <c r="G43" i="249"/>
  <c r="G42" i="249"/>
  <c r="G41" i="249"/>
  <c r="B41" i="249"/>
  <c r="T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R46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I56" i="251" l="1"/>
  <c r="J56" i="251" s="1"/>
  <c r="I56" i="249"/>
  <c r="J56" i="249" s="1"/>
  <c r="J61" i="250"/>
  <c r="K61" i="250" s="1"/>
  <c r="V62" i="248"/>
  <c r="W62" i="248" s="1"/>
  <c r="I32" i="251"/>
  <c r="J34" i="250"/>
  <c r="I32" i="249"/>
  <c r="T34" i="248"/>
  <c r="F32" i="251" l="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R32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I43" i="251" l="1"/>
  <c r="J43" i="251" s="1"/>
  <c r="I43" i="249"/>
  <c r="J43" i="249" s="1"/>
  <c r="J46" i="250"/>
  <c r="K46" i="250" s="1"/>
  <c r="T46" i="248"/>
  <c r="U46" i="248" s="1"/>
  <c r="R18" i="248"/>
  <c r="T32" i="248" s="1"/>
  <c r="U32" i="248" s="1"/>
  <c r="N16" i="248" l="1"/>
  <c r="O16" i="248"/>
  <c r="P16" i="248"/>
  <c r="Q16" i="248"/>
  <c r="N17" i="248"/>
  <c r="O17" i="248"/>
  <c r="P17" i="248"/>
  <c r="Q17" i="248"/>
  <c r="N20" i="248"/>
  <c r="O20" i="248"/>
  <c r="P20" i="248"/>
  <c r="Q20" i="248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H17" i="250"/>
  <c r="G17" i="250"/>
  <c r="D17" i="250"/>
  <c r="C17" i="250"/>
  <c r="R17" i="248"/>
  <c r="M17" i="248"/>
  <c r="C20" i="250"/>
  <c r="C16" i="250"/>
  <c r="E19" i="249" l="1"/>
  <c r="M20" i="248"/>
  <c r="M16" i="248"/>
  <c r="L16" i="248" l="1"/>
  <c r="L17" i="248"/>
  <c r="L20" i="248"/>
  <c r="H16" i="250" l="1"/>
  <c r="G16" i="250"/>
  <c r="D16" i="250"/>
  <c r="B16" i="250"/>
  <c r="G15" i="249"/>
  <c r="E15" i="249"/>
  <c r="D15" i="249"/>
  <c r="C15" i="249"/>
  <c r="B15" i="249"/>
  <c r="R16" i="248"/>
  <c r="K16" i="248"/>
  <c r="E16" i="249"/>
  <c r="K20" i="248" l="1"/>
  <c r="T18" i="248" l="1"/>
  <c r="U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 l="1"/>
  <c r="B4" i="239"/>
  <c r="D4" i="239" s="1"/>
  <c r="B4" i="240"/>
  <c r="D4" i="240" s="1"/>
  <c r="I17" i="249"/>
  <c r="J17" i="249" s="1"/>
  <c r="I30" i="249"/>
  <c r="J30" i="249" s="1"/>
  <c r="J18" i="250"/>
  <c r="K18" i="250" s="1"/>
  <c r="J32" i="250"/>
  <c r="K32" i="250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<sst xmlns="http://schemas.openxmlformats.org/spreadsheetml/2006/main" count="1857" uniqueCount="118">
  <si>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</si>
  <si>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</si>
  <si>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</si>
  <si>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</si>
  <si>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</si>
  <si>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</si>
  <si>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</si>
  <si>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</si>
  <si>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</si>
  <si>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</si>
  <si>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</si>
  <si>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</si>
  <si>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</si>
  <si>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</si>
  <si>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</si>
  <si>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</si>
  <si>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</si>
  <si>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</si>
  <si>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</si>
  <si>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</si>
  <si>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</si>
  <si>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</si>
  <si>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</si>
  <si>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</si>
  <si>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</si>
  <si>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</si>
  <si>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</si>
  <si>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</si>
  <si>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</si>
  <si>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</si>
  <si>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</si>
  <si>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</si>
  <si>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</si>
  <si>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</si>
  <si>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</si>
  <si>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</si>
  <si>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</si>
  <si>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</si>
  <si>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</si>
  <si>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</si>
  <si>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</si>
  <si>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</si>
  <si>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</si>
  <si>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</si>
  <si>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</si>
  <si>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</si>
  <si>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</si>
  <si>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</si>
  <si>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</si>
  <si>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</si>
  <si>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</si>
  <si>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</si>
  <si>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</si>
  <si>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</si>
  <si>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</si>
  <si>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</si>
  <si>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</si>
  <si>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</si>
  <si>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</si>
  <si>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</si>
  <si>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</si>
  <si>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</si>
  <si>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</si>
  <si>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Semana 2</t>
  </si>
  <si>
    <t>Semana 3</t>
  </si>
  <si>
    <t>contar</t>
  </si>
  <si>
    <t>Contar</t>
  </si>
  <si>
    <t>Semana 4</t>
  </si>
  <si>
    <t>El dia de ayer en el grading descarte 12 aves por deformidades en pico, se me ahogaron 4 aves</t>
  </si>
  <si>
    <t>Hoy estamos realizando grading a la caseta B</t>
  </si>
  <si>
    <t>Grs</t>
  </si>
  <si>
    <t>El dia de mañana realizaremos grading a estas aves</t>
  </si>
  <si>
    <t>Semana 5</t>
  </si>
  <si>
    <t>Semana 6</t>
  </si>
  <si>
    <t>Semana 7</t>
  </si>
  <si>
    <t>Yo pese caseta A y el resto de las cepas</t>
  </si>
  <si>
    <t>Por que les dimos 2 gr si la tabla da 1?</t>
  </si>
  <si>
    <t>El error fue mio en el momento que digite en el programador y lo modifique en este archivo porque fue el real de la semana</t>
  </si>
  <si>
    <t>Que pena por la falla y no vuelve a suceder</t>
  </si>
  <si>
    <t>Semana 8</t>
  </si>
  <si>
    <t>Rango</t>
  </si>
  <si>
    <t>Caseta A</t>
  </si>
  <si>
    <t>Caseta B</t>
  </si>
  <si>
    <t>Grading hoy a la caseta A</t>
  </si>
  <si>
    <t>El martes realizamos grading a esta cepa</t>
  </si>
  <si>
    <t>Semana 9</t>
  </si>
  <si>
    <t>Para compensar lo que les dimos hace 2 semanas</t>
  </si>
  <si>
    <t>Semana 10</t>
  </si>
  <si>
    <t>Semana 11</t>
  </si>
  <si>
    <t>Raro que durante 3 semanas consecutivas de la misma uniformidad.</t>
  </si>
  <si>
    <t>Semana 12</t>
  </si>
  <si>
    <t>Semana 13</t>
  </si>
  <si>
    <t>El dia de hoy realizamos grading en la caseta B</t>
  </si>
  <si>
    <t>Durante el manejo programado para este modulo, no alcanzamos a realizar el grading de esta cepa.</t>
  </si>
  <si>
    <t>El dia lunes realizaremos grading y selección de descartes a esta cepa con el personal de la granja.</t>
  </si>
  <si>
    <t>El sabado realizaremos grading a la linea macho 4x1</t>
  </si>
  <si>
    <t>RANGO</t>
  </si>
  <si>
    <t>GRS</t>
  </si>
  <si>
    <t>contar y revisar</t>
  </si>
  <si>
    <t>Semana 14</t>
  </si>
  <si>
    <t>Descartes</t>
  </si>
  <si>
    <t>Semana 15</t>
  </si>
  <si>
    <t>Dra Monica cometi un error en el corral 2 en el momento de programar, programe comida para 10 machos menos, por esa razon el incremento no dio 3 como lo habiamos planteado para esta semana</t>
  </si>
  <si>
    <t>Semana 16</t>
  </si>
  <si>
    <t>Semana 17</t>
  </si>
  <si>
    <t>Semana 18</t>
  </si>
  <si>
    <t>La siguiente semana iniciamos grading a esta cepa</t>
  </si>
  <si>
    <t>56 errores de sexaje, 19 descartes por picos - lenguas y baja condición</t>
  </si>
  <si>
    <t>16 errores de sexaje</t>
  </si>
  <si>
    <t>Semana 19</t>
  </si>
  <si>
    <t>CASETA A1</t>
  </si>
  <si>
    <t>CASETA A2</t>
  </si>
  <si>
    <t>El dia de hoy realizamos grading a la caseta A1</t>
  </si>
  <si>
    <t>El corral 1 de la caseta A2 se unio con el corral 1 que resulto hoy del grading de la caseta A1</t>
  </si>
  <si>
    <t>5 errores, 16 descartes por picos-lenguas, patas durante los grading</t>
  </si>
  <si>
    <t>No bajaron nada</t>
  </si>
  <si>
    <t>Semana 20</t>
  </si>
  <si>
    <t>Semana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</si>
</sst>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0.0%"/>
    <numFmt numFmtId="167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2">
    <xf numFmtId="0" fontId="0" fillId="0" borderId="0"/>
    <xf numFmtId="167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457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17" xfId="3" applyNumberFormat="1" applyFont="1" applyBorder="1" applyAlignment="1">
      <alignment horizontal="center" vertical="center"/>
    </xf>
    <xf numFmtId="166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6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5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4" fillId="0" borderId="40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13" xfId="0" applyNumberFormat="1" applyFont="1" applyFill="1" applyBorder="1" applyAlignment="1">
      <alignment horizontal="center" vertical="center"/>
    </xf>
    <xf numFmtId="165" fontId="1" fillId="13" borderId="0" xfId="0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4" fillId="16" borderId="17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6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7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2" fontId="12" fillId="0" borderId="60" xfId="0" applyNumberFormat="1" applyFont="1" applyFill="1" applyBorder="1" applyAlignment="1">
      <alignment horizontal="center" vertical="center"/>
    </xf>
    <xf numFmtId="2" fontId="1" fillId="3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Fill="1" applyBorder="1" applyAlignment="1">
      <alignment horizontal="center" vertical="center"/>
    </xf>
    <xf numFmtId="2" fontId="1" fillId="3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Fill="1" applyBorder="1" applyAlignment="1">
      <alignment horizontal="center" vertical="center"/>
    </xf>
    <xf numFmtId="1" fontId="1" fillId="0" borderId="63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10" xfId="491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97440"/>
        <c:axId val="197993216"/>
      </c:barChart>
      <c:catAx>
        <c:axId val="17759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93216"/>
        <c:crosses val="autoZero"/>
        <c:auto val="1"/>
        <c:lblAlgn val="ctr"/>
        <c:lblOffset val="100"/>
        <c:noMultiLvlLbl val="0"/>
      </c:catAx>
      <c:valAx>
        <c:axId val="19799321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974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88992"/>
        <c:axId val="198790528"/>
      </c:barChart>
      <c:catAx>
        <c:axId val="19878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90528"/>
        <c:crosses val="autoZero"/>
        <c:auto val="1"/>
        <c:lblAlgn val="ctr"/>
        <c:lblOffset val="100"/>
        <c:noMultiLvlLbl val="0"/>
      </c:catAx>
      <c:valAx>
        <c:axId val="198790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889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20608"/>
        <c:axId val="198822144"/>
      </c:lineChart>
      <c:catAx>
        <c:axId val="19882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22144"/>
        <c:crosses val="autoZero"/>
        <c:auto val="1"/>
        <c:lblAlgn val="ctr"/>
        <c:lblOffset val="100"/>
        <c:noMultiLvlLbl val="0"/>
      </c:catAx>
      <c:valAx>
        <c:axId val="19882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20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64896"/>
        <c:axId val="198866432"/>
      </c:lineChart>
      <c:catAx>
        <c:axId val="19886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66432"/>
        <c:crosses val="autoZero"/>
        <c:auto val="1"/>
        <c:lblAlgn val="ctr"/>
        <c:lblOffset val="100"/>
        <c:noMultiLvlLbl val="0"/>
      </c:catAx>
      <c:valAx>
        <c:axId val="19886643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64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23040"/>
        <c:axId val="198024576"/>
      </c:lineChart>
      <c:catAx>
        <c:axId val="19802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24576"/>
        <c:crosses val="autoZero"/>
        <c:auto val="1"/>
        <c:lblAlgn val="ctr"/>
        <c:lblOffset val="100"/>
        <c:noMultiLvlLbl val="0"/>
      </c:catAx>
      <c:valAx>
        <c:axId val="19802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23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80320"/>
        <c:axId val="198281856"/>
      </c:lineChart>
      <c:catAx>
        <c:axId val="19828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281856"/>
        <c:crosses val="autoZero"/>
        <c:auto val="1"/>
        <c:lblAlgn val="ctr"/>
        <c:lblOffset val="100"/>
        <c:noMultiLvlLbl val="0"/>
      </c:catAx>
      <c:valAx>
        <c:axId val="1982818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803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73696"/>
        <c:axId val="196975232"/>
      </c:barChart>
      <c:catAx>
        <c:axId val="19697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75232"/>
        <c:crosses val="autoZero"/>
        <c:auto val="1"/>
        <c:lblAlgn val="ctr"/>
        <c:lblOffset val="100"/>
        <c:noMultiLvlLbl val="0"/>
      </c:catAx>
      <c:valAx>
        <c:axId val="19697523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736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79040"/>
        <c:axId val="197080576"/>
      </c:lineChart>
      <c:catAx>
        <c:axId val="19707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80576"/>
        <c:crosses val="autoZero"/>
        <c:auto val="1"/>
        <c:lblAlgn val="ctr"/>
        <c:lblOffset val="100"/>
        <c:noMultiLvlLbl val="0"/>
      </c:catAx>
      <c:valAx>
        <c:axId val="19708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79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23072"/>
        <c:axId val="197128960"/>
      </c:lineChart>
      <c:catAx>
        <c:axId val="19712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128960"/>
        <c:crosses val="autoZero"/>
        <c:auto val="1"/>
        <c:lblAlgn val="ctr"/>
        <c:lblOffset val="100"/>
        <c:noMultiLvlLbl val="0"/>
      </c:catAx>
      <c:valAx>
        <c:axId val="1971289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230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73248"/>
        <c:axId val="197174784"/>
      </c:barChart>
      <c:catAx>
        <c:axId val="19717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174784"/>
        <c:crosses val="autoZero"/>
        <c:auto val="1"/>
        <c:lblAlgn val="ctr"/>
        <c:lblOffset val="100"/>
        <c:noMultiLvlLbl val="0"/>
      </c:catAx>
      <c:valAx>
        <c:axId val="19717478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73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20832"/>
        <c:axId val="198922624"/>
      </c:lineChart>
      <c:catAx>
        <c:axId val="19892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22624"/>
        <c:crosses val="autoZero"/>
        <c:auto val="1"/>
        <c:lblAlgn val="ctr"/>
        <c:lblOffset val="100"/>
        <c:noMultiLvlLbl val="0"/>
      </c:catAx>
      <c:valAx>
        <c:axId val="19892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208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65120"/>
        <c:axId val="198966656"/>
      </c:lineChart>
      <c:catAx>
        <c:axId val="19896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66656"/>
        <c:crosses val="autoZero"/>
        <c:auto val="1"/>
        <c:lblAlgn val="ctr"/>
        <c:lblOffset val="100"/>
        <c:noMultiLvlLbl val="0"/>
      </c:catAx>
      <c:valAx>
        <c:axId val="1989666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651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47" t="s">
        <v>18</v>
      </c>
      <c r="C4" s="448"/>
      <c r="D4" s="448"/>
      <c r="E4" s="448"/>
      <c r="F4" s="448"/>
      <c r="G4" s="448"/>
      <c r="H4" s="448"/>
      <c r="I4" s="448"/>
      <c r="J4" s="449"/>
      <c r="K4" s="447" t="s">
        <v>21</v>
      </c>
      <c r="L4" s="448"/>
      <c r="M4" s="448"/>
      <c r="N4" s="448"/>
      <c r="O4" s="448"/>
      <c r="P4" s="448"/>
      <c r="Q4" s="448"/>
      <c r="R4" s="448"/>
      <c r="S4" s="448"/>
      <c r="T4" s="44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47" t="s">
        <v>23</v>
      </c>
      <c r="C17" s="448"/>
      <c r="D17" s="448"/>
      <c r="E17" s="448"/>
      <c r="F17" s="44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R279"/>
  <sheetViews>
    <sheetView showGridLines="0" topLeftCell="A249" zoomScale="75" zoomScaleNormal="75" workbookViewId="0">
      <selection activeCell="B271" sqref="B271:G271"/>
    </sheetView>
  </sheetViews>
  <sheetFormatPr baseColWidth="10" defaultColWidth="19.85546875" defaultRowHeight="12.75" x14ac:dyDescent="0.2"/>
  <cols>
    <col min="1" max="1" width="16.85546875" style="293" customWidth="1"/>
    <col min="2" max="2" width="11.28515625" style="293" customWidth="1"/>
    <col min="3" max="6" width="9.7109375" style="293" customWidth="1"/>
    <col min="7" max="7" width="9.28515625" style="293" bestFit="1" customWidth="1"/>
    <col min="8" max="8" width="10.7109375" style="293" customWidth="1"/>
    <col min="9" max="10" width="9.28515625" style="293" customWidth="1"/>
    <col min="11" max="11" width="9.85546875" style="293" customWidth="1"/>
    <col min="12" max="12" width="9.7109375" style="293" bestFit="1" customWidth="1"/>
    <col min="13" max="13" width="10.42578125" style="293" customWidth="1"/>
    <col min="14" max="16" width="11" style="293" customWidth="1"/>
    <col min="17" max="16384" width="19.8554687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37.5</v>
      </c>
    </row>
    <row r="3" spans="1:7" x14ac:dyDescent="0.2">
      <c r="A3" s="293" t="s">
        <v>7</v>
      </c>
      <c r="B3" s="293">
        <v>85</v>
      </c>
    </row>
    <row r="4" spans="1:7" x14ac:dyDescent="0.2">
      <c r="A4" s="293" t="s">
        <v>60</v>
      </c>
      <c r="B4" s="293">
        <v>3358</v>
      </c>
    </row>
    <row r="6" spans="1:7" x14ac:dyDescent="0.2">
      <c r="A6" s="248" t="s">
        <v>61</v>
      </c>
      <c r="B6" s="241">
        <v>37.5</v>
      </c>
      <c r="C6" s="241">
        <v>37.5</v>
      </c>
      <c r="D6" s="241">
        <v>37.5</v>
      </c>
      <c r="E6" s="241">
        <v>37.5</v>
      </c>
      <c r="F6" s="241">
        <v>37.5</v>
      </c>
      <c r="G6" s="241">
        <v>37.5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452" t="s">
        <v>53</v>
      </c>
      <c r="C9" s="453"/>
      <c r="D9" s="453"/>
      <c r="E9" s="453"/>
      <c r="F9" s="454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167.3235294117647</v>
      </c>
      <c r="C12" s="338">
        <v>162.12857142857143</v>
      </c>
      <c r="D12" s="338">
        <v>172.41538461538462</v>
      </c>
      <c r="E12" s="338">
        <v>161.14705882352942</v>
      </c>
      <c r="F12" s="338">
        <v>169.06060606060606</v>
      </c>
      <c r="G12" s="266">
        <v>166.32047477744808</v>
      </c>
    </row>
    <row r="13" spans="1:7" x14ac:dyDescent="0.2">
      <c r="A13" s="226" t="s">
        <v>7</v>
      </c>
      <c r="B13" s="339">
        <v>66.17647058823529</v>
      </c>
      <c r="C13" s="340">
        <v>72.857142857142861</v>
      </c>
      <c r="D13" s="341">
        <v>84.615384615384613</v>
      </c>
      <c r="E13" s="341">
        <v>83.82352941176471</v>
      </c>
      <c r="F13" s="341">
        <v>71.212121212121218</v>
      </c>
      <c r="G13" s="342">
        <v>75.370919881305639</v>
      </c>
    </row>
    <row r="14" spans="1:7" x14ac:dyDescent="0.2">
      <c r="A14" s="226" t="s">
        <v>8</v>
      </c>
      <c r="B14" s="271">
        <v>9.2810187921122653E-2</v>
      </c>
      <c r="C14" s="272">
        <v>8.5871060506796396E-2</v>
      </c>
      <c r="D14" s="343">
        <v>7.0058066539904679E-2</v>
      </c>
      <c r="E14" s="343">
        <v>7.0651717845635134E-2</v>
      </c>
      <c r="F14" s="343">
        <v>8.6154286029276647E-2</v>
      </c>
      <c r="G14" s="344">
        <v>8.5592364532894219E-2</v>
      </c>
    </row>
    <row r="15" spans="1:7" x14ac:dyDescent="0.2">
      <c r="A15" s="310" t="s">
        <v>1</v>
      </c>
      <c r="B15" s="275">
        <f t="shared" ref="B15:G15" si="0">B12/B11*100-100</f>
        <v>19.516806722689068</v>
      </c>
      <c r="C15" s="276">
        <f t="shared" si="0"/>
        <v>15.806122448979593</v>
      </c>
      <c r="D15" s="276">
        <f t="shared" si="0"/>
        <v>23.153846153846175</v>
      </c>
      <c r="E15" s="276">
        <f t="shared" si="0"/>
        <v>15.105042016806735</v>
      </c>
      <c r="F15" s="276">
        <f t="shared" ref="F15" si="1">F12/F11*100-100</f>
        <v>20.757575757575751</v>
      </c>
      <c r="G15" s="278">
        <f t="shared" si="0"/>
        <v>18.800339126748639</v>
      </c>
    </row>
    <row r="16" spans="1:7" ht="13.5" thickBot="1" x14ac:dyDescent="0.25">
      <c r="A16" s="226" t="s">
        <v>27</v>
      </c>
      <c r="B16" s="280">
        <f>B12-B6</f>
        <v>129.8235294117647</v>
      </c>
      <c r="C16" s="281">
        <f t="shared" ref="C16:G16" si="2">C12-C6</f>
        <v>124.62857142857143</v>
      </c>
      <c r="D16" s="281">
        <f t="shared" si="2"/>
        <v>134.91538461538462</v>
      </c>
      <c r="E16" s="281">
        <f t="shared" si="2"/>
        <v>123.64705882352942</v>
      </c>
      <c r="F16" s="281">
        <f t="shared" ref="F16" si="3">F12-F6</f>
        <v>131.56060606060606</v>
      </c>
      <c r="G16" s="283">
        <f t="shared" si="2"/>
        <v>128.82047477744808</v>
      </c>
    </row>
    <row r="17" spans="1:10" x14ac:dyDescent="0.2">
      <c r="A17" s="324" t="s">
        <v>52</v>
      </c>
      <c r="B17" s="285">
        <v>659</v>
      </c>
      <c r="C17" s="286">
        <v>649</v>
      </c>
      <c r="D17" s="286">
        <v>647</v>
      </c>
      <c r="E17" s="286">
        <v>654</v>
      </c>
      <c r="F17" s="345">
        <v>654</v>
      </c>
      <c r="G17" s="346">
        <f>SUM(B17:F17)</f>
        <v>3263</v>
      </c>
      <c r="H17" s="293" t="s">
        <v>56</v>
      </c>
      <c r="I17" s="347">
        <f>B4-G17</f>
        <v>95</v>
      </c>
      <c r="J17" s="348">
        <f>I17/B4</f>
        <v>2.8290649195949969E-2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30.08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452" t="s">
        <v>53</v>
      </c>
      <c r="C22" s="453"/>
      <c r="D22" s="453"/>
      <c r="E22" s="453"/>
      <c r="F22" s="454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474.48275862068965</v>
      </c>
      <c r="C25" s="338">
        <v>479.55223880597015</v>
      </c>
      <c r="D25" s="338">
        <v>478.26086956521738</v>
      </c>
      <c r="E25" s="338">
        <v>478.69565217391306</v>
      </c>
      <c r="F25" s="338">
        <v>466.81818181818181</v>
      </c>
      <c r="G25" s="266">
        <v>475.55865921787711</v>
      </c>
    </row>
    <row r="26" spans="1:10" s="351" customFormat="1" x14ac:dyDescent="0.2">
      <c r="A26" s="226" t="s">
        <v>7</v>
      </c>
      <c r="B26" s="339">
        <v>79.310344827586206</v>
      </c>
      <c r="C26" s="340">
        <v>73.134328358208961</v>
      </c>
      <c r="D26" s="341">
        <v>71.014492753623188</v>
      </c>
      <c r="E26" s="341">
        <v>73.913043478260875</v>
      </c>
      <c r="F26" s="341">
        <v>80.303030303030297</v>
      </c>
      <c r="G26" s="342">
        <v>79.608938547486034</v>
      </c>
    </row>
    <row r="27" spans="1:10" s="351" customFormat="1" x14ac:dyDescent="0.2">
      <c r="A27" s="226" t="s">
        <v>8</v>
      </c>
      <c r="B27" s="271">
        <v>8.2697825789443319E-2</v>
      </c>
      <c r="C27" s="272">
        <v>8.0515634499757543E-2</v>
      </c>
      <c r="D27" s="343">
        <v>8.3557274858734987E-2</v>
      </c>
      <c r="E27" s="343">
        <v>7.7750897580500328E-2</v>
      </c>
      <c r="F27" s="343">
        <v>7.4127824747466153E-2</v>
      </c>
      <c r="G27" s="344">
        <v>8.0605200461180207E-2</v>
      </c>
    </row>
    <row r="28" spans="1:10" s="351" customFormat="1" x14ac:dyDescent="0.2">
      <c r="A28" s="310" t="s">
        <v>1</v>
      </c>
      <c r="B28" s="275">
        <f t="shared" ref="B28:G28" si="4">B25/B24*100-100</f>
        <v>58.160919540229884</v>
      </c>
      <c r="C28" s="276">
        <f t="shared" si="4"/>
        <v>59.850746268656707</v>
      </c>
      <c r="D28" s="276">
        <f t="shared" si="4"/>
        <v>59.420289855072468</v>
      </c>
      <c r="E28" s="276">
        <f t="shared" si="4"/>
        <v>59.565217391304373</v>
      </c>
      <c r="F28" s="276">
        <f t="shared" si="4"/>
        <v>55.606060606060623</v>
      </c>
      <c r="G28" s="278">
        <f t="shared" si="4"/>
        <v>58.519553072625712</v>
      </c>
    </row>
    <row r="29" spans="1:10" s="351" customFormat="1" ht="13.5" thickBot="1" x14ac:dyDescent="0.25">
      <c r="A29" s="226" t="s">
        <v>27</v>
      </c>
      <c r="B29" s="280">
        <f>B25-B12</f>
        <v>307.15922920892496</v>
      </c>
      <c r="C29" s="281">
        <f t="shared" ref="C29:G29" si="5">C25-C12</f>
        <v>317.42366737739871</v>
      </c>
      <c r="D29" s="281">
        <f t="shared" si="5"/>
        <v>305.84548494983278</v>
      </c>
      <c r="E29" s="281">
        <f t="shared" si="5"/>
        <v>317.54859335038361</v>
      </c>
      <c r="F29" s="281">
        <f t="shared" si="5"/>
        <v>297.75757575757575</v>
      </c>
      <c r="G29" s="283">
        <f t="shared" si="5"/>
        <v>309.238184440429</v>
      </c>
    </row>
    <row r="30" spans="1:10" s="351" customFormat="1" x14ac:dyDescent="0.2">
      <c r="A30" s="324" t="s">
        <v>52</v>
      </c>
      <c r="B30" s="285">
        <v>657</v>
      </c>
      <c r="C30" s="286">
        <v>643</v>
      </c>
      <c r="D30" s="286">
        <v>637</v>
      </c>
      <c r="E30" s="286">
        <v>648</v>
      </c>
      <c r="F30" s="345">
        <v>649</v>
      </c>
      <c r="G30" s="346">
        <f>SUM(B30:F30)</f>
        <v>3234</v>
      </c>
      <c r="H30" s="351" t="s">
        <v>56</v>
      </c>
      <c r="I30" s="347">
        <f>G17-G30</f>
        <v>29</v>
      </c>
      <c r="J30" s="348">
        <f>I30/G17</f>
        <v>8.8875268158136681E-3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65.319999999999993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35.239999999999995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452" t="s">
        <v>53</v>
      </c>
      <c r="C35" s="453"/>
      <c r="D35" s="453"/>
      <c r="E35" s="453"/>
      <c r="F35" s="454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939.31034482758616</v>
      </c>
      <c r="C38" s="338"/>
      <c r="D38" s="338"/>
      <c r="E38" s="338"/>
      <c r="F38" s="338"/>
      <c r="G38" s="266">
        <v>939.31034482758616</v>
      </c>
    </row>
    <row r="39" spans="1:10" s="352" customFormat="1" x14ac:dyDescent="0.2">
      <c r="A39" s="226" t="s">
        <v>7</v>
      </c>
      <c r="B39" s="339">
        <v>84.674329501915707</v>
      </c>
      <c r="C39" s="340"/>
      <c r="D39" s="341"/>
      <c r="E39" s="341"/>
      <c r="F39" s="341"/>
      <c r="G39" s="342">
        <v>84.674329501915707</v>
      </c>
    </row>
    <row r="40" spans="1:10" s="352" customFormat="1" x14ac:dyDescent="0.2">
      <c r="A40" s="226" t="s">
        <v>8</v>
      </c>
      <c r="B40" s="271">
        <v>7.0176498406353219E-2</v>
      </c>
      <c r="C40" s="272"/>
      <c r="D40" s="343"/>
      <c r="E40" s="343"/>
      <c r="F40" s="343"/>
      <c r="G40" s="344">
        <v>7.0176498406353219E-2</v>
      </c>
    </row>
    <row r="41" spans="1:10" s="352" customFormat="1" x14ac:dyDescent="0.2">
      <c r="A41" s="310" t="s">
        <v>1</v>
      </c>
      <c r="B41" s="275">
        <f t="shared" ref="B41:G41" si="7">B38/B37*100-100</f>
        <v>91.695988740323685</v>
      </c>
      <c r="C41" s="276"/>
      <c r="D41" s="276"/>
      <c r="E41" s="276"/>
      <c r="F41" s="276"/>
      <c r="G41" s="278">
        <f t="shared" si="7"/>
        <v>91.695988740323685</v>
      </c>
    </row>
    <row r="42" spans="1:10" s="352" customFormat="1" ht="13.5" thickBot="1" x14ac:dyDescent="0.25">
      <c r="A42" s="226" t="s">
        <v>27</v>
      </c>
      <c r="B42" s="280">
        <f>B38-G25</f>
        <v>463.75168560970906</v>
      </c>
      <c r="C42" s="281"/>
      <c r="D42" s="281"/>
      <c r="E42" s="281"/>
      <c r="F42" s="281"/>
      <c r="G42" s="283">
        <f t="shared" ref="G42" si="8">G38-G25</f>
        <v>463.75168560970906</v>
      </c>
    </row>
    <row r="43" spans="1:10" s="352" customFormat="1" x14ac:dyDescent="0.2">
      <c r="A43" s="324" t="s">
        <v>52</v>
      </c>
      <c r="B43" s="285">
        <v>3221</v>
      </c>
      <c r="C43" s="286"/>
      <c r="D43" s="286"/>
      <c r="E43" s="286"/>
      <c r="F43" s="345"/>
      <c r="G43" s="346">
        <f>SUM(B43:F43)</f>
        <v>3221</v>
      </c>
      <c r="H43" s="352" t="s">
        <v>56</v>
      </c>
      <c r="I43" s="347">
        <f>G30-G43</f>
        <v>13</v>
      </c>
      <c r="J43" s="348">
        <f>I43/G30</f>
        <v>4.0197897340754482E-3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95.21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29.89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452" t="s">
        <v>53</v>
      </c>
      <c r="C48" s="453"/>
      <c r="D48" s="453"/>
      <c r="E48" s="453"/>
      <c r="F48" s="454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1501.6129032258063</v>
      </c>
      <c r="C51" s="338"/>
      <c r="D51" s="338"/>
      <c r="E51" s="338"/>
      <c r="F51" s="338"/>
      <c r="G51" s="266">
        <v>1501.6129032258063</v>
      </c>
    </row>
    <row r="52" spans="1:10" s="354" customFormat="1" x14ac:dyDescent="0.2">
      <c r="A52" s="226" t="s">
        <v>7</v>
      </c>
      <c r="B52" s="339">
        <v>77.822580645161295</v>
      </c>
      <c r="C52" s="340"/>
      <c r="D52" s="341"/>
      <c r="E52" s="341"/>
      <c r="F52" s="341"/>
      <c r="G52" s="342">
        <v>77.822580645161295</v>
      </c>
    </row>
    <row r="53" spans="1:10" s="354" customFormat="1" x14ac:dyDescent="0.2">
      <c r="A53" s="226" t="s">
        <v>8</v>
      </c>
      <c r="B53" s="271">
        <v>8.6179749926777571E-2</v>
      </c>
      <c r="C53" s="272"/>
      <c r="D53" s="343"/>
      <c r="E53" s="343"/>
      <c r="F53" s="343"/>
      <c r="G53" s="344">
        <v>8.6179749926777571E-2</v>
      </c>
    </row>
    <row r="54" spans="1:10" s="354" customFormat="1" x14ac:dyDescent="0.2">
      <c r="A54" s="310" t="s">
        <v>1</v>
      </c>
      <c r="B54" s="275">
        <f t="shared" ref="B54" si="9">B51/B50*100-100</f>
        <v>117.62505843852264</v>
      </c>
      <c r="C54" s="276"/>
      <c r="D54" s="276"/>
      <c r="E54" s="276"/>
      <c r="F54" s="276"/>
      <c r="G54" s="278">
        <f t="shared" ref="G54" si="10">G51/G50*100-100</f>
        <v>117.62505843852264</v>
      </c>
    </row>
    <row r="55" spans="1:10" s="354" customFormat="1" ht="13.5" thickBot="1" x14ac:dyDescent="0.25">
      <c r="A55" s="226" t="s">
        <v>27</v>
      </c>
      <c r="B55" s="280">
        <f>B51-B38</f>
        <v>562.30255839822019</v>
      </c>
      <c r="C55" s="281"/>
      <c r="D55" s="281"/>
      <c r="E55" s="281"/>
      <c r="F55" s="281"/>
      <c r="G55" s="283">
        <f t="shared" ref="G55" si="11">G51-G38</f>
        <v>562.30255839822019</v>
      </c>
    </row>
    <row r="56" spans="1:10" s="354" customFormat="1" x14ac:dyDescent="0.2">
      <c r="A56" s="324" t="s">
        <v>52</v>
      </c>
      <c r="B56" s="285">
        <v>3202</v>
      </c>
      <c r="C56" s="286"/>
      <c r="D56" s="286"/>
      <c r="E56" s="286"/>
      <c r="F56" s="345"/>
      <c r="G56" s="346">
        <f>SUM(B56:F56)</f>
        <v>3202</v>
      </c>
      <c r="H56" s="354" t="s">
        <v>56</v>
      </c>
      <c r="I56" s="347">
        <f>G43-G56</f>
        <v>19</v>
      </c>
      <c r="J56" s="348">
        <f>I56/G43</f>
        <v>5.8987891959018934E-3</v>
      </c>
    </row>
    <row r="57" spans="1:10" s="354" customFormat="1" x14ac:dyDescent="0.2">
      <c r="A57" s="324" t="s">
        <v>28</v>
      </c>
      <c r="B57" s="231">
        <v>84</v>
      </c>
      <c r="C57" s="294">
        <v>84</v>
      </c>
      <c r="D57" s="294">
        <v>84</v>
      </c>
      <c r="E57" s="294">
        <v>84</v>
      </c>
      <c r="F57" s="294"/>
      <c r="G57" s="235"/>
      <c r="H57" s="354" t="s">
        <v>57</v>
      </c>
      <c r="I57" s="354">
        <v>120.48</v>
      </c>
    </row>
    <row r="58" spans="1:10" s="354" customFormat="1" ht="13.5" thickBot="1" x14ac:dyDescent="0.25">
      <c r="A58" s="327" t="s">
        <v>26</v>
      </c>
      <c r="B58" s="229">
        <f>B57-B44</f>
        <v>-36</v>
      </c>
      <c r="C58" s="230"/>
      <c r="D58" s="230"/>
      <c r="E58" s="230"/>
      <c r="F58" s="230"/>
      <c r="G58" s="236"/>
      <c r="H58" s="354" t="s">
        <v>26</v>
      </c>
      <c r="I58" s="227">
        <f>I57-I44</f>
        <v>25.27000000000001</v>
      </c>
    </row>
    <row r="59" spans="1:10" s="358" customFormat="1" x14ac:dyDescent="0.2">
      <c r="A59" s="248"/>
      <c r="B59" s="227"/>
      <c r="C59" s="227"/>
      <c r="D59" s="227"/>
      <c r="E59" s="227"/>
      <c r="F59" s="227"/>
      <c r="G59" s="227"/>
      <c r="I59" s="227"/>
    </row>
    <row r="60" spans="1:10" ht="13.5" thickBot="1" x14ac:dyDescent="0.25">
      <c r="B60" s="241">
        <v>1501.6129032258063</v>
      </c>
      <c r="C60" s="241">
        <v>1501.6129032258063</v>
      </c>
      <c r="D60" s="241">
        <v>1501.6129032258063</v>
      </c>
      <c r="E60" s="241">
        <v>1501.6129032258063</v>
      </c>
      <c r="F60" s="241">
        <v>1501.6129032258063</v>
      </c>
      <c r="G60" s="241">
        <v>1501.6129032258063</v>
      </c>
    </row>
    <row r="61" spans="1:10" s="355" customFormat="1" ht="13.5" thickBot="1" x14ac:dyDescent="0.25">
      <c r="A61" s="300" t="s">
        <v>72</v>
      </c>
      <c r="B61" s="452" t="s">
        <v>53</v>
      </c>
      <c r="C61" s="453"/>
      <c r="D61" s="453"/>
      <c r="E61" s="453"/>
      <c r="F61" s="454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1511.0714285714287</v>
      </c>
      <c r="C64" s="338">
        <v>1573.9024390243903</v>
      </c>
      <c r="D64" s="338">
        <v>1645.5882352941176</v>
      </c>
      <c r="E64" s="338">
        <v>1712.5925925925926</v>
      </c>
      <c r="F64" s="338"/>
      <c r="G64" s="266">
        <v>1607.9230769230769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>
        <v>100</v>
      </c>
      <c r="F65" s="341"/>
      <c r="G65" s="342">
        <v>95.384615384615387</v>
      </c>
    </row>
    <row r="66" spans="1:10" s="355" customFormat="1" x14ac:dyDescent="0.2">
      <c r="A66" s="226" t="s">
        <v>8</v>
      </c>
      <c r="B66" s="271">
        <v>2.2604573342420848E-2</v>
      </c>
      <c r="C66" s="272">
        <v>2.6398063734810146E-2</v>
      </c>
      <c r="D66" s="343">
        <v>1.8885534154837864E-2</v>
      </c>
      <c r="E66" s="343">
        <v>3.286201132998412E-2</v>
      </c>
      <c r="F66" s="343"/>
      <c r="G66" s="344">
        <v>5.1050505214002319E-2</v>
      </c>
    </row>
    <row r="67" spans="1:10" s="355" customFormat="1" x14ac:dyDescent="0.2">
      <c r="A67" s="310" t="s">
        <v>1</v>
      </c>
      <c r="B67" s="275">
        <f t="shared" ref="B67:E67" si="12">B64/B63*100-100</f>
        <v>69.783306581059406</v>
      </c>
      <c r="C67" s="276">
        <f t="shared" si="12"/>
        <v>76.842970676897778</v>
      </c>
      <c r="D67" s="276">
        <f t="shared" si="12"/>
        <v>84.897554527428923</v>
      </c>
      <c r="E67" s="276">
        <f t="shared" si="12"/>
        <v>92.426133999167689</v>
      </c>
      <c r="F67" s="276"/>
      <c r="G67" s="278">
        <f t="shared" ref="G67" si="13">G64/G63*100-100</f>
        <v>80.665514261019865</v>
      </c>
    </row>
    <row r="68" spans="1:10" s="355" customFormat="1" ht="13.5" thickBot="1" x14ac:dyDescent="0.25">
      <c r="A68" s="226" t="s">
        <v>27</v>
      </c>
      <c r="B68" s="280">
        <f>B64-B60</f>
        <v>9.4585253456223199</v>
      </c>
      <c r="C68" s="281">
        <f t="shared" ref="C68:G68" si="14">C64-C60</f>
        <v>72.289535798583984</v>
      </c>
      <c r="D68" s="281">
        <f t="shared" si="14"/>
        <v>143.97533206831122</v>
      </c>
      <c r="E68" s="281">
        <f t="shared" si="14"/>
        <v>210.97968936678626</v>
      </c>
      <c r="F68" s="281">
        <f t="shared" si="14"/>
        <v>-1501.6129032258063</v>
      </c>
      <c r="G68" s="283">
        <f t="shared" si="14"/>
        <v>106.31017369727056</v>
      </c>
    </row>
    <row r="69" spans="1:10" s="355" customFormat="1" x14ac:dyDescent="0.2">
      <c r="A69" s="324" t="s">
        <v>52</v>
      </c>
      <c r="B69" s="285">
        <v>376</v>
      </c>
      <c r="C69" s="286">
        <v>559</v>
      </c>
      <c r="D69" s="286">
        <v>421</v>
      </c>
      <c r="E69" s="286">
        <v>398</v>
      </c>
      <c r="F69" s="345"/>
      <c r="G69" s="346">
        <f>SUM(B69:F69)</f>
        <v>1754</v>
      </c>
      <c r="H69" s="355" t="s">
        <v>56</v>
      </c>
      <c r="I69" s="347">
        <f>G56-G69</f>
        <v>1448</v>
      </c>
      <c r="J69" s="348">
        <f>I69/G56</f>
        <v>0.45221736414740787</v>
      </c>
    </row>
    <row r="70" spans="1:10" s="355" customFormat="1" x14ac:dyDescent="0.2">
      <c r="A70" s="324" t="s">
        <v>28</v>
      </c>
      <c r="B70" s="231">
        <v>65</v>
      </c>
      <c r="C70" s="294">
        <v>65</v>
      </c>
      <c r="D70" s="294">
        <v>65</v>
      </c>
      <c r="E70" s="294">
        <v>65</v>
      </c>
      <c r="F70" s="294"/>
      <c r="G70" s="235"/>
      <c r="H70" s="355" t="s">
        <v>57</v>
      </c>
      <c r="I70" s="355">
        <v>84</v>
      </c>
    </row>
    <row r="71" spans="1:10" s="355" customFormat="1" ht="13.5" thickBot="1" x14ac:dyDescent="0.25">
      <c r="A71" s="327" t="s">
        <v>26</v>
      </c>
      <c r="B71" s="229">
        <f>B70-B57</f>
        <v>-19</v>
      </c>
      <c r="C71" s="230">
        <f>C70-C57</f>
        <v>-19</v>
      </c>
      <c r="D71" s="230">
        <f>D70-D57</f>
        <v>-19</v>
      </c>
      <c r="E71" s="230">
        <f>E70-E57</f>
        <v>-19</v>
      </c>
      <c r="F71" s="230"/>
      <c r="G71" s="236"/>
      <c r="H71" s="355" t="s">
        <v>26</v>
      </c>
      <c r="I71" s="227">
        <f>I70-I57</f>
        <v>-36.480000000000004</v>
      </c>
    </row>
    <row r="73" spans="1:10" ht="13.5" thickBot="1" x14ac:dyDescent="0.25"/>
    <row r="74" spans="1:10" s="361" customFormat="1" ht="13.5" thickBot="1" x14ac:dyDescent="0.25">
      <c r="A74" s="300" t="s">
        <v>73</v>
      </c>
      <c r="B74" s="452" t="s">
        <v>53</v>
      </c>
      <c r="C74" s="453"/>
      <c r="D74" s="453"/>
      <c r="E74" s="453"/>
      <c r="F74" s="454"/>
      <c r="G74" s="329" t="s">
        <v>0</v>
      </c>
    </row>
    <row r="75" spans="1:10" s="361" customFormat="1" x14ac:dyDescent="0.2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1" customFormat="1" x14ac:dyDescent="0.2">
      <c r="A76" s="307" t="s">
        <v>3</v>
      </c>
      <c r="B76" s="333">
        <v>1080</v>
      </c>
      <c r="C76" s="334">
        <v>1080</v>
      </c>
      <c r="D76" s="335">
        <v>1080</v>
      </c>
      <c r="E76" s="335">
        <v>1080</v>
      </c>
      <c r="F76" s="335">
        <v>1080</v>
      </c>
      <c r="G76" s="336">
        <v>1080</v>
      </c>
    </row>
    <row r="77" spans="1:10" s="361" customFormat="1" x14ac:dyDescent="0.2">
      <c r="A77" s="310" t="s">
        <v>6</v>
      </c>
      <c r="B77" s="337">
        <v>1565.3846153846155</v>
      </c>
      <c r="C77" s="338">
        <v>1662.1428571428571</v>
      </c>
      <c r="D77" s="338">
        <v>1713.9285714285713</v>
      </c>
      <c r="E77" s="338">
        <v>1785</v>
      </c>
      <c r="F77" s="338"/>
      <c r="G77" s="266">
        <v>1686.0769230769231</v>
      </c>
    </row>
    <row r="78" spans="1:10" s="361" customFormat="1" x14ac:dyDescent="0.2">
      <c r="A78" s="226" t="s">
        <v>7</v>
      </c>
      <c r="B78" s="339">
        <v>100</v>
      </c>
      <c r="C78" s="340">
        <v>100</v>
      </c>
      <c r="D78" s="341">
        <v>100</v>
      </c>
      <c r="E78" s="341">
        <v>100</v>
      </c>
      <c r="F78" s="341"/>
      <c r="G78" s="342">
        <v>95.384615384615387</v>
      </c>
    </row>
    <row r="79" spans="1:10" s="361" customFormat="1" x14ac:dyDescent="0.2">
      <c r="A79" s="226" t="s">
        <v>8</v>
      </c>
      <c r="B79" s="271">
        <v>3.8297725343289499E-2</v>
      </c>
      <c r="C79" s="272">
        <v>3.3485560835088017E-2</v>
      </c>
      <c r="D79" s="343">
        <v>3.1471787654295702E-2</v>
      </c>
      <c r="E79" s="343">
        <v>3.241819561457162E-2</v>
      </c>
      <c r="F79" s="343"/>
      <c r="G79" s="344">
        <v>5.6412185127332766E-2</v>
      </c>
    </row>
    <row r="80" spans="1:10" s="361" customFormat="1" x14ac:dyDescent="0.2">
      <c r="A80" s="310" t="s">
        <v>1</v>
      </c>
      <c r="B80" s="275">
        <f t="shared" ref="B80:E80" si="15">B77/B76*100-100</f>
        <v>44.943019943019948</v>
      </c>
      <c r="C80" s="276">
        <f t="shared" si="15"/>
        <v>53.902116402116405</v>
      </c>
      <c r="D80" s="276">
        <f t="shared" si="15"/>
        <v>58.697089947089921</v>
      </c>
      <c r="E80" s="276">
        <f t="shared" si="15"/>
        <v>65.277777777777771</v>
      </c>
      <c r="F80" s="276"/>
      <c r="G80" s="278">
        <f t="shared" ref="G80" si="16">G77/G76*100-100</f>
        <v>56.118233618233631</v>
      </c>
    </row>
    <row r="81" spans="1:11" s="361" customFormat="1" ht="13.5" thickBot="1" x14ac:dyDescent="0.25">
      <c r="A81" s="226" t="s">
        <v>27</v>
      </c>
      <c r="B81" s="280">
        <f>B77-B64</f>
        <v>54.313186813186803</v>
      </c>
      <c r="C81" s="281">
        <f t="shared" ref="C81:G81" si="17">C77-C64</f>
        <v>88.240418118466778</v>
      </c>
      <c r="D81" s="281">
        <f t="shared" si="17"/>
        <v>68.340336134453764</v>
      </c>
      <c r="E81" s="281">
        <f t="shared" si="17"/>
        <v>72.407407407407391</v>
      </c>
      <c r="F81" s="281">
        <f t="shared" si="17"/>
        <v>0</v>
      </c>
      <c r="G81" s="283">
        <f t="shared" si="17"/>
        <v>78.153846153846189</v>
      </c>
    </row>
    <row r="82" spans="1:11" s="361" customFormat="1" x14ac:dyDescent="0.2">
      <c r="A82" s="324" t="s">
        <v>52</v>
      </c>
      <c r="B82" s="285">
        <v>376</v>
      </c>
      <c r="C82" s="286">
        <v>558</v>
      </c>
      <c r="D82" s="286">
        <v>421</v>
      </c>
      <c r="E82" s="286">
        <v>398</v>
      </c>
      <c r="F82" s="345"/>
      <c r="G82" s="346">
        <f>SUM(B82:F82)</f>
        <v>1753</v>
      </c>
      <c r="H82" s="361" t="s">
        <v>56</v>
      </c>
      <c r="I82" s="347">
        <f>G69-G82</f>
        <v>1</v>
      </c>
      <c r="J82" s="348">
        <f>I82/G69</f>
        <v>5.7012542759407071E-4</v>
      </c>
    </row>
    <row r="83" spans="1:11" s="361" customFormat="1" x14ac:dyDescent="0.2">
      <c r="A83" s="324" t="s">
        <v>28</v>
      </c>
      <c r="B83" s="231">
        <v>67</v>
      </c>
      <c r="C83" s="294">
        <v>67</v>
      </c>
      <c r="D83" s="294">
        <v>67</v>
      </c>
      <c r="E83" s="294">
        <v>67</v>
      </c>
      <c r="F83" s="294"/>
      <c r="G83" s="235"/>
      <c r="H83" s="361" t="s">
        <v>57</v>
      </c>
      <c r="I83" s="361">
        <v>65</v>
      </c>
    </row>
    <row r="84" spans="1:11" s="361" customFormat="1" ht="13.5" thickBot="1" x14ac:dyDescent="0.25">
      <c r="A84" s="327" t="s">
        <v>26</v>
      </c>
      <c r="B84" s="380">
        <f>B83-B70</f>
        <v>2</v>
      </c>
      <c r="C84" s="381">
        <f>C83-C70</f>
        <v>2</v>
      </c>
      <c r="D84" s="381">
        <f>D83-D70</f>
        <v>2</v>
      </c>
      <c r="E84" s="381">
        <f>E83-E70</f>
        <v>2</v>
      </c>
      <c r="F84" s="230"/>
      <c r="G84" s="236"/>
      <c r="H84" s="361" t="s">
        <v>26</v>
      </c>
      <c r="I84" s="362">
        <f>I83-I70</f>
        <v>-19</v>
      </c>
    </row>
    <row r="86" spans="1:11" ht="13.5" thickBot="1" x14ac:dyDescent="0.25"/>
    <row r="87" spans="1:11" s="374" customFormat="1" ht="13.5" thickBot="1" x14ac:dyDescent="0.25">
      <c r="A87" s="300" t="s">
        <v>74</v>
      </c>
      <c r="B87" s="452" t="s">
        <v>53</v>
      </c>
      <c r="C87" s="453"/>
      <c r="D87" s="453"/>
      <c r="E87" s="453"/>
      <c r="F87" s="454"/>
      <c r="G87" s="329" t="s">
        <v>0</v>
      </c>
    </row>
    <row r="88" spans="1:11" s="374" customFormat="1" x14ac:dyDescent="0.2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1" s="374" customFormat="1" x14ac:dyDescent="0.2">
      <c r="A89" s="307" t="s">
        <v>3</v>
      </c>
      <c r="B89" s="333">
        <v>1250</v>
      </c>
      <c r="C89" s="334">
        <v>1250</v>
      </c>
      <c r="D89" s="335">
        <v>1250</v>
      </c>
      <c r="E89" s="335">
        <v>1250</v>
      </c>
      <c r="F89" s="335">
        <v>1250</v>
      </c>
      <c r="G89" s="336">
        <v>1250</v>
      </c>
    </row>
    <row r="90" spans="1:11" s="374" customFormat="1" x14ac:dyDescent="0.2">
      <c r="A90" s="310" t="s">
        <v>6</v>
      </c>
      <c r="B90" s="337">
        <v>1708.2758620689656</v>
      </c>
      <c r="C90" s="338">
        <v>1746.6666666666667</v>
      </c>
      <c r="D90" s="338">
        <v>1785.1612903225807</v>
      </c>
      <c r="E90" s="338">
        <v>1849.6428571428571</v>
      </c>
      <c r="F90" s="338"/>
      <c r="G90" s="266">
        <v>1770</v>
      </c>
    </row>
    <row r="91" spans="1:11" s="374" customFormat="1" x14ac:dyDescent="0.2">
      <c r="A91" s="226" t="s">
        <v>7</v>
      </c>
      <c r="B91" s="339">
        <v>100</v>
      </c>
      <c r="C91" s="340">
        <v>100</v>
      </c>
      <c r="D91" s="341">
        <v>100</v>
      </c>
      <c r="E91" s="341">
        <v>100</v>
      </c>
      <c r="F91" s="341"/>
      <c r="G91" s="342">
        <v>97.637795275590548</v>
      </c>
    </row>
    <row r="92" spans="1:11" s="374" customFormat="1" x14ac:dyDescent="0.2">
      <c r="A92" s="226" t="s">
        <v>8</v>
      </c>
      <c r="B92" s="271">
        <v>3.4101303673332722E-2</v>
      </c>
      <c r="C92" s="272">
        <v>3.1232835962643691E-2</v>
      </c>
      <c r="D92" s="343">
        <v>3.1523930643615201E-2</v>
      </c>
      <c r="E92" s="343">
        <v>4.3239092199498806E-2</v>
      </c>
      <c r="F92" s="343"/>
      <c r="G92" s="344">
        <v>4.5069661493826831E-2</v>
      </c>
    </row>
    <row r="93" spans="1:11" s="374" customFormat="1" x14ac:dyDescent="0.2">
      <c r="A93" s="310" t="s">
        <v>1</v>
      </c>
      <c r="B93" s="275">
        <f t="shared" ref="B93:E93" si="18">B90/B89*100-100</f>
        <v>36.66206896551725</v>
      </c>
      <c r="C93" s="276">
        <f t="shared" si="18"/>
        <v>39.73333333333332</v>
      </c>
      <c r="D93" s="276">
        <f t="shared" si="18"/>
        <v>42.812903225806451</v>
      </c>
      <c r="E93" s="276">
        <f t="shared" si="18"/>
        <v>47.971428571428589</v>
      </c>
      <c r="F93" s="276"/>
      <c r="G93" s="278">
        <f t="shared" ref="G93" si="19">G90/G89*100-100</f>
        <v>41.599999999999994</v>
      </c>
    </row>
    <row r="94" spans="1:11" s="374" customFormat="1" ht="13.5" thickBot="1" x14ac:dyDescent="0.25">
      <c r="A94" s="226" t="s">
        <v>27</v>
      </c>
      <c r="B94" s="280">
        <f>B90-B77</f>
        <v>142.89124668435011</v>
      </c>
      <c r="C94" s="281">
        <f t="shared" ref="C94:G94" si="20">C90-C77</f>
        <v>84.523809523809632</v>
      </c>
      <c r="D94" s="281">
        <f t="shared" si="20"/>
        <v>71.232718894009395</v>
      </c>
      <c r="E94" s="281">
        <f t="shared" si="20"/>
        <v>64.64285714285711</v>
      </c>
      <c r="F94" s="281">
        <f t="shared" si="20"/>
        <v>0</v>
      </c>
      <c r="G94" s="283">
        <f t="shared" si="20"/>
        <v>83.923076923076906</v>
      </c>
    </row>
    <row r="95" spans="1:11" s="374" customFormat="1" x14ac:dyDescent="0.2">
      <c r="A95" s="324" t="s">
        <v>52</v>
      </c>
      <c r="B95" s="285">
        <v>376</v>
      </c>
      <c r="C95" s="286">
        <v>558</v>
      </c>
      <c r="D95" s="286">
        <v>421</v>
      </c>
      <c r="E95" s="286">
        <v>398</v>
      </c>
      <c r="F95" s="345"/>
      <c r="G95" s="346">
        <f>SUM(B95:F95)</f>
        <v>1753</v>
      </c>
      <c r="H95" s="374" t="s">
        <v>56</v>
      </c>
      <c r="I95" s="347">
        <f>G82-G95</f>
        <v>0</v>
      </c>
      <c r="J95" s="348">
        <f>I95/G82</f>
        <v>0</v>
      </c>
      <c r="K95" s="356" t="s">
        <v>77</v>
      </c>
    </row>
    <row r="96" spans="1:11" s="374" customFormat="1" x14ac:dyDescent="0.2">
      <c r="A96" s="324" t="s">
        <v>28</v>
      </c>
      <c r="B96" s="231">
        <v>68</v>
      </c>
      <c r="C96" s="294">
        <v>68</v>
      </c>
      <c r="D96" s="294">
        <v>68</v>
      </c>
      <c r="E96" s="294">
        <v>68</v>
      </c>
      <c r="F96" s="294"/>
      <c r="G96" s="235"/>
      <c r="H96" s="374" t="s">
        <v>57</v>
      </c>
      <c r="I96" s="374">
        <v>67.03</v>
      </c>
      <c r="K96" s="383" t="s">
        <v>78</v>
      </c>
    </row>
    <row r="97" spans="1:13" s="374" customFormat="1" ht="13.5" thickBot="1" x14ac:dyDescent="0.25">
      <c r="A97" s="327" t="s">
        <v>26</v>
      </c>
      <c r="B97" s="229">
        <f>B96-B83</f>
        <v>1</v>
      </c>
      <c r="C97" s="230">
        <f>C96-C83</f>
        <v>1</v>
      </c>
      <c r="D97" s="230">
        <f>D96-D83</f>
        <v>1</v>
      </c>
      <c r="E97" s="230">
        <f>E96-E83</f>
        <v>1</v>
      </c>
      <c r="F97" s="230"/>
      <c r="G97" s="236"/>
      <c r="H97" s="374" t="s">
        <v>26</v>
      </c>
      <c r="I97" s="377">
        <f>I96-I83</f>
        <v>2.0300000000000011</v>
      </c>
      <c r="J97" s="378" t="s">
        <v>76</v>
      </c>
      <c r="K97" s="379"/>
      <c r="L97" s="379"/>
      <c r="M97" s="379"/>
    </row>
    <row r="99" spans="1:13" ht="13.5" thickBot="1" x14ac:dyDescent="0.25"/>
    <row r="100" spans="1:13" ht="13.5" thickBot="1" x14ac:dyDescent="0.25">
      <c r="A100" s="300" t="s">
        <v>79</v>
      </c>
      <c r="B100" s="452" t="s">
        <v>53</v>
      </c>
      <c r="C100" s="453"/>
      <c r="D100" s="453"/>
      <c r="E100" s="453"/>
      <c r="F100" s="454"/>
      <c r="G100" s="329" t="s">
        <v>0</v>
      </c>
      <c r="H100" s="382"/>
      <c r="I100" s="382"/>
      <c r="J100" s="382"/>
    </row>
    <row r="101" spans="1:13" x14ac:dyDescent="0.2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  <c r="H101" s="382"/>
      <c r="I101" s="382"/>
      <c r="J101" s="382"/>
    </row>
    <row r="102" spans="1:13" x14ac:dyDescent="0.2">
      <c r="A102" s="307" t="s">
        <v>3</v>
      </c>
      <c r="B102" s="333">
        <v>1400</v>
      </c>
      <c r="C102" s="334">
        <v>1400</v>
      </c>
      <c r="D102" s="335">
        <v>1400</v>
      </c>
      <c r="E102" s="335">
        <v>1400</v>
      </c>
      <c r="F102" s="335">
        <v>1400</v>
      </c>
      <c r="G102" s="336">
        <v>1400</v>
      </c>
      <c r="H102" s="382"/>
      <c r="I102" s="382"/>
      <c r="J102" s="382"/>
    </row>
    <row r="103" spans="1:13" x14ac:dyDescent="0.2">
      <c r="A103" s="310" t="s">
        <v>6</v>
      </c>
      <c r="B103" s="337">
        <v>1834.375</v>
      </c>
      <c r="C103" s="338">
        <v>1860.7843137254902</v>
      </c>
      <c r="D103" s="338">
        <v>1919.4285714285713</v>
      </c>
      <c r="E103" s="338">
        <v>1954.6875</v>
      </c>
      <c r="F103" s="338"/>
      <c r="G103" s="266">
        <v>1888.8666666666666</v>
      </c>
      <c r="H103" s="382"/>
      <c r="I103" s="382"/>
      <c r="J103" s="382"/>
    </row>
    <row r="104" spans="1:13" x14ac:dyDescent="0.2">
      <c r="A104" s="226" t="s">
        <v>7</v>
      </c>
      <c r="B104" s="339">
        <v>100</v>
      </c>
      <c r="C104" s="340">
        <v>100</v>
      </c>
      <c r="D104" s="341">
        <v>100</v>
      </c>
      <c r="E104" s="341">
        <v>100</v>
      </c>
      <c r="F104" s="341"/>
      <c r="G104" s="342">
        <v>99.333333333333329</v>
      </c>
      <c r="H104" s="382"/>
      <c r="I104" s="382"/>
      <c r="J104" s="382"/>
    </row>
    <row r="105" spans="1:13" x14ac:dyDescent="0.2">
      <c r="A105" s="226" t="s">
        <v>8</v>
      </c>
      <c r="B105" s="271">
        <v>3.8929635058817476E-2</v>
      </c>
      <c r="C105" s="272">
        <v>4.1379690676584965E-2</v>
      </c>
      <c r="D105" s="343">
        <v>3.8926342672489296E-2</v>
      </c>
      <c r="E105" s="343">
        <v>3.7287918793228764E-2</v>
      </c>
      <c r="F105" s="343"/>
      <c r="G105" s="344">
        <v>4.6103104448135687E-2</v>
      </c>
      <c r="H105" s="382"/>
      <c r="I105" s="382"/>
      <c r="J105" s="382"/>
    </row>
    <row r="106" spans="1:13" x14ac:dyDescent="0.2">
      <c r="A106" s="310" t="s">
        <v>1</v>
      </c>
      <c r="B106" s="275">
        <f t="shared" ref="B106:E106" si="21">B103/B102*100-100</f>
        <v>31.026785714285722</v>
      </c>
      <c r="C106" s="276">
        <f t="shared" si="21"/>
        <v>32.913165266106432</v>
      </c>
      <c r="D106" s="276">
        <f t="shared" si="21"/>
        <v>37.102040816326536</v>
      </c>
      <c r="E106" s="276">
        <f t="shared" si="21"/>
        <v>39.620535714285722</v>
      </c>
      <c r="F106" s="276"/>
      <c r="G106" s="278">
        <f t="shared" ref="G106" si="22">G103/G102*100-100</f>
        <v>34.919047619047603</v>
      </c>
      <c r="H106" s="382"/>
      <c r="I106" s="382"/>
      <c r="J106" s="382"/>
    </row>
    <row r="107" spans="1:13" ht="13.5" thickBot="1" x14ac:dyDescent="0.25">
      <c r="A107" s="226" t="s">
        <v>27</v>
      </c>
      <c r="B107" s="280">
        <f>B103-B90</f>
        <v>126.09913793103442</v>
      </c>
      <c r="C107" s="281">
        <f t="shared" ref="C107:G107" si="23">C103-C90</f>
        <v>114.11764705882342</v>
      </c>
      <c r="D107" s="281">
        <f t="shared" si="23"/>
        <v>134.26728110599061</v>
      </c>
      <c r="E107" s="281">
        <f t="shared" si="23"/>
        <v>105.04464285714289</v>
      </c>
      <c r="F107" s="281">
        <f t="shared" si="23"/>
        <v>0</v>
      </c>
      <c r="G107" s="283">
        <f t="shared" si="23"/>
        <v>118.86666666666656</v>
      </c>
      <c r="H107" s="382"/>
      <c r="I107" s="382"/>
      <c r="J107" s="382"/>
    </row>
    <row r="108" spans="1:13" x14ac:dyDescent="0.2">
      <c r="A108" s="324" t="s">
        <v>52</v>
      </c>
      <c r="B108" s="285">
        <v>376</v>
      </c>
      <c r="C108" s="286">
        <v>557</v>
      </c>
      <c r="D108" s="286">
        <v>421</v>
      </c>
      <c r="E108" s="286">
        <v>398</v>
      </c>
      <c r="F108" s="345"/>
      <c r="G108" s="346">
        <f>SUM(B108:F108)</f>
        <v>1752</v>
      </c>
      <c r="H108" s="382" t="s">
        <v>56</v>
      </c>
      <c r="I108" s="347">
        <f>G95-G108</f>
        <v>1</v>
      </c>
      <c r="J108" s="348">
        <f>I108/G95</f>
        <v>5.7045065601825438E-4</v>
      </c>
    </row>
    <row r="109" spans="1:13" x14ac:dyDescent="0.2">
      <c r="A109" s="324" t="s">
        <v>28</v>
      </c>
      <c r="B109" s="231">
        <v>69</v>
      </c>
      <c r="C109" s="294">
        <v>69</v>
      </c>
      <c r="D109" s="294">
        <v>69</v>
      </c>
      <c r="E109" s="294">
        <v>69</v>
      </c>
      <c r="F109" s="294"/>
      <c r="G109" s="235"/>
      <c r="H109" s="382" t="s">
        <v>57</v>
      </c>
      <c r="I109" s="382">
        <v>68.010000000000005</v>
      </c>
      <c r="J109" s="382"/>
    </row>
    <row r="110" spans="1:13" ht="13.5" thickBot="1" x14ac:dyDescent="0.25">
      <c r="A110" s="327" t="s">
        <v>26</v>
      </c>
      <c r="B110" s="229">
        <f>B109-B96</f>
        <v>1</v>
      </c>
      <c r="C110" s="230">
        <f>C109-C96</f>
        <v>1</v>
      </c>
      <c r="D110" s="230">
        <f>D109-D96</f>
        <v>1</v>
      </c>
      <c r="E110" s="230">
        <f>E109-E96</f>
        <v>1</v>
      </c>
      <c r="F110" s="230"/>
      <c r="G110" s="236"/>
      <c r="H110" s="382" t="s">
        <v>26</v>
      </c>
      <c r="I110" s="384">
        <f>I109-I96</f>
        <v>0.98000000000000398</v>
      </c>
      <c r="J110" s="385"/>
    </row>
    <row r="112" spans="1:13" ht="13.5" thickBot="1" x14ac:dyDescent="0.25"/>
    <row r="113" spans="1:10" ht="13.5" thickBot="1" x14ac:dyDescent="0.25">
      <c r="A113" s="300" t="s">
        <v>85</v>
      </c>
      <c r="B113" s="452" t="s">
        <v>53</v>
      </c>
      <c r="C113" s="453"/>
      <c r="D113" s="453"/>
      <c r="E113" s="453"/>
      <c r="F113" s="454"/>
      <c r="G113" s="329" t="s">
        <v>0</v>
      </c>
      <c r="H113" s="388"/>
      <c r="I113" s="388"/>
      <c r="J113" s="388"/>
    </row>
    <row r="114" spans="1:10" x14ac:dyDescent="0.2">
      <c r="A114" s="226" t="s">
        <v>2</v>
      </c>
      <c r="B114" s="332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8"/>
      <c r="I114" s="388"/>
      <c r="J114" s="388"/>
    </row>
    <row r="115" spans="1:10" x14ac:dyDescent="0.2">
      <c r="A115" s="307" t="s">
        <v>3</v>
      </c>
      <c r="B115" s="333">
        <v>1540</v>
      </c>
      <c r="C115" s="334">
        <v>1540</v>
      </c>
      <c r="D115" s="335">
        <v>1540</v>
      </c>
      <c r="E115" s="335">
        <v>1540</v>
      </c>
      <c r="F115" s="335">
        <v>1540</v>
      </c>
      <c r="G115" s="336">
        <v>1540</v>
      </c>
      <c r="H115" s="388"/>
      <c r="I115" s="388"/>
      <c r="J115" s="388"/>
    </row>
    <row r="116" spans="1:10" x14ac:dyDescent="0.2">
      <c r="A116" s="310" t="s">
        <v>6</v>
      </c>
      <c r="B116" s="337">
        <v>1916.8965517241379</v>
      </c>
      <c r="C116" s="338">
        <v>1999.1666666666667</v>
      </c>
      <c r="D116" s="338">
        <v>2055.5555555555557</v>
      </c>
      <c r="E116" s="338">
        <v>2128.8888888888887</v>
      </c>
      <c r="F116" s="338"/>
      <c r="G116" s="266">
        <v>2021.3445378151262</v>
      </c>
      <c r="H116" s="388"/>
      <c r="I116" s="388"/>
      <c r="J116" s="388"/>
    </row>
    <row r="117" spans="1:10" x14ac:dyDescent="0.2">
      <c r="A117" s="226" t="s">
        <v>7</v>
      </c>
      <c r="B117" s="339">
        <v>100</v>
      </c>
      <c r="C117" s="340">
        <v>100</v>
      </c>
      <c r="D117" s="341">
        <v>100</v>
      </c>
      <c r="E117" s="341">
        <v>100</v>
      </c>
      <c r="F117" s="341"/>
      <c r="G117" s="342">
        <v>98.319327731092443</v>
      </c>
      <c r="H117" s="388"/>
      <c r="I117" s="388"/>
      <c r="J117" s="388"/>
    </row>
    <row r="118" spans="1:10" x14ac:dyDescent="0.2">
      <c r="A118" s="226" t="s">
        <v>8</v>
      </c>
      <c r="B118" s="271">
        <v>2.2179599004072504E-2</v>
      </c>
      <c r="C118" s="272">
        <v>1.3616075840817901E-2</v>
      </c>
      <c r="D118" s="343">
        <v>1.8025223784361281E-2</v>
      </c>
      <c r="E118" s="343">
        <v>2.2702049238969107E-2</v>
      </c>
      <c r="F118" s="343"/>
      <c r="G118" s="344">
        <v>4.1987829351519082E-2</v>
      </c>
      <c r="H118" s="388"/>
      <c r="I118" s="388"/>
      <c r="J118" s="388"/>
    </row>
    <row r="119" spans="1:10" x14ac:dyDescent="0.2">
      <c r="A119" s="310" t="s">
        <v>1</v>
      </c>
      <c r="B119" s="275">
        <f t="shared" ref="B119:E119" si="24">B116/B115*100-100</f>
        <v>24.47380206000895</v>
      </c>
      <c r="C119" s="276">
        <f t="shared" si="24"/>
        <v>29.816017316017337</v>
      </c>
      <c r="D119" s="276">
        <f t="shared" si="24"/>
        <v>33.477633477633475</v>
      </c>
      <c r="E119" s="276">
        <f t="shared" si="24"/>
        <v>38.239538239538234</v>
      </c>
      <c r="F119" s="276"/>
      <c r="G119" s="278">
        <f t="shared" ref="G119" si="25">G116/G115*100-100</f>
        <v>31.256138819164022</v>
      </c>
      <c r="H119" s="388"/>
      <c r="I119" s="388"/>
      <c r="J119" s="388"/>
    </row>
    <row r="120" spans="1:10" ht="13.5" thickBot="1" x14ac:dyDescent="0.25">
      <c r="A120" s="226" t="s">
        <v>27</v>
      </c>
      <c r="B120" s="280">
        <f>B116-B103</f>
        <v>82.521551724137908</v>
      </c>
      <c r="C120" s="281">
        <f t="shared" ref="C120:G120" si="26">C116-C103</f>
        <v>138.38235294117658</v>
      </c>
      <c r="D120" s="281">
        <f t="shared" si="26"/>
        <v>136.12698412698433</v>
      </c>
      <c r="E120" s="281">
        <f t="shared" si="26"/>
        <v>174.20138888888869</v>
      </c>
      <c r="F120" s="281">
        <f t="shared" si="26"/>
        <v>0</v>
      </c>
      <c r="G120" s="283">
        <f t="shared" si="26"/>
        <v>132.4778711484596</v>
      </c>
      <c r="H120" s="388"/>
      <c r="I120" s="388"/>
      <c r="J120" s="388"/>
    </row>
    <row r="121" spans="1:10" x14ac:dyDescent="0.2">
      <c r="A121" s="324" t="s">
        <v>52</v>
      </c>
      <c r="B121" s="285">
        <v>388</v>
      </c>
      <c r="C121" s="286">
        <v>471</v>
      </c>
      <c r="D121" s="286">
        <v>381</v>
      </c>
      <c r="E121" s="286">
        <v>354</v>
      </c>
      <c r="F121" s="345"/>
      <c r="G121" s="346">
        <f>SUM(B121:F121)</f>
        <v>1594</v>
      </c>
      <c r="H121" s="388" t="s">
        <v>56</v>
      </c>
      <c r="I121" s="347">
        <f>G108-G121</f>
        <v>158</v>
      </c>
      <c r="J121" s="348">
        <f>I121/G108</f>
        <v>9.0182648401826479E-2</v>
      </c>
    </row>
    <row r="122" spans="1:10" x14ac:dyDescent="0.2">
      <c r="A122" s="324" t="s">
        <v>28</v>
      </c>
      <c r="B122" s="231">
        <v>71</v>
      </c>
      <c r="C122" s="294">
        <v>71</v>
      </c>
      <c r="D122" s="294">
        <v>71</v>
      </c>
      <c r="E122" s="294">
        <v>71</v>
      </c>
      <c r="F122" s="294"/>
      <c r="G122" s="235"/>
      <c r="H122" s="388" t="s">
        <v>57</v>
      </c>
      <c r="I122" s="388">
        <v>68.98</v>
      </c>
      <c r="J122" s="388"/>
    </row>
    <row r="123" spans="1:10" ht="13.5" thickBot="1" x14ac:dyDescent="0.25">
      <c r="A123" s="327" t="s">
        <v>26</v>
      </c>
      <c r="B123" s="229">
        <f>B122-B109</f>
        <v>2</v>
      </c>
      <c r="C123" s="230">
        <f>C122-C109</f>
        <v>2</v>
      </c>
      <c r="D123" s="230">
        <f>D122-D109</f>
        <v>2</v>
      </c>
      <c r="E123" s="230">
        <f>E122-E109</f>
        <v>2</v>
      </c>
      <c r="F123" s="230"/>
      <c r="G123" s="236"/>
      <c r="H123" s="388" t="s">
        <v>26</v>
      </c>
      <c r="I123" s="384">
        <f>I122-I109</f>
        <v>0.96999999999999886</v>
      </c>
      <c r="J123" s="385"/>
    </row>
    <row r="124" spans="1:10" x14ac:dyDescent="0.2">
      <c r="B124" s="293">
        <v>71</v>
      </c>
      <c r="C124" s="398">
        <v>71</v>
      </c>
      <c r="D124" s="398">
        <v>71</v>
      </c>
      <c r="E124" s="398">
        <v>71</v>
      </c>
      <c r="H124" s="399" t="s">
        <v>86</v>
      </c>
    </row>
    <row r="125" spans="1:10" ht="13.5" thickBot="1" x14ac:dyDescent="0.25"/>
    <row r="126" spans="1:10" s="400" customFormat="1" ht="13.5" thickBot="1" x14ac:dyDescent="0.25">
      <c r="A126" s="300" t="s">
        <v>87</v>
      </c>
      <c r="B126" s="452" t="s">
        <v>53</v>
      </c>
      <c r="C126" s="453"/>
      <c r="D126" s="453"/>
      <c r="E126" s="453"/>
      <c r="F126" s="454"/>
      <c r="G126" s="329" t="s">
        <v>0</v>
      </c>
    </row>
    <row r="127" spans="1:10" s="400" customFormat="1" x14ac:dyDescent="0.2">
      <c r="A127" s="226" t="s">
        <v>2</v>
      </c>
      <c r="B127" s="332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400" customFormat="1" x14ac:dyDescent="0.2">
      <c r="A128" s="307" t="s">
        <v>3</v>
      </c>
      <c r="B128" s="333">
        <v>1670</v>
      </c>
      <c r="C128" s="334">
        <v>1670</v>
      </c>
      <c r="D128" s="335">
        <v>1670</v>
      </c>
      <c r="E128" s="335">
        <v>1670</v>
      </c>
      <c r="F128" s="335">
        <v>1670</v>
      </c>
      <c r="G128" s="336">
        <v>1670</v>
      </c>
    </row>
    <row r="129" spans="1:10" s="400" customFormat="1" x14ac:dyDescent="0.2">
      <c r="A129" s="310" t="s">
        <v>6</v>
      </c>
      <c r="B129" s="337">
        <v>2034.4827586206898</v>
      </c>
      <c r="C129" s="338">
        <v>2079.1666666666665</v>
      </c>
      <c r="D129" s="338">
        <v>2152.3076923076924</v>
      </c>
      <c r="E129" s="338">
        <v>2200.3571428571427</v>
      </c>
      <c r="F129" s="338"/>
      <c r="G129" s="266">
        <v>2112.7731092436975</v>
      </c>
    </row>
    <row r="130" spans="1:10" s="400" customFormat="1" x14ac:dyDescent="0.2">
      <c r="A130" s="226" t="s">
        <v>7</v>
      </c>
      <c r="B130" s="339">
        <v>100</v>
      </c>
      <c r="C130" s="340">
        <v>100</v>
      </c>
      <c r="D130" s="341">
        <v>100</v>
      </c>
      <c r="E130" s="341">
        <v>100</v>
      </c>
      <c r="F130" s="341"/>
      <c r="G130" s="342">
        <v>98.319327731092443</v>
      </c>
    </row>
    <row r="131" spans="1:10" s="400" customFormat="1" x14ac:dyDescent="0.2">
      <c r="A131" s="226" t="s">
        <v>8</v>
      </c>
      <c r="B131" s="271">
        <v>2.1851921280743924E-2</v>
      </c>
      <c r="C131" s="272">
        <v>3.0532033858651102E-2</v>
      </c>
      <c r="D131" s="343">
        <v>2.7284252586121615E-2</v>
      </c>
      <c r="E131" s="343">
        <v>3.260276363024369E-2</v>
      </c>
      <c r="F131" s="343"/>
      <c r="G131" s="344">
        <v>4.1389553879013261E-2</v>
      </c>
    </row>
    <row r="132" spans="1:10" s="400" customFormat="1" x14ac:dyDescent="0.2">
      <c r="A132" s="310" t="s">
        <v>1</v>
      </c>
      <c r="B132" s="275">
        <f t="shared" ref="B132:E132" si="27">B129/B128*100-100</f>
        <v>21.825314887466462</v>
      </c>
      <c r="C132" s="276">
        <f t="shared" si="27"/>
        <v>24.500998003992009</v>
      </c>
      <c r="D132" s="276">
        <f t="shared" si="27"/>
        <v>28.880700138185176</v>
      </c>
      <c r="E132" s="276">
        <f t="shared" si="27"/>
        <v>31.757912745936693</v>
      </c>
      <c r="F132" s="276"/>
      <c r="G132" s="278">
        <f t="shared" ref="G132" si="28">G129/G128*100-100</f>
        <v>26.513359834951956</v>
      </c>
    </row>
    <row r="133" spans="1:10" s="400" customFormat="1" ht="13.5" thickBot="1" x14ac:dyDescent="0.25">
      <c r="A133" s="226" t="s">
        <v>27</v>
      </c>
      <c r="B133" s="280">
        <f>B129-B116</f>
        <v>117.58620689655186</v>
      </c>
      <c r="C133" s="281">
        <f t="shared" ref="C133:G133" si="29">C129-C116</f>
        <v>79.999999999999773</v>
      </c>
      <c r="D133" s="281">
        <f t="shared" si="29"/>
        <v>96.752136752136721</v>
      </c>
      <c r="E133" s="281">
        <f t="shared" si="29"/>
        <v>71.468253968253975</v>
      </c>
      <c r="F133" s="281">
        <f t="shared" si="29"/>
        <v>0</v>
      </c>
      <c r="G133" s="283">
        <f t="shared" si="29"/>
        <v>91.428571428571331</v>
      </c>
    </row>
    <row r="134" spans="1:10" s="400" customFormat="1" x14ac:dyDescent="0.2">
      <c r="A134" s="324" t="s">
        <v>52</v>
      </c>
      <c r="B134" s="285">
        <v>388</v>
      </c>
      <c r="C134" s="286">
        <v>471</v>
      </c>
      <c r="D134" s="286">
        <v>381</v>
      </c>
      <c r="E134" s="286">
        <v>354</v>
      </c>
      <c r="F134" s="345"/>
      <c r="G134" s="346">
        <f>SUM(B134:F134)</f>
        <v>1594</v>
      </c>
      <c r="H134" s="400" t="s">
        <v>56</v>
      </c>
      <c r="I134" s="347">
        <f>G121-G134</f>
        <v>0</v>
      </c>
      <c r="J134" s="348">
        <f>I134/G121</f>
        <v>0</v>
      </c>
    </row>
    <row r="135" spans="1:10" s="400" customFormat="1" x14ac:dyDescent="0.2">
      <c r="A135" s="324" t="s">
        <v>28</v>
      </c>
      <c r="B135" s="231">
        <v>72</v>
      </c>
      <c r="C135" s="294">
        <v>72</v>
      </c>
      <c r="D135" s="294">
        <v>72</v>
      </c>
      <c r="E135" s="294">
        <v>72</v>
      </c>
      <c r="F135" s="294"/>
      <c r="G135" s="235"/>
      <c r="H135" s="400" t="s">
        <v>57</v>
      </c>
      <c r="I135" s="400">
        <v>70.989999999999995</v>
      </c>
    </row>
    <row r="136" spans="1:10" s="400" customFormat="1" ht="13.5" thickBot="1" x14ac:dyDescent="0.25">
      <c r="A136" s="327" t="s">
        <v>26</v>
      </c>
      <c r="B136" s="229">
        <f>B135-B122</f>
        <v>1</v>
      </c>
      <c r="C136" s="230">
        <f>C135-C122</f>
        <v>1</v>
      </c>
      <c r="D136" s="230">
        <f>D135-D122</f>
        <v>1</v>
      </c>
      <c r="E136" s="230">
        <f>E135-E122</f>
        <v>1</v>
      </c>
      <c r="F136" s="230"/>
      <c r="G136" s="236"/>
      <c r="H136" s="400" t="s">
        <v>26</v>
      </c>
      <c r="I136" s="384">
        <f>I135-I122</f>
        <v>2.0099999999999909</v>
      </c>
      <c r="J136" s="385"/>
    </row>
    <row r="138" spans="1:10" ht="13.5" thickBot="1" x14ac:dyDescent="0.25"/>
    <row r="139" spans="1:10" s="401" customFormat="1" ht="13.5" thickBot="1" x14ac:dyDescent="0.25">
      <c r="A139" s="300" t="s">
        <v>88</v>
      </c>
      <c r="B139" s="452" t="s">
        <v>53</v>
      </c>
      <c r="C139" s="453"/>
      <c r="D139" s="453"/>
      <c r="E139" s="453"/>
      <c r="F139" s="454"/>
      <c r="G139" s="329" t="s">
        <v>0</v>
      </c>
    </row>
    <row r="140" spans="1:10" s="401" customFormat="1" x14ac:dyDescent="0.2">
      <c r="A140" s="226" t="s">
        <v>2</v>
      </c>
      <c r="B140" s="332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401" customFormat="1" x14ac:dyDescent="0.2">
      <c r="A141" s="307" t="s">
        <v>3</v>
      </c>
      <c r="B141" s="333">
        <v>1790</v>
      </c>
      <c r="C141" s="334">
        <v>1790</v>
      </c>
      <c r="D141" s="335">
        <v>1790</v>
      </c>
      <c r="E141" s="335">
        <v>1790</v>
      </c>
      <c r="F141" s="335">
        <v>1790</v>
      </c>
      <c r="G141" s="336">
        <v>1790</v>
      </c>
    </row>
    <row r="142" spans="1:10" s="401" customFormat="1" x14ac:dyDescent="0.2">
      <c r="A142" s="310" t="s">
        <v>6</v>
      </c>
      <c r="B142" s="337">
        <v>2069.3333333333335</v>
      </c>
      <c r="C142" s="338">
        <v>2206.6666666666665</v>
      </c>
      <c r="D142" s="338">
        <v>2230.7142857142858</v>
      </c>
      <c r="E142" s="338">
        <v>2233.3333333333335</v>
      </c>
      <c r="F142" s="338"/>
      <c r="G142" s="266">
        <v>2182.8813559322034</v>
      </c>
    </row>
    <row r="143" spans="1:10" s="401" customFormat="1" x14ac:dyDescent="0.2">
      <c r="A143" s="226" t="s">
        <v>7</v>
      </c>
      <c r="B143" s="339">
        <v>96.666666666666671</v>
      </c>
      <c r="C143" s="340">
        <v>100</v>
      </c>
      <c r="D143" s="341">
        <v>100</v>
      </c>
      <c r="E143" s="341">
        <v>100</v>
      </c>
      <c r="F143" s="341"/>
      <c r="G143" s="342">
        <v>97.457627118644069</v>
      </c>
    </row>
    <row r="144" spans="1:10" s="401" customFormat="1" x14ac:dyDescent="0.2">
      <c r="A144" s="226" t="s">
        <v>8</v>
      </c>
      <c r="B144" s="271">
        <v>4.4447088710810462E-2</v>
      </c>
      <c r="C144" s="272">
        <v>3.8777938528681076E-2</v>
      </c>
      <c r="D144" s="343">
        <v>3.0707970096094526E-2</v>
      </c>
      <c r="E144" s="343">
        <v>2.682418023225509E-2</v>
      </c>
      <c r="F144" s="343"/>
      <c r="G144" s="344">
        <v>4.747390235240697E-2</v>
      </c>
    </row>
    <row r="145" spans="1:10" s="401" customFormat="1" x14ac:dyDescent="0.2">
      <c r="A145" s="310" t="s">
        <v>1</v>
      </c>
      <c r="B145" s="275">
        <f t="shared" ref="B145:E145" si="30">B142/B141*100-100</f>
        <v>15.605214152700199</v>
      </c>
      <c r="C145" s="276">
        <f t="shared" si="30"/>
        <v>23.277467411545615</v>
      </c>
      <c r="D145" s="276">
        <f t="shared" si="30"/>
        <v>24.620909816440545</v>
      </c>
      <c r="E145" s="276">
        <f t="shared" si="30"/>
        <v>24.767225325884553</v>
      </c>
      <c r="F145" s="276"/>
      <c r="G145" s="278">
        <f t="shared" ref="G145" si="31">G142/G141*100-100</f>
        <v>21.948679102357744</v>
      </c>
    </row>
    <row r="146" spans="1:10" s="401" customFormat="1" ht="13.5" thickBot="1" x14ac:dyDescent="0.25">
      <c r="A146" s="226" t="s">
        <v>27</v>
      </c>
      <c r="B146" s="280">
        <f>B142-B129</f>
        <v>34.85057471264372</v>
      </c>
      <c r="C146" s="281">
        <f t="shared" ref="C146:G146" si="32">C142-C129</f>
        <v>127.5</v>
      </c>
      <c r="D146" s="281">
        <f t="shared" si="32"/>
        <v>78.406593406593402</v>
      </c>
      <c r="E146" s="281">
        <f t="shared" si="32"/>
        <v>32.976190476190823</v>
      </c>
      <c r="F146" s="281">
        <f t="shared" si="32"/>
        <v>0</v>
      </c>
      <c r="G146" s="283">
        <f t="shared" si="32"/>
        <v>70.108246688505915</v>
      </c>
    </row>
    <row r="147" spans="1:10" s="401" customFormat="1" x14ac:dyDescent="0.2">
      <c r="A147" s="324" t="s">
        <v>52</v>
      </c>
      <c r="B147" s="285">
        <v>388</v>
      </c>
      <c r="C147" s="286">
        <v>471</v>
      </c>
      <c r="D147" s="286">
        <v>381</v>
      </c>
      <c r="E147" s="286">
        <v>354</v>
      </c>
      <c r="F147" s="345"/>
      <c r="G147" s="346">
        <f>SUM(B147:F147)</f>
        <v>1594</v>
      </c>
      <c r="H147" s="401" t="s">
        <v>56</v>
      </c>
      <c r="I147" s="347">
        <f>G134-G147</f>
        <v>0</v>
      </c>
      <c r="J147" s="348">
        <f>I147/G134</f>
        <v>0</v>
      </c>
    </row>
    <row r="148" spans="1:10" s="401" customFormat="1" x14ac:dyDescent="0.2">
      <c r="A148" s="324" t="s">
        <v>28</v>
      </c>
      <c r="B148" s="231">
        <v>73</v>
      </c>
      <c r="C148" s="294">
        <v>73</v>
      </c>
      <c r="D148" s="294">
        <v>73</v>
      </c>
      <c r="E148" s="294">
        <v>73</v>
      </c>
      <c r="F148" s="294"/>
      <c r="G148" s="235"/>
      <c r="H148" s="401" t="s">
        <v>57</v>
      </c>
      <c r="I148" s="401">
        <v>72</v>
      </c>
    </row>
    <row r="149" spans="1:10" s="401" customFormat="1" ht="13.5" thickBot="1" x14ac:dyDescent="0.25">
      <c r="A149" s="327" t="s">
        <v>26</v>
      </c>
      <c r="B149" s="229">
        <f>B148-B135</f>
        <v>1</v>
      </c>
      <c r="C149" s="230">
        <f>C148-C135</f>
        <v>1</v>
      </c>
      <c r="D149" s="230">
        <f>D148-D135</f>
        <v>1</v>
      </c>
      <c r="E149" s="230">
        <f>E148-E135</f>
        <v>1</v>
      </c>
      <c r="F149" s="230"/>
      <c r="G149" s="236"/>
      <c r="H149" s="401" t="s">
        <v>26</v>
      </c>
      <c r="I149" s="384">
        <f>I148-I135</f>
        <v>1.0100000000000051</v>
      </c>
      <c r="J149" s="385"/>
    </row>
    <row r="151" spans="1:10" ht="13.5" thickBot="1" x14ac:dyDescent="0.25"/>
    <row r="152" spans="1:10" s="402" customFormat="1" ht="13.5" thickBot="1" x14ac:dyDescent="0.25">
      <c r="A152" s="300" t="s">
        <v>90</v>
      </c>
      <c r="B152" s="452" t="s">
        <v>53</v>
      </c>
      <c r="C152" s="453"/>
      <c r="D152" s="453"/>
      <c r="E152" s="453"/>
      <c r="F152" s="454"/>
      <c r="G152" s="329" t="s">
        <v>0</v>
      </c>
    </row>
    <row r="153" spans="1:10" s="402" customFormat="1" x14ac:dyDescent="0.2">
      <c r="A153" s="226" t="s">
        <v>2</v>
      </c>
      <c r="B153" s="332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402" customFormat="1" x14ac:dyDescent="0.2">
      <c r="A154" s="307" t="s">
        <v>3</v>
      </c>
      <c r="B154" s="333">
        <v>1900</v>
      </c>
      <c r="C154" s="334">
        <v>1900</v>
      </c>
      <c r="D154" s="335">
        <v>1900</v>
      </c>
      <c r="E154" s="335">
        <v>1900</v>
      </c>
      <c r="F154" s="335">
        <v>1900</v>
      </c>
      <c r="G154" s="336">
        <v>1900</v>
      </c>
    </row>
    <row r="155" spans="1:10" s="402" customFormat="1" x14ac:dyDescent="0.2">
      <c r="A155" s="310" t="s">
        <v>6</v>
      </c>
      <c r="B155" s="337">
        <v>2122.2600000000002</v>
      </c>
      <c r="C155" s="338">
        <v>2270.8000000000002</v>
      </c>
      <c r="D155" s="338">
        <v>2315.4</v>
      </c>
      <c r="E155" s="338">
        <v>2352</v>
      </c>
      <c r="F155" s="338"/>
      <c r="G155" s="266">
        <v>2260.1</v>
      </c>
    </row>
    <row r="156" spans="1:10" s="402" customFormat="1" x14ac:dyDescent="0.2">
      <c r="A156" s="226" t="s">
        <v>7</v>
      </c>
      <c r="B156" s="339">
        <v>96.8</v>
      </c>
      <c r="C156" s="340">
        <v>95</v>
      </c>
      <c r="D156" s="341">
        <v>100</v>
      </c>
      <c r="E156" s="341">
        <v>92</v>
      </c>
      <c r="F156" s="341"/>
      <c r="G156" s="342">
        <v>89.52</v>
      </c>
    </row>
    <row r="157" spans="1:10" s="402" customFormat="1" x14ac:dyDescent="0.2">
      <c r="A157" s="226" t="s">
        <v>8</v>
      </c>
      <c r="B157" s="271">
        <v>4.5999999999999999E-2</v>
      </c>
      <c r="C157" s="272">
        <v>4.2999999999999997E-2</v>
      </c>
      <c r="D157" s="343">
        <v>4.4999999999999998E-2</v>
      </c>
      <c r="E157" s="343">
        <v>5.6000000000000001E-2</v>
      </c>
      <c r="F157" s="343"/>
      <c r="G157" s="344">
        <v>0.06</v>
      </c>
    </row>
    <row r="158" spans="1:10" s="402" customFormat="1" x14ac:dyDescent="0.2">
      <c r="A158" s="310" t="s">
        <v>1</v>
      </c>
      <c r="B158" s="275">
        <f t="shared" ref="B158:E158" si="33">B155/B154*100-100</f>
        <v>11.697894736842102</v>
      </c>
      <c r="C158" s="276">
        <f t="shared" si="33"/>
        <v>19.515789473684222</v>
      </c>
      <c r="D158" s="276">
        <f t="shared" si="33"/>
        <v>21.863157894736844</v>
      </c>
      <c r="E158" s="276">
        <f t="shared" si="33"/>
        <v>23.78947368421052</v>
      </c>
      <c r="F158" s="276"/>
      <c r="G158" s="278">
        <f t="shared" ref="G158" si="34">G155/G154*100-100</f>
        <v>18.952631578947347</v>
      </c>
    </row>
    <row r="159" spans="1:10" s="402" customFormat="1" ht="13.5" thickBot="1" x14ac:dyDescent="0.25">
      <c r="A159" s="226" t="s">
        <v>27</v>
      </c>
      <c r="B159" s="280">
        <f>B155-B142</f>
        <v>52.926666666666733</v>
      </c>
      <c r="C159" s="281">
        <f t="shared" ref="C159:G159" si="35">C155-C142</f>
        <v>64.133333333333667</v>
      </c>
      <c r="D159" s="281">
        <f t="shared" si="35"/>
        <v>84.685714285714312</v>
      </c>
      <c r="E159" s="281">
        <f t="shared" si="35"/>
        <v>118.66666666666652</v>
      </c>
      <c r="F159" s="281">
        <f t="shared" si="35"/>
        <v>0</v>
      </c>
      <c r="G159" s="283">
        <f t="shared" si="35"/>
        <v>77.218644067796504</v>
      </c>
    </row>
    <row r="160" spans="1:10" s="402" customFormat="1" x14ac:dyDescent="0.2">
      <c r="A160" s="324" t="s">
        <v>52</v>
      </c>
      <c r="B160" s="285">
        <v>386</v>
      </c>
      <c r="C160" s="286">
        <v>471</v>
      </c>
      <c r="D160" s="286">
        <v>381</v>
      </c>
      <c r="E160" s="286">
        <v>354</v>
      </c>
      <c r="F160" s="345"/>
      <c r="G160" s="346">
        <f>SUM(B160:F160)</f>
        <v>1592</v>
      </c>
      <c r="H160" s="402" t="s">
        <v>56</v>
      </c>
      <c r="I160" s="347">
        <f>G147-G160</f>
        <v>2</v>
      </c>
      <c r="J160" s="348">
        <f>I160/G147</f>
        <v>1.2547051442910915E-3</v>
      </c>
    </row>
    <row r="161" spans="1:11" s="402" customFormat="1" x14ac:dyDescent="0.2">
      <c r="A161" s="324" t="s">
        <v>28</v>
      </c>
      <c r="B161" s="231">
        <v>75</v>
      </c>
      <c r="C161" s="294">
        <v>75</v>
      </c>
      <c r="D161" s="294">
        <v>75</v>
      </c>
      <c r="E161" s="294">
        <v>75</v>
      </c>
      <c r="F161" s="294"/>
      <c r="G161" s="235"/>
      <c r="H161" s="402" t="s">
        <v>57</v>
      </c>
      <c r="I161" s="402">
        <v>72.989999999999995</v>
      </c>
    </row>
    <row r="162" spans="1:11" s="402" customFormat="1" ht="13.5" thickBot="1" x14ac:dyDescent="0.25">
      <c r="A162" s="327" t="s">
        <v>26</v>
      </c>
      <c r="B162" s="229">
        <f>B161-B148</f>
        <v>2</v>
      </c>
      <c r="C162" s="230">
        <f>C161-C148</f>
        <v>2</v>
      </c>
      <c r="D162" s="230">
        <f>D161-D148</f>
        <v>2</v>
      </c>
      <c r="E162" s="230">
        <f>E161-E148</f>
        <v>2</v>
      </c>
      <c r="F162" s="230"/>
      <c r="G162" s="236"/>
      <c r="H162" s="402" t="s">
        <v>26</v>
      </c>
      <c r="I162" s="384">
        <f>I161-I148</f>
        <v>0.98999999999999488</v>
      </c>
      <c r="J162" s="385"/>
    </row>
    <row r="164" spans="1:11" ht="13.5" thickBot="1" x14ac:dyDescent="0.25"/>
    <row r="165" spans="1:11" s="404" customFormat="1" ht="13.5" thickBot="1" x14ac:dyDescent="0.25">
      <c r="A165" s="300" t="s">
        <v>91</v>
      </c>
      <c r="B165" s="452" t="s">
        <v>53</v>
      </c>
      <c r="C165" s="453"/>
      <c r="D165" s="453"/>
      <c r="E165" s="453"/>
      <c r="F165" s="454"/>
      <c r="G165" s="329" t="s">
        <v>0</v>
      </c>
    </row>
    <row r="166" spans="1:11" s="404" customFormat="1" x14ac:dyDescent="0.2">
      <c r="A166" s="226" t="s">
        <v>2</v>
      </c>
      <c r="B166" s="332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1" s="404" customFormat="1" x14ac:dyDescent="0.2">
      <c r="A167" s="307" t="s">
        <v>3</v>
      </c>
      <c r="B167" s="333">
        <v>2010</v>
      </c>
      <c r="C167" s="334">
        <v>2010</v>
      </c>
      <c r="D167" s="335">
        <v>2010</v>
      </c>
      <c r="E167" s="335">
        <v>2010</v>
      </c>
      <c r="F167" s="335">
        <v>2010</v>
      </c>
      <c r="G167" s="336">
        <v>2010</v>
      </c>
    </row>
    <row r="168" spans="1:11" s="404" customFormat="1" x14ac:dyDescent="0.2">
      <c r="A168" s="310" t="s">
        <v>6</v>
      </c>
      <c r="B168" s="337">
        <v>2361.4299999999998</v>
      </c>
      <c r="C168" s="338">
        <v>2331.8000000000002</v>
      </c>
      <c r="D168" s="338">
        <v>2357.6999999999998</v>
      </c>
      <c r="E168" s="338">
        <v>2440.69</v>
      </c>
      <c r="F168" s="338"/>
      <c r="G168" s="266">
        <v>2371.6</v>
      </c>
    </row>
    <row r="169" spans="1:11" s="404" customFormat="1" x14ac:dyDescent="0.2">
      <c r="A169" s="226" t="s">
        <v>7</v>
      </c>
      <c r="B169" s="339">
        <v>32.1</v>
      </c>
      <c r="C169" s="340">
        <v>88.2</v>
      </c>
      <c r="D169" s="341">
        <v>96.2</v>
      </c>
      <c r="E169" s="341">
        <v>96.55</v>
      </c>
      <c r="F169" s="341"/>
      <c r="G169" s="342">
        <v>77.78</v>
      </c>
    </row>
    <row r="170" spans="1:11" s="404" customFormat="1" x14ac:dyDescent="0.2">
      <c r="A170" s="226" t="s">
        <v>8</v>
      </c>
      <c r="B170" s="271">
        <v>0.13700000000000001</v>
      </c>
      <c r="C170" s="272">
        <v>6.6000000000000003E-2</v>
      </c>
      <c r="D170" s="343">
        <v>5.2999999999999999E-2</v>
      </c>
      <c r="E170" s="343">
        <v>5.0999999999999997E-2</v>
      </c>
      <c r="F170" s="343"/>
      <c r="G170" s="344">
        <v>8.5000000000000006E-2</v>
      </c>
    </row>
    <row r="171" spans="1:11" s="404" customFormat="1" x14ac:dyDescent="0.2">
      <c r="A171" s="310" t="s">
        <v>1</v>
      </c>
      <c r="B171" s="275">
        <f t="shared" ref="B171:E171" si="36">B168/B167*100-100</f>
        <v>17.484079601990032</v>
      </c>
      <c r="C171" s="276">
        <f t="shared" si="36"/>
        <v>16.009950248756226</v>
      </c>
      <c r="D171" s="276">
        <f t="shared" si="36"/>
        <v>17.298507462686558</v>
      </c>
      <c r="E171" s="276">
        <f t="shared" si="36"/>
        <v>21.42736318407961</v>
      </c>
      <c r="F171" s="276"/>
      <c r="G171" s="278">
        <f t="shared" ref="G171" si="37">G168/G167*100-100</f>
        <v>17.990049751243788</v>
      </c>
    </row>
    <row r="172" spans="1:11" s="404" customFormat="1" ht="13.5" thickBot="1" x14ac:dyDescent="0.25">
      <c r="A172" s="226" t="s">
        <v>27</v>
      </c>
      <c r="B172" s="280">
        <f>B168-B155</f>
        <v>239.16999999999962</v>
      </c>
      <c r="C172" s="281">
        <f t="shared" ref="C172:G172" si="38">C168-C155</f>
        <v>61</v>
      </c>
      <c r="D172" s="281">
        <f t="shared" si="38"/>
        <v>42.299999999999727</v>
      </c>
      <c r="E172" s="281">
        <f t="shared" si="38"/>
        <v>88.690000000000055</v>
      </c>
      <c r="F172" s="281">
        <f t="shared" si="38"/>
        <v>0</v>
      </c>
      <c r="G172" s="283">
        <f t="shared" si="38"/>
        <v>111.5</v>
      </c>
    </row>
    <row r="173" spans="1:11" s="404" customFormat="1" x14ac:dyDescent="0.2">
      <c r="A173" s="324" t="s">
        <v>52</v>
      </c>
      <c r="B173" s="285">
        <v>383</v>
      </c>
      <c r="C173" s="286">
        <v>470</v>
      </c>
      <c r="D173" s="286">
        <v>381</v>
      </c>
      <c r="E173" s="286">
        <v>354</v>
      </c>
      <c r="F173" s="345"/>
      <c r="G173" s="346">
        <f>SUM(B173:F173)</f>
        <v>1588</v>
      </c>
      <c r="H173" s="404" t="s">
        <v>56</v>
      </c>
      <c r="I173" s="347">
        <f>G160-G173</f>
        <v>4</v>
      </c>
      <c r="J173" s="348">
        <f>I173/G160</f>
        <v>2.5125628140703518E-3</v>
      </c>
      <c r="K173" s="356" t="s">
        <v>94</v>
      </c>
    </row>
    <row r="174" spans="1:11" s="404" customFormat="1" x14ac:dyDescent="0.2">
      <c r="A174" s="324" t="s">
        <v>28</v>
      </c>
      <c r="B174" s="231">
        <v>77</v>
      </c>
      <c r="C174" s="294">
        <v>77</v>
      </c>
      <c r="D174" s="294">
        <v>77</v>
      </c>
      <c r="E174" s="294">
        <v>77</v>
      </c>
      <c r="F174" s="294"/>
      <c r="G174" s="235"/>
      <c r="H174" s="404" t="s">
        <v>57</v>
      </c>
      <c r="I174" s="404">
        <v>75</v>
      </c>
      <c r="K174" s="356" t="s">
        <v>93</v>
      </c>
    </row>
    <row r="175" spans="1:11" s="404" customFormat="1" ht="13.5" thickBot="1" x14ac:dyDescent="0.25">
      <c r="A175" s="327" t="s">
        <v>26</v>
      </c>
      <c r="B175" s="229">
        <f>B174-B161</f>
        <v>2</v>
      </c>
      <c r="C175" s="230">
        <f>C174-C161</f>
        <v>2</v>
      </c>
      <c r="D175" s="230">
        <f>D174-D161</f>
        <v>2</v>
      </c>
      <c r="E175" s="230">
        <f>E174-E161</f>
        <v>2</v>
      </c>
      <c r="F175" s="230"/>
      <c r="G175" s="236"/>
      <c r="H175" s="404" t="s">
        <v>26</v>
      </c>
      <c r="I175" s="384">
        <f>I174-I161</f>
        <v>2.0100000000000051</v>
      </c>
      <c r="J175" s="385"/>
    </row>
    <row r="176" spans="1:11" x14ac:dyDescent="0.2">
      <c r="B176" s="293" t="s">
        <v>98</v>
      </c>
    </row>
    <row r="177" spans="1:11" ht="13.5" thickBot="1" x14ac:dyDescent="0.25"/>
    <row r="178" spans="1:11" ht="13.5" thickBot="1" x14ac:dyDescent="0.25">
      <c r="A178" s="300" t="s">
        <v>99</v>
      </c>
      <c r="B178" s="452" t="s">
        <v>53</v>
      </c>
      <c r="C178" s="453"/>
      <c r="D178" s="453"/>
      <c r="E178" s="453"/>
      <c r="F178" s="454"/>
      <c r="G178" s="329" t="s">
        <v>0</v>
      </c>
      <c r="H178" s="407"/>
      <c r="I178" s="407"/>
      <c r="J178" s="407"/>
    </row>
    <row r="179" spans="1:11" x14ac:dyDescent="0.2">
      <c r="A179" s="226" t="s">
        <v>2</v>
      </c>
      <c r="B179" s="332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  <c r="H179" s="407"/>
      <c r="I179" s="407"/>
      <c r="J179" s="407"/>
    </row>
    <row r="180" spans="1:11" x14ac:dyDescent="0.2">
      <c r="A180" s="307" t="s">
        <v>3</v>
      </c>
      <c r="B180" s="333">
        <v>2120</v>
      </c>
      <c r="C180" s="334">
        <v>2120</v>
      </c>
      <c r="D180" s="335">
        <v>2120</v>
      </c>
      <c r="E180" s="335">
        <v>2120</v>
      </c>
      <c r="F180" s="335">
        <v>2120</v>
      </c>
      <c r="G180" s="336">
        <v>2120</v>
      </c>
      <c r="H180" s="407"/>
      <c r="I180" s="407"/>
      <c r="J180" s="407"/>
    </row>
    <row r="181" spans="1:11" x14ac:dyDescent="0.2">
      <c r="A181" s="310" t="s">
        <v>6</v>
      </c>
      <c r="B181" s="337">
        <v>2375.81</v>
      </c>
      <c r="C181" s="338">
        <v>2505.2399999999998</v>
      </c>
      <c r="D181" s="338">
        <v>2627.18</v>
      </c>
      <c r="E181" s="338"/>
      <c r="F181" s="338"/>
      <c r="G181" s="266">
        <v>2508.48</v>
      </c>
      <c r="H181" s="407"/>
      <c r="I181" s="407"/>
      <c r="J181" s="407"/>
    </row>
    <row r="182" spans="1:11" x14ac:dyDescent="0.2">
      <c r="A182" s="226" t="s">
        <v>7</v>
      </c>
      <c r="B182" s="339">
        <v>100</v>
      </c>
      <c r="C182" s="340">
        <v>100</v>
      </c>
      <c r="D182" s="341">
        <v>94.1</v>
      </c>
      <c r="E182" s="341"/>
      <c r="F182" s="341"/>
      <c r="G182" s="342">
        <v>93</v>
      </c>
      <c r="H182" s="407"/>
      <c r="I182" s="407"/>
      <c r="J182" s="407"/>
    </row>
    <row r="183" spans="1:11" x14ac:dyDescent="0.2">
      <c r="A183" s="226" t="s">
        <v>8</v>
      </c>
      <c r="B183" s="271">
        <v>3.49E-2</v>
      </c>
      <c r="C183" s="272">
        <v>2.2700000000000001E-2</v>
      </c>
      <c r="D183" s="343">
        <v>4.2599999999999999E-2</v>
      </c>
      <c r="E183" s="343"/>
      <c r="F183" s="343"/>
      <c r="G183" s="344">
        <v>5.33E-2</v>
      </c>
      <c r="H183" s="407"/>
      <c r="I183" s="407"/>
      <c r="J183" s="407"/>
    </row>
    <row r="184" spans="1:11" x14ac:dyDescent="0.2">
      <c r="A184" s="310" t="s">
        <v>1</v>
      </c>
      <c r="B184" s="275">
        <f t="shared" ref="B184:E184" si="39">B181/B180*100-100</f>
        <v>12.066509433962253</v>
      </c>
      <c r="C184" s="276">
        <f t="shared" si="39"/>
        <v>18.17169811320754</v>
      </c>
      <c r="D184" s="276">
        <f t="shared" si="39"/>
        <v>23.923584905660377</v>
      </c>
      <c r="E184" s="276">
        <f t="shared" si="39"/>
        <v>-100</v>
      </c>
      <c r="F184" s="276"/>
      <c r="G184" s="278">
        <f t="shared" ref="G184" si="40">G181/G180*100-100</f>
        <v>18.324528301886801</v>
      </c>
      <c r="H184" s="407"/>
      <c r="I184" s="407"/>
      <c r="J184" s="407"/>
    </row>
    <row r="185" spans="1:11" ht="13.5" thickBot="1" x14ac:dyDescent="0.25">
      <c r="A185" s="226" t="s">
        <v>27</v>
      </c>
      <c r="B185" s="280">
        <f>B181-B168</f>
        <v>14.380000000000109</v>
      </c>
      <c r="C185" s="281">
        <f t="shared" ref="C185:G185" si="41">C181-C168</f>
        <v>173.4399999999996</v>
      </c>
      <c r="D185" s="281">
        <f t="shared" si="41"/>
        <v>269.48</v>
      </c>
      <c r="E185" s="281">
        <f t="shared" si="41"/>
        <v>-2440.69</v>
      </c>
      <c r="F185" s="281">
        <f t="shared" si="41"/>
        <v>0</v>
      </c>
      <c r="G185" s="283">
        <f t="shared" si="41"/>
        <v>136.88000000000011</v>
      </c>
      <c r="H185" s="407"/>
      <c r="I185" s="407"/>
      <c r="J185" s="407"/>
    </row>
    <row r="186" spans="1:11" x14ac:dyDescent="0.2">
      <c r="A186" s="324" t="s">
        <v>52</v>
      </c>
      <c r="B186" s="285">
        <v>429</v>
      </c>
      <c r="C186" s="286">
        <v>436</v>
      </c>
      <c r="D186" s="286">
        <v>425</v>
      </c>
      <c r="E186" s="286"/>
      <c r="F186" s="345"/>
      <c r="G186" s="346">
        <f>SUM(B186:F186)</f>
        <v>1290</v>
      </c>
      <c r="H186" s="407" t="s">
        <v>56</v>
      </c>
      <c r="I186" s="347">
        <f>G173-G186</f>
        <v>298</v>
      </c>
      <c r="J186" s="348">
        <f>I186/G173</f>
        <v>0.18765743073047858</v>
      </c>
      <c r="K186" s="410" t="s">
        <v>100</v>
      </c>
    </row>
    <row r="187" spans="1:11" x14ac:dyDescent="0.2">
      <c r="A187" s="324" t="s">
        <v>28</v>
      </c>
      <c r="B187" s="231">
        <v>80</v>
      </c>
      <c r="C187" s="294">
        <v>80</v>
      </c>
      <c r="D187" s="294">
        <v>80</v>
      </c>
      <c r="E187" s="294"/>
      <c r="F187" s="294"/>
      <c r="G187" s="235"/>
      <c r="H187" s="407" t="s">
        <v>57</v>
      </c>
      <c r="I187" s="407">
        <v>77.010000000000005</v>
      </c>
      <c r="J187" s="407"/>
    </row>
    <row r="188" spans="1:11" ht="13.5" thickBot="1" x14ac:dyDescent="0.25">
      <c r="A188" s="327" t="s">
        <v>26</v>
      </c>
      <c r="B188" s="229">
        <f>B187-B174</f>
        <v>3</v>
      </c>
      <c r="C188" s="230">
        <f>C187-C174</f>
        <v>3</v>
      </c>
      <c r="D188" s="230">
        <f>D187-D174</f>
        <v>3</v>
      </c>
      <c r="E188" s="230">
        <f>E187-E174</f>
        <v>-77</v>
      </c>
      <c r="F188" s="230"/>
      <c r="G188" s="236"/>
      <c r="H188" s="407" t="s">
        <v>26</v>
      </c>
      <c r="I188" s="384">
        <f>I187-I174</f>
        <v>2.0100000000000051</v>
      </c>
      <c r="J188" s="385"/>
    </row>
    <row r="190" spans="1:11" ht="13.5" thickBot="1" x14ac:dyDescent="0.25"/>
    <row r="191" spans="1:11" ht="13.5" thickBot="1" x14ac:dyDescent="0.25">
      <c r="A191" s="300" t="s">
        <v>101</v>
      </c>
      <c r="B191" s="452" t="s">
        <v>53</v>
      </c>
      <c r="C191" s="453"/>
      <c r="D191" s="453"/>
      <c r="E191" s="453"/>
      <c r="F191" s="454"/>
      <c r="G191" s="329" t="s">
        <v>0</v>
      </c>
      <c r="H191" s="411"/>
      <c r="I191" s="411"/>
      <c r="J191" s="411"/>
    </row>
    <row r="192" spans="1:11" x14ac:dyDescent="0.2">
      <c r="A192" s="226" t="s">
        <v>2</v>
      </c>
      <c r="B192" s="332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11"/>
      <c r="I192" s="411"/>
      <c r="J192" s="411"/>
    </row>
    <row r="193" spans="1:18" x14ac:dyDescent="0.2">
      <c r="A193" s="307" t="s">
        <v>3</v>
      </c>
      <c r="B193" s="333">
        <v>2240</v>
      </c>
      <c r="C193" s="334">
        <v>2240</v>
      </c>
      <c r="D193" s="335">
        <v>2240</v>
      </c>
      <c r="E193" s="335">
        <v>2240</v>
      </c>
      <c r="F193" s="335">
        <v>2240</v>
      </c>
      <c r="G193" s="336">
        <v>2240</v>
      </c>
      <c r="H193" s="411"/>
      <c r="I193" s="411"/>
      <c r="J193" s="411"/>
    </row>
    <row r="194" spans="1:18" x14ac:dyDescent="0.2">
      <c r="A194" s="310" t="s">
        <v>6</v>
      </c>
      <c r="B194" s="337">
        <v>2480.5300000000002</v>
      </c>
      <c r="C194" s="338">
        <v>2550.6</v>
      </c>
      <c r="D194" s="338">
        <v>2701.25</v>
      </c>
      <c r="E194" s="338"/>
      <c r="F194" s="338"/>
      <c r="G194" s="266">
        <v>2582.58</v>
      </c>
      <c r="H194" s="411"/>
      <c r="I194" s="411"/>
      <c r="J194" s="411"/>
    </row>
    <row r="195" spans="1:18" x14ac:dyDescent="0.2">
      <c r="A195" s="226" t="s">
        <v>7</v>
      </c>
      <c r="B195" s="339">
        <v>98.7</v>
      </c>
      <c r="C195" s="340">
        <v>100</v>
      </c>
      <c r="D195" s="341">
        <v>90.9</v>
      </c>
      <c r="E195" s="341"/>
      <c r="F195" s="341"/>
      <c r="G195" s="342">
        <v>95.16</v>
      </c>
      <c r="H195" s="411"/>
      <c r="I195" s="411"/>
      <c r="J195" s="411"/>
    </row>
    <row r="196" spans="1:18" x14ac:dyDescent="0.2">
      <c r="A196" s="226" t="s">
        <v>8</v>
      </c>
      <c r="B196" s="271">
        <v>3.7100000000000001E-2</v>
      </c>
      <c r="C196" s="272">
        <v>3.4000000000000002E-2</v>
      </c>
      <c r="D196" s="343">
        <v>5.2299999999999999E-2</v>
      </c>
      <c r="E196" s="343"/>
      <c r="F196" s="343"/>
      <c r="G196" s="344">
        <v>5.5800000000000002E-2</v>
      </c>
      <c r="H196" s="411"/>
      <c r="I196" s="411"/>
      <c r="J196" s="411"/>
    </row>
    <row r="197" spans="1:18" x14ac:dyDescent="0.2">
      <c r="A197" s="310" t="s">
        <v>1</v>
      </c>
      <c r="B197" s="275">
        <f t="shared" ref="B197:E197" si="42">B194/B193*100-100</f>
        <v>10.737946428571448</v>
      </c>
      <c r="C197" s="276">
        <f t="shared" si="42"/>
        <v>13.866071428571416</v>
      </c>
      <c r="D197" s="276">
        <f t="shared" si="42"/>
        <v>20.591517857142861</v>
      </c>
      <c r="E197" s="276">
        <f t="shared" si="42"/>
        <v>-100</v>
      </c>
      <c r="F197" s="276"/>
      <c r="G197" s="278">
        <f t="shared" ref="G197" si="43">G194/G193*100-100</f>
        <v>15.293749999999989</v>
      </c>
      <c r="H197" s="411"/>
      <c r="I197" s="411"/>
      <c r="J197" s="411"/>
    </row>
    <row r="198" spans="1:18" ht="13.5" thickBot="1" x14ac:dyDescent="0.25">
      <c r="A198" s="226" t="s">
        <v>27</v>
      </c>
      <c r="B198" s="280">
        <f>B194-B181</f>
        <v>104.72000000000025</v>
      </c>
      <c r="C198" s="281">
        <f t="shared" ref="C198:G198" si="44">C194-C181</f>
        <v>45.360000000000127</v>
      </c>
      <c r="D198" s="281">
        <f t="shared" si="44"/>
        <v>74.070000000000164</v>
      </c>
      <c r="E198" s="281">
        <f t="shared" si="44"/>
        <v>0</v>
      </c>
      <c r="F198" s="281">
        <f t="shared" si="44"/>
        <v>0</v>
      </c>
      <c r="G198" s="283">
        <f t="shared" si="44"/>
        <v>74.099999999999909</v>
      </c>
      <c r="H198" s="411"/>
      <c r="I198" s="411"/>
      <c r="J198" s="411"/>
    </row>
    <row r="199" spans="1:18" x14ac:dyDescent="0.2">
      <c r="A199" s="324" t="s">
        <v>52</v>
      </c>
      <c r="B199" s="285">
        <v>429</v>
      </c>
      <c r="C199" s="286">
        <v>436</v>
      </c>
      <c r="D199" s="286">
        <v>425</v>
      </c>
      <c r="E199" s="286"/>
      <c r="F199" s="345"/>
      <c r="G199" s="346">
        <f>SUM(B199:F199)</f>
        <v>1290</v>
      </c>
      <c r="H199" s="411" t="s">
        <v>56</v>
      </c>
      <c r="I199" s="347">
        <f>G186-G199</f>
        <v>0</v>
      </c>
      <c r="J199" s="348">
        <f>I199/G186</f>
        <v>0</v>
      </c>
      <c r="K199" s="456" t="s">
        <v>102</v>
      </c>
      <c r="L199" s="456"/>
      <c r="M199" s="456"/>
      <c r="N199" s="456"/>
      <c r="O199" s="456"/>
      <c r="P199" s="456"/>
      <c r="Q199" s="456"/>
      <c r="R199" s="456"/>
    </row>
    <row r="200" spans="1:18" x14ac:dyDescent="0.2">
      <c r="A200" s="324" t="s">
        <v>28</v>
      </c>
      <c r="B200" s="231">
        <v>84</v>
      </c>
      <c r="C200" s="294">
        <v>85</v>
      </c>
      <c r="D200" s="294">
        <v>84</v>
      </c>
      <c r="E200" s="294"/>
      <c r="F200" s="294"/>
      <c r="G200" s="235"/>
      <c r="H200" s="411" t="s">
        <v>57</v>
      </c>
      <c r="I200" s="411">
        <v>79.38</v>
      </c>
      <c r="J200" s="411"/>
      <c r="K200" s="456"/>
      <c r="L200" s="456"/>
      <c r="M200" s="456"/>
      <c r="N200" s="456"/>
      <c r="O200" s="456"/>
      <c r="P200" s="456"/>
      <c r="Q200" s="456"/>
      <c r="R200" s="456"/>
    </row>
    <row r="201" spans="1:18" ht="13.5" thickBot="1" x14ac:dyDescent="0.25">
      <c r="A201" s="327" t="s">
        <v>26</v>
      </c>
      <c r="B201" s="229">
        <f>B200-B187</f>
        <v>4</v>
      </c>
      <c r="C201" s="230">
        <f>C200-C187</f>
        <v>5</v>
      </c>
      <c r="D201" s="230">
        <f>D200-D187</f>
        <v>4</v>
      </c>
      <c r="E201" s="230">
        <f>E200-E187</f>
        <v>0</v>
      </c>
      <c r="F201" s="230"/>
      <c r="G201" s="236"/>
      <c r="H201" s="411" t="s">
        <v>26</v>
      </c>
      <c r="I201" s="384">
        <f>I200-I187</f>
        <v>2.3699999999999903</v>
      </c>
      <c r="J201" s="385"/>
    </row>
    <row r="203" spans="1:18" ht="13.5" thickBot="1" x14ac:dyDescent="0.25"/>
    <row r="204" spans="1:18" ht="13.5" thickBot="1" x14ac:dyDescent="0.25">
      <c r="A204" s="300" t="s">
        <v>103</v>
      </c>
      <c r="B204" s="452" t="s">
        <v>53</v>
      </c>
      <c r="C204" s="453"/>
      <c r="D204" s="453"/>
      <c r="E204" s="453"/>
      <c r="F204" s="454"/>
      <c r="G204" s="329" t="s">
        <v>0</v>
      </c>
      <c r="H204" s="412"/>
      <c r="I204" s="412"/>
      <c r="J204" s="412"/>
    </row>
    <row r="205" spans="1:18" x14ac:dyDescent="0.2">
      <c r="A205" s="226" t="s">
        <v>2</v>
      </c>
      <c r="B205" s="332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  <c r="H205" s="412"/>
      <c r="I205" s="412"/>
      <c r="J205" s="412"/>
    </row>
    <row r="206" spans="1:18" x14ac:dyDescent="0.2">
      <c r="A206" s="307" t="s">
        <v>3</v>
      </c>
      <c r="B206" s="333">
        <v>2370</v>
      </c>
      <c r="C206" s="334">
        <v>2370</v>
      </c>
      <c r="D206" s="335">
        <v>2370</v>
      </c>
      <c r="E206" s="335">
        <v>2370</v>
      </c>
      <c r="F206" s="335">
        <v>2370</v>
      </c>
      <c r="G206" s="336">
        <v>2370</v>
      </c>
      <c r="H206" s="412"/>
      <c r="I206" s="412"/>
      <c r="J206" s="412"/>
    </row>
    <row r="207" spans="1:18" x14ac:dyDescent="0.2">
      <c r="A207" s="310" t="s">
        <v>6</v>
      </c>
      <c r="B207" s="337">
        <v>2551.34</v>
      </c>
      <c r="C207" s="338">
        <v>2697.67</v>
      </c>
      <c r="D207" s="338">
        <v>2767.93</v>
      </c>
      <c r="E207" s="338"/>
      <c r="F207" s="338"/>
      <c r="G207" s="266">
        <v>2672.72</v>
      </c>
      <c r="H207" s="412"/>
      <c r="I207" s="412"/>
      <c r="J207" s="412"/>
    </row>
    <row r="208" spans="1:18" x14ac:dyDescent="0.2">
      <c r="A208" s="226" t="s">
        <v>7</v>
      </c>
      <c r="B208" s="339">
        <v>97.6</v>
      </c>
      <c r="C208" s="340">
        <v>97.67</v>
      </c>
      <c r="D208" s="341">
        <v>96.3</v>
      </c>
      <c r="E208" s="341"/>
      <c r="F208" s="341"/>
      <c r="G208" s="342">
        <v>90.8</v>
      </c>
      <c r="H208" s="412"/>
      <c r="I208" s="412"/>
      <c r="J208" s="412"/>
    </row>
    <row r="209" spans="1:10" x14ac:dyDescent="0.2">
      <c r="A209" s="226" t="s">
        <v>8</v>
      </c>
      <c r="B209" s="271">
        <v>4.8000000000000001E-2</v>
      </c>
      <c r="C209" s="272">
        <v>4.0599999999999997E-2</v>
      </c>
      <c r="D209" s="343">
        <v>4.9099999999999998E-2</v>
      </c>
      <c r="E209" s="343"/>
      <c r="F209" s="343"/>
      <c r="G209" s="344">
        <v>5.6899999999999999E-2</v>
      </c>
      <c r="H209" s="412"/>
      <c r="I209" s="412"/>
      <c r="J209" s="412"/>
    </row>
    <row r="210" spans="1:10" x14ac:dyDescent="0.2">
      <c r="A210" s="310" t="s">
        <v>1</v>
      </c>
      <c r="B210" s="275">
        <f t="shared" ref="B210:E210" si="45">B207/B206*100-100</f>
        <v>7.6514767932489605</v>
      </c>
      <c r="C210" s="276">
        <f t="shared" si="45"/>
        <v>13.825738396624459</v>
      </c>
      <c r="D210" s="276">
        <f t="shared" si="45"/>
        <v>16.790295358649772</v>
      </c>
      <c r="E210" s="276">
        <f t="shared" si="45"/>
        <v>-100</v>
      </c>
      <c r="F210" s="276"/>
      <c r="G210" s="278">
        <f t="shared" ref="G210" si="46">G207/G206*100-100</f>
        <v>12.772995780590705</v>
      </c>
      <c r="H210" s="412"/>
      <c r="I210" s="412"/>
      <c r="J210" s="412"/>
    </row>
    <row r="211" spans="1:10" ht="13.5" thickBot="1" x14ac:dyDescent="0.25">
      <c r="A211" s="226" t="s">
        <v>27</v>
      </c>
      <c r="B211" s="280">
        <f>B207-B194</f>
        <v>70.809999999999945</v>
      </c>
      <c r="C211" s="281">
        <f t="shared" ref="C211:G211" si="47">C207-C194</f>
        <v>147.07000000000016</v>
      </c>
      <c r="D211" s="281">
        <f t="shared" si="47"/>
        <v>66.679999999999836</v>
      </c>
      <c r="E211" s="281">
        <f t="shared" si="47"/>
        <v>0</v>
      </c>
      <c r="F211" s="281">
        <f t="shared" si="47"/>
        <v>0</v>
      </c>
      <c r="G211" s="283">
        <f t="shared" si="47"/>
        <v>90.139999999999873</v>
      </c>
      <c r="H211" s="412"/>
      <c r="I211" s="412"/>
      <c r="J211" s="412"/>
    </row>
    <row r="212" spans="1:10" x14ac:dyDescent="0.2">
      <c r="A212" s="324" t="s">
        <v>52</v>
      </c>
      <c r="B212" s="285">
        <v>429</v>
      </c>
      <c r="C212" s="286">
        <v>435</v>
      </c>
      <c r="D212" s="286">
        <v>425</v>
      </c>
      <c r="E212" s="286"/>
      <c r="F212" s="345"/>
      <c r="G212" s="346">
        <f>SUM(B212:F212)</f>
        <v>1289</v>
      </c>
      <c r="H212" s="412" t="s">
        <v>56</v>
      </c>
      <c r="I212" s="347">
        <f>G199-G212</f>
        <v>1</v>
      </c>
      <c r="J212" s="348">
        <f>I212/G199</f>
        <v>7.7519379844961239E-4</v>
      </c>
    </row>
    <row r="213" spans="1:10" x14ac:dyDescent="0.2">
      <c r="A213" s="324" t="s">
        <v>28</v>
      </c>
      <c r="B213" s="231">
        <v>88</v>
      </c>
      <c r="C213" s="294">
        <v>88</v>
      </c>
      <c r="D213" s="294">
        <v>88</v>
      </c>
      <c r="E213" s="294"/>
      <c r="F213" s="294"/>
      <c r="G213" s="235"/>
      <c r="H213" s="412" t="s">
        <v>57</v>
      </c>
      <c r="I213" s="412">
        <v>84.33</v>
      </c>
      <c r="J213" s="412"/>
    </row>
    <row r="214" spans="1:10" ht="13.5" thickBot="1" x14ac:dyDescent="0.25">
      <c r="A214" s="327" t="s">
        <v>26</v>
      </c>
      <c r="B214" s="229">
        <f>B213-B200</f>
        <v>4</v>
      </c>
      <c r="C214" s="230">
        <f>C213-C200</f>
        <v>3</v>
      </c>
      <c r="D214" s="230">
        <f>D213-D200</f>
        <v>4</v>
      </c>
      <c r="E214" s="230">
        <f>E213-E200</f>
        <v>0</v>
      </c>
      <c r="F214" s="230"/>
      <c r="G214" s="236"/>
      <c r="H214" s="412" t="s">
        <v>26</v>
      </c>
      <c r="I214" s="384">
        <f>I213-I200</f>
        <v>4.9500000000000028</v>
      </c>
      <c r="J214" s="385"/>
    </row>
    <row r="216" spans="1:10" ht="13.5" thickBot="1" x14ac:dyDescent="0.25"/>
    <row r="217" spans="1:10" s="413" customFormat="1" ht="13.5" thickBot="1" x14ac:dyDescent="0.25">
      <c r="A217" s="300" t="s">
        <v>104</v>
      </c>
      <c r="B217" s="452" t="s">
        <v>53</v>
      </c>
      <c r="C217" s="453"/>
      <c r="D217" s="453"/>
      <c r="E217" s="453"/>
      <c r="F217" s="454"/>
      <c r="G217" s="329" t="s">
        <v>0</v>
      </c>
    </row>
    <row r="218" spans="1:10" s="413" customFormat="1" x14ac:dyDescent="0.2">
      <c r="A218" s="226" t="s">
        <v>2</v>
      </c>
      <c r="B218" s="332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</row>
    <row r="219" spans="1:10" s="413" customFormat="1" x14ac:dyDescent="0.2">
      <c r="A219" s="307" t="s">
        <v>3</v>
      </c>
      <c r="B219" s="333">
        <v>2510</v>
      </c>
      <c r="C219" s="334">
        <v>2510</v>
      </c>
      <c r="D219" s="335">
        <v>2510</v>
      </c>
      <c r="E219" s="335">
        <v>2510</v>
      </c>
      <c r="F219" s="335">
        <v>2510</v>
      </c>
      <c r="G219" s="336">
        <v>2510</v>
      </c>
    </row>
    <row r="220" spans="1:10" s="413" customFormat="1" x14ac:dyDescent="0.2">
      <c r="A220" s="310" t="s">
        <v>6</v>
      </c>
      <c r="B220" s="337">
        <v>2650.1176470588234</v>
      </c>
      <c r="C220" s="338">
        <v>2768.3333333333335</v>
      </c>
      <c r="D220" s="338">
        <v>2902</v>
      </c>
      <c r="E220" s="338"/>
      <c r="F220" s="338"/>
      <c r="G220" s="266">
        <v>2768.2377049180327</v>
      </c>
    </row>
    <row r="221" spans="1:10" s="413" customFormat="1" x14ac:dyDescent="0.2">
      <c r="A221" s="226" t="s">
        <v>7</v>
      </c>
      <c r="B221" s="339">
        <v>92.941176470588232</v>
      </c>
      <c r="C221" s="340">
        <v>96.428571428571431</v>
      </c>
      <c r="D221" s="341">
        <v>96</v>
      </c>
      <c r="E221" s="341"/>
      <c r="F221" s="341"/>
      <c r="G221" s="342">
        <v>88.114754098360649</v>
      </c>
    </row>
    <row r="222" spans="1:10" s="413" customFormat="1" x14ac:dyDescent="0.2">
      <c r="A222" s="226" t="s">
        <v>8</v>
      </c>
      <c r="B222" s="271">
        <v>5.9456229108755448E-2</v>
      </c>
      <c r="C222" s="272">
        <v>4.5928951351660578E-2</v>
      </c>
      <c r="D222" s="343">
        <v>4.8445636179534041E-2</v>
      </c>
      <c r="E222" s="343"/>
      <c r="F222" s="343"/>
      <c r="G222" s="344">
        <v>6.3242667818005402E-2</v>
      </c>
    </row>
    <row r="223" spans="1:10" s="413" customFormat="1" x14ac:dyDescent="0.2">
      <c r="A223" s="310" t="s">
        <v>1</v>
      </c>
      <c r="B223" s="275">
        <f t="shared" ref="B223:E223" si="48">B220/B219*100-100</f>
        <v>5.5823763768455592</v>
      </c>
      <c r="C223" s="276">
        <f t="shared" si="48"/>
        <v>10.292164674634805</v>
      </c>
      <c r="D223" s="276">
        <f t="shared" si="48"/>
        <v>15.617529880478088</v>
      </c>
      <c r="E223" s="276">
        <f t="shared" si="48"/>
        <v>-100</v>
      </c>
      <c r="F223" s="276"/>
      <c r="G223" s="278">
        <f t="shared" ref="G223" si="49">G220/G219*100-100</f>
        <v>10.288354777610877</v>
      </c>
    </row>
    <row r="224" spans="1:10" s="413" customFormat="1" ht="13.5" thickBot="1" x14ac:dyDescent="0.25">
      <c r="A224" s="226" t="s">
        <v>27</v>
      </c>
      <c r="B224" s="280">
        <f>B220-B207</f>
        <v>98.777647058823277</v>
      </c>
      <c r="C224" s="281">
        <f t="shared" ref="C224:G224" si="50">C220-C207</f>
        <v>70.663333333333412</v>
      </c>
      <c r="D224" s="281">
        <f t="shared" si="50"/>
        <v>134.07000000000016</v>
      </c>
      <c r="E224" s="281">
        <f t="shared" si="50"/>
        <v>0</v>
      </c>
      <c r="F224" s="281">
        <f t="shared" si="50"/>
        <v>0</v>
      </c>
      <c r="G224" s="283">
        <f t="shared" si="50"/>
        <v>95.517704918032905</v>
      </c>
    </row>
    <row r="225" spans="1:10" s="413" customFormat="1" x14ac:dyDescent="0.2">
      <c r="A225" s="324" t="s">
        <v>52</v>
      </c>
      <c r="B225" s="285">
        <v>427</v>
      </c>
      <c r="C225" s="286">
        <v>434</v>
      </c>
      <c r="D225" s="286">
        <v>422</v>
      </c>
      <c r="E225" s="286"/>
      <c r="F225" s="345"/>
      <c r="G225" s="346">
        <f>SUM(B225:F225)</f>
        <v>1283</v>
      </c>
      <c r="H225" s="413" t="s">
        <v>56</v>
      </c>
      <c r="I225" s="347">
        <f>G212-G225</f>
        <v>6</v>
      </c>
      <c r="J225" s="348">
        <f>I225/G212</f>
        <v>4.6547711404189293E-3</v>
      </c>
    </row>
    <row r="226" spans="1:10" s="413" customFormat="1" x14ac:dyDescent="0.2">
      <c r="A226" s="324" t="s">
        <v>28</v>
      </c>
      <c r="B226" s="231">
        <v>93.5</v>
      </c>
      <c r="C226" s="294">
        <v>93.5</v>
      </c>
      <c r="D226" s="294">
        <v>93.5</v>
      </c>
      <c r="E226" s="294"/>
      <c r="F226" s="294"/>
      <c r="G226" s="235"/>
      <c r="H226" s="413" t="s">
        <v>57</v>
      </c>
      <c r="I226" s="413">
        <v>88.02</v>
      </c>
    </row>
    <row r="227" spans="1:10" s="413" customFormat="1" ht="13.5" thickBot="1" x14ac:dyDescent="0.25">
      <c r="A227" s="327" t="s">
        <v>26</v>
      </c>
      <c r="B227" s="229">
        <f>B226-B213</f>
        <v>5.5</v>
      </c>
      <c r="C227" s="230">
        <f>C226-C213</f>
        <v>5.5</v>
      </c>
      <c r="D227" s="230">
        <f>D226-D213</f>
        <v>5.5</v>
      </c>
      <c r="E227" s="230">
        <f>E226-E213</f>
        <v>0</v>
      </c>
      <c r="F227" s="230"/>
      <c r="G227" s="236"/>
      <c r="H227" s="413" t="s">
        <v>26</v>
      </c>
      <c r="I227" s="384">
        <f>I226-I213</f>
        <v>3.6899999999999977</v>
      </c>
      <c r="J227" s="385"/>
    </row>
    <row r="229" spans="1:10" ht="13.5" thickBot="1" x14ac:dyDescent="0.25"/>
    <row r="230" spans="1:10" s="415" customFormat="1" ht="13.5" thickBot="1" x14ac:dyDescent="0.25">
      <c r="A230" s="300" t="s">
        <v>105</v>
      </c>
      <c r="B230" s="452" t="s">
        <v>53</v>
      </c>
      <c r="C230" s="453"/>
      <c r="D230" s="453"/>
      <c r="E230" s="453"/>
      <c r="F230" s="454"/>
      <c r="G230" s="329" t="s">
        <v>0</v>
      </c>
    </row>
    <row r="231" spans="1:10" s="415" customFormat="1" x14ac:dyDescent="0.2">
      <c r="A231" s="226" t="s">
        <v>2</v>
      </c>
      <c r="B231" s="332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7" t="s">
        <v>3</v>
      </c>
      <c r="B232" s="333">
        <v>2650</v>
      </c>
      <c r="C232" s="334">
        <v>2650</v>
      </c>
      <c r="D232" s="335">
        <v>2650</v>
      </c>
      <c r="E232" s="335">
        <v>2650</v>
      </c>
      <c r="F232" s="335">
        <v>2650</v>
      </c>
      <c r="G232" s="336">
        <v>2650</v>
      </c>
    </row>
    <row r="233" spans="1:10" s="415" customFormat="1" x14ac:dyDescent="0.2">
      <c r="A233" s="310" t="s">
        <v>6</v>
      </c>
      <c r="B233" s="337">
        <v>2791.4893617021276</v>
      </c>
      <c r="C233" s="338">
        <v>2888.3333333333335</v>
      </c>
      <c r="D233" s="338">
        <v>3019.4285714285716</v>
      </c>
      <c r="E233" s="338"/>
      <c r="F233" s="338"/>
      <c r="G233" s="266">
        <v>2904.1355932203392</v>
      </c>
    </row>
    <row r="234" spans="1:10" s="415" customFormat="1" x14ac:dyDescent="0.2">
      <c r="A234" s="226" t="s">
        <v>7</v>
      </c>
      <c r="B234" s="339">
        <v>93.61702127659575</v>
      </c>
      <c r="C234" s="340">
        <v>94.791666666666671</v>
      </c>
      <c r="D234" s="341">
        <v>93.333333333333329</v>
      </c>
      <c r="E234" s="341"/>
      <c r="F234" s="341"/>
      <c r="G234" s="342">
        <v>89.152542372881356</v>
      </c>
    </row>
    <row r="235" spans="1:10" s="415" customFormat="1" x14ac:dyDescent="0.2">
      <c r="A235" s="226" t="s">
        <v>8</v>
      </c>
      <c r="B235" s="271">
        <v>6.3196364146440309E-2</v>
      </c>
      <c r="C235" s="272">
        <v>5.7210823118040537E-2</v>
      </c>
      <c r="D235" s="343">
        <v>5.6079566249558621E-2</v>
      </c>
      <c r="E235" s="343"/>
      <c r="F235" s="343"/>
      <c r="G235" s="344">
        <v>6.700294901934678E-2</v>
      </c>
    </row>
    <row r="236" spans="1:10" s="415" customFormat="1" x14ac:dyDescent="0.2">
      <c r="A236" s="310" t="s">
        <v>1</v>
      </c>
      <c r="B236" s="275">
        <f t="shared" ref="B236:E236" si="51">B233/B232*100-100</f>
        <v>5.3392211963066956</v>
      </c>
      <c r="C236" s="276">
        <f t="shared" si="51"/>
        <v>8.9937106918239067</v>
      </c>
      <c r="D236" s="276">
        <f t="shared" si="51"/>
        <v>13.940700808625351</v>
      </c>
      <c r="E236" s="276">
        <f t="shared" si="51"/>
        <v>-100</v>
      </c>
      <c r="F236" s="276"/>
      <c r="G236" s="278">
        <f t="shared" ref="G236" si="52">G233/G232*100-100</f>
        <v>9.5900223856731657</v>
      </c>
    </row>
    <row r="237" spans="1:10" s="415" customFormat="1" ht="13.5" thickBot="1" x14ac:dyDescent="0.25">
      <c r="A237" s="226" t="s">
        <v>27</v>
      </c>
      <c r="B237" s="280">
        <f>B233-B220</f>
        <v>141.37171464330413</v>
      </c>
      <c r="C237" s="281">
        <f t="shared" ref="C237:G237" si="53">C233-C220</f>
        <v>120</v>
      </c>
      <c r="D237" s="281">
        <f t="shared" si="53"/>
        <v>117.42857142857156</v>
      </c>
      <c r="E237" s="281">
        <f t="shared" si="53"/>
        <v>0</v>
      </c>
      <c r="F237" s="281">
        <f t="shared" si="53"/>
        <v>0</v>
      </c>
      <c r="G237" s="283">
        <f t="shared" si="53"/>
        <v>135.89788830230646</v>
      </c>
    </row>
    <row r="238" spans="1:10" s="415" customFormat="1" x14ac:dyDescent="0.2">
      <c r="A238" s="324" t="s">
        <v>52</v>
      </c>
      <c r="B238" s="285">
        <v>427</v>
      </c>
      <c r="C238" s="286">
        <v>433</v>
      </c>
      <c r="D238" s="286">
        <v>421</v>
      </c>
      <c r="E238" s="286"/>
      <c r="F238" s="345"/>
      <c r="G238" s="346">
        <f>SUM(B238:F238)</f>
        <v>1281</v>
      </c>
      <c r="H238" s="415" t="s">
        <v>56</v>
      </c>
      <c r="I238" s="347">
        <f>G225-G238</f>
        <v>2</v>
      </c>
      <c r="J238" s="348">
        <f>I238/G225</f>
        <v>1.558846453624318E-3</v>
      </c>
    </row>
    <row r="239" spans="1:10" s="415" customFormat="1" x14ac:dyDescent="0.2">
      <c r="A239" s="324" t="s">
        <v>28</v>
      </c>
      <c r="B239" s="231">
        <v>100</v>
      </c>
      <c r="C239" s="294">
        <v>100</v>
      </c>
      <c r="D239" s="294">
        <v>100</v>
      </c>
      <c r="E239" s="294"/>
      <c r="F239" s="294"/>
      <c r="G239" s="235"/>
      <c r="H239" s="415" t="s">
        <v>57</v>
      </c>
      <c r="I239" s="415">
        <v>93.52</v>
      </c>
    </row>
    <row r="240" spans="1:10" s="415" customFormat="1" ht="13.5" thickBot="1" x14ac:dyDescent="0.25">
      <c r="A240" s="327" t="s">
        <v>26</v>
      </c>
      <c r="B240" s="229">
        <f>B239-B226</f>
        <v>6.5</v>
      </c>
      <c r="C240" s="230">
        <f>C239-C226</f>
        <v>6.5</v>
      </c>
      <c r="D240" s="230">
        <f>D239-D226</f>
        <v>6.5</v>
      </c>
      <c r="E240" s="230">
        <f>E239-E226</f>
        <v>0</v>
      </c>
      <c r="F240" s="230"/>
      <c r="G240" s="236"/>
      <c r="H240" s="415" t="s">
        <v>26</v>
      </c>
      <c r="I240" s="384">
        <f>I239-I226</f>
        <v>5.5</v>
      </c>
      <c r="J240" s="385"/>
    </row>
    <row r="242" spans="1:10" ht="13.5" thickBot="1" x14ac:dyDescent="0.25"/>
    <row r="243" spans="1:10" s="416" customFormat="1" ht="13.5" thickBot="1" x14ac:dyDescent="0.25">
      <c r="A243" s="300" t="s">
        <v>109</v>
      </c>
      <c r="B243" s="452" t="s">
        <v>53</v>
      </c>
      <c r="C243" s="453"/>
      <c r="D243" s="453"/>
      <c r="E243" s="453"/>
      <c r="F243" s="454"/>
      <c r="G243" s="329" t="s">
        <v>0</v>
      </c>
    </row>
    <row r="244" spans="1:10" s="416" customFormat="1" x14ac:dyDescent="0.2">
      <c r="A244" s="226" t="s">
        <v>2</v>
      </c>
      <c r="B244" s="332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6" customFormat="1" x14ac:dyDescent="0.2">
      <c r="A245" s="307" t="s">
        <v>3</v>
      </c>
      <c r="B245" s="333">
        <v>2800</v>
      </c>
      <c r="C245" s="334">
        <v>2800</v>
      </c>
      <c r="D245" s="335">
        <v>2800</v>
      </c>
      <c r="E245" s="335">
        <v>2800</v>
      </c>
      <c r="F245" s="335">
        <v>2800</v>
      </c>
      <c r="G245" s="336">
        <v>2800</v>
      </c>
    </row>
    <row r="246" spans="1:10" s="416" customFormat="1" x14ac:dyDescent="0.2">
      <c r="A246" s="310" t="s">
        <v>6</v>
      </c>
      <c r="B246" s="337">
        <v>2858.2222222222222</v>
      </c>
      <c r="C246" s="338">
        <v>3065.0526315789475</v>
      </c>
      <c r="D246" s="338">
        <v>3240.1111111111113</v>
      </c>
      <c r="E246" s="338"/>
      <c r="F246" s="338"/>
      <c r="G246" s="266">
        <v>3054.6545454545453</v>
      </c>
    </row>
    <row r="247" spans="1:10" s="416" customFormat="1" x14ac:dyDescent="0.2">
      <c r="A247" s="226" t="s">
        <v>7</v>
      </c>
      <c r="B247" s="339">
        <v>86.666666666666671</v>
      </c>
      <c r="C247" s="340">
        <v>97.89473684210526</v>
      </c>
      <c r="D247" s="341">
        <v>97.777777777777771</v>
      </c>
      <c r="E247" s="341"/>
      <c r="F247" s="341"/>
      <c r="G247" s="342">
        <v>86.181818181818187</v>
      </c>
    </row>
    <row r="248" spans="1:10" s="416" customFormat="1" x14ac:dyDescent="0.2">
      <c r="A248" s="226" t="s">
        <v>8</v>
      </c>
      <c r="B248" s="271">
        <v>6.0528320132449694E-2</v>
      </c>
      <c r="C248" s="272">
        <v>3.5550846601059789E-2</v>
      </c>
      <c r="D248" s="343">
        <v>4.4238349016247423E-2</v>
      </c>
      <c r="E248" s="343"/>
      <c r="F248" s="343"/>
      <c r="G248" s="344">
        <v>6.9091744960014786E-2</v>
      </c>
    </row>
    <row r="249" spans="1:10" s="416" customFormat="1" x14ac:dyDescent="0.2">
      <c r="A249" s="310" t="s">
        <v>1</v>
      </c>
      <c r="B249" s="275">
        <f t="shared" ref="B249:E249" si="54">B246/B245*100-100</f>
        <v>2.0793650793650755</v>
      </c>
      <c r="C249" s="276">
        <f t="shared" si="54"/>
        <v>9.4661654135338438</v>
      </c>
      <c r="D249" s="276">
        <f t="shared" si="54"/>
        <v>15.718253968253975</v>
      </c>
      <c r="E249" s="276">
        <f t="shared" si="54"/>
        <v>-100</v>
      </c>
      <c r="F249" s="276"/>
      <c r="G249" s="278">
        <f t="shared" ref="G249" si="55">G246/G245*100-100</f>
        <v>9.0948051948051898</v>
      </c>
      <c r="H249" s="399" t="s">
        <v>115</v>
      </c>
    </row>
    <row r="250" spans="1:10" s="416" customFormat="1" ht="13.5" thickBot="1" x14ac:dyDescent="0.25">
      <c r="A250" s="226" t="s">
        <v>27</v>
      </c>
      <c r="B250" s="280">
        <f>B246-B233</f>
        <v>66.732860520094619</v>
      </c>
      <c r="C250" s="281">
        <f t="shared" ref="C250:G250" si="56">C246-C233</f>
        <v>176.71929824561403</v>
      </c>
      <c r="D250" s="281">
        <f t="shared" si="56"/>
        <v>220.68253968253975</v>
      </c>
      <c r="E250" s="281">
        <f t="shared" si="56"/>
        <v>0</v>
      </c>
      <c r="F250" s="281">
        <f t="shared" si="56"/>
        <v>0</v>
      </c>
      <c r="G250" s="283">
        <f t="shared" si="56"/>
        <v>150.51895223420615</v>
      </c>
    </row>
    <row r="251" spans="1:10" s="416" customFormat="1" x14ac:dyDescent="0.2">
      <c r="A251" s="324" t="s">
        <v>52</v>
      </c>
      <c r="B251" s="285">
        <v>426</v>
      </c>
      <c r="C251" s="286">
        <v>433</v>
      </c>
      <c r="D251" s="286">
        <v>421</v>
      </c>
      <c r="E251" s="286"/>
      <c r="F251" s="345"/>
      <c r="G251" s="346">
        <f>SUM(B251:F251)</f>
        <v>1280</v>
      </c>
      <c r="H251" s="416" t="s">
        <v>56</v>
      </c>
      <c r="I251" s="347">
        <f>G238-G251</f>
        <v>1</v>
      </c>
      <c r="J251" s="348">
        <f>I251/G238</f>
        <v>7.8064012490241998E-4</v>
      </c>
    </row>
    <row r="252" spans="1:10" s="416" customFormat="1" x14ac:dyDescent="0.2">
      <c r="A252" s="324" t="s">
        <v>28</v>
      </c>
      <c r="B252" s="231">
        <v>106</v>
      </c>
      <c r="C252" s="294">
        <v>105.5</v>
      </c>
      <c r="D252" s="294">
        <v>105.5</v>
      </c>
      <c r="E252" s="294"/>
      <c r="F252" s="294"/>
      <c r="G252" s="235"/>
      <c r="H252" s="416" t="s">
        <v>57</v>
      </c>
      <c r="I252" s="416">
        <v>100</v>
      </c>
    </row>
    <row r="253" spans="1:10" s="416" customFormat="1" ht="13.5" thickBot="1" x14ac:dyDescent="0.25">
      <c r="A253" s="327" t="s">
        <v>26</v>
      </c>
      <c r="B253" s="229">
        <f>B252-B239</f>
        <v>6</v>
      </c>
      <c r="C253" s="230">
        <f>C252-C239</f>
        <v>5.5</v>
      </c>
      <c r="D253" s="230">
        <f>D252-D239</f>
        <v>5.5</v>
      </c>
      <c r="E253" s="230">
        <f>E252-E239</f>
        <v>0</v>
      </c>
      <c r="F253" s="230"/>
      <c r="G253" s="236"/>
      <c r="H253" s="416" t="s">
        <v>26</v>
      </c>
      <c r="I253" s="384">
        <f>I252-I239</f>
        <v>6.480000000000004</v>
      </c>
      <c r="J253" s="385"/>
    </row>
    <row r="254" spans="1:10" x14ac:dyDescent="0.2">
      <c r="B254" s="293">
        <v>106</v>
      </c>
      <c r="C254" s="293">
        <v>105.5</v>
      </c>
      <c r="D254" s="293">
        <v>105.5</v>
      </c>
    </row>
    <row r="255" spans="1:10" ht="13.5" thickBot="1" x14ac:dyDescent="0.25"/>
    <row r="256" spans="1:10" s="436" customFormat="1" ht="13.5" thickBot="1" x14ac:dyDescent="0.25">
      <c r="A256" s="300" t="s">
        <v>116</v>
      </c>
      <c r="B256" s="452" t="s">
        <v>53</v>
      </c>
      <c r="C256" s="453"/>
      <c r="D256" s="453"/>
      <c r="E256" s="453"/>
      <c r="F256" s="454"/>
      <c r="G256" s="329" t="s">
        <v>0</v>
      </c>
    </row>
    <row r="257" spans="1:10" s="436" customFormat="1" x14ac:dyDescent="0.2">
      <c r="A257" s="226" t="s">
        <v>2</v>
      </c>
      <c r="B257" s="332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0" s="436" customFormat="1" x14ac:dyDescent="0.2">
      <c r="A258" s="307" t="s">
        <v>3</v>
      </c>
      <c r="B258" s="333">
        <v>2960</v>
      </c>
      <c r="C258" s="334">
        <v>2960</v>
      </c>
      <c r="D258" s="335">
        <v>2960</v>
      </c>
      <c r="E258" s="335">
        <v>2960</v>
      </c>
      <c r="F258" s="335">
        <v>2960</v>
      </c>
      <c r="G258" s="336">
        <v>2960</v>
      </c>
    </row>
    <row r="259" spans="1:10" s="436" customFormat="1" x14ac:dyDescent="0.2">
      <c r="A259" s="310" t="s">
        <v>6</v>
      </c>
      <c r="B259" s="337">
        <v>3006.818181818182</v>
      </c>
      <c r="C259" s="338">
        <v>3186.1445783132531</v>
      </c>
      <c r="D259" s="338">
        <v>3324.1860465116279</v>
      </c>
      <c r="E259" s="338"/>
      <c r="F259" s="338"/>
      <c r="G259" s="266">
        <v>3170.9338521400778</v>
      </c>
    </row>
    <row r="260" spans="1:10" s="436" customFormat="1" x14ac:dyDescent="0.2">
      <c r="A260" s="226" t="s">
        <v>7</v>
      </c>
      <c r="B260" s="339">
        <v>100</v>
      </c>
      <c r="C260" s="340">
        <v>100</v>
      </c>
      <c r="D260" s="341">
        <v>100</v>
      </c>
      <c r="E260" s="341"/>
      <c r="F260" s="341"/>
      <c r="G260" s="342">
        <v>88.326848249027236</v>
      </c>
    </row>
    <row r="261" spans="1:10" s="436" customFormat="1" x14ac:dyDescent="0.2">
      <c r="A261" s="226" t="s">
        <v>8</v>
      </c>
      <c r="B261" s="271">
        <v>4.6605489489219408E-2</v>
      </c>
      <c r="C261" s="272">
        <v>2.5296289940138668E-2</v>
      </c>
      <c r="D261" s="343">
        <v>3.445691595156683E-2</v>
      </c>
      <c r="E261" s="343"/>
      <c r="F261" s="343"/>
      <c r="G261" s="344">
        <v>5.4957437415602821E-2</v>
      </c>
    </row>
    <row r="262" spans="1:10" s="436" customFormat="1" x14ac:dyDescent="0.2">
      <c r="A262" s="310" t="s">
        <v>1</v>
      </c>
      <c r="B262" s="275">
        <f t="shared" ref="B262:E262" si="57">B259/B258*100-100</f>
        <v>1.581695331695343</v>
      </c>
      <c r="C262" s="276">
        <f t="shared" si="57"/>
        <v>7.6400195376099163</v>
      </c>
      <c r="D262" s="276">
        <f t="shared" si="57"/>
        <v>12.303582652419863</v>
      </c>
      <c r="E262" s="276">
        <f t="shared" si="57"/>
        <v>-100</v>
      </c>
      <c r="F262" s="276"/>
      <c r="G262" s="278">
        <f t="shared" ref="G262" si="58">G259/G258*100-100</f>
        <v>7.126143653381007</v>
      </c>
      <c r="H262" s="399"/>
    </row>
    <row r="263" spans="1:10" s="436" customFormat="1" ht="13.5" thickBot="1" x14ac:dyDescent="0.25">
      <c r="A263" s="226" t="s">
        <v>27</v>
      </c>
      <c r="B263" s="280">
        <f>B259-B246</f>
        <v>148.59595959595981</v>
      </c>
      <c r="C263" s="281">
        <f t="shared" ref="C263:G263" si="59">C259-C246</f>
        <v>121.09194673430557</v>
      </c>
      <c r="D263" s="281">
        <f t="shared" si="59"/>
        <v>84.074935400516551</v>
      </c>
      <c r="E263" s="281">
        <f t="shared" si="59"/>
        <v>0</v>
      </c>
      <c r="F263" s="281">
        <f t="shared" si="59"/>
        <v>0</v>
      </c>
      <c r="G263" s="283">
        <f t="shared" si="59"/>
        <v>116.27930668553245</v>
      </c>
    </row>
    <row r="264" spans="1:10" s="436" customFormat="1" x14ac:dyDescent="0.2">
      <c r="A264" s="324" t="s">
        <v>52</v>
      </c>
      <c r="B264" s="285">
        <v>426</v>
      </c>
      <c r="C264" s="286">
        <v>433</v>
      </c>
      <c r="D264" s="286">
        <v>421</v>
      </c>
      <c r="E264" s="286"/>
      <c r="F264" s="345"/>
      <c r="G264" s="346">
        <f>SUM(B264:F264)</f>
        <v>1280</v>
      </c>
      <c r="H264" s="436" t="s">
        <v>56</v>
      </c>
      <c r="I264" s="347">
        <f>G251-G264</f>
        <v>0</v>
      </c>
      <c r="J264" s="348">
        <f>I264/G251</f>
        <v>0</v>
      </c>
    </row>
    <row r="265" spans="1:10" s="436" customFormat="1" x14ac:dyDescent="0.2">
      <c r="A265" s="324" t="s">
        <v>28</v>
      </c>
      <c r="B265" s="231">
        <v>112</v>
      </c>
      <c r="C265" s="294">
        <v>111</v>
      </c>
      <c r="D265" s="294">
        <v>111</v>
      </c>
      <c r="E265" s="294"/>
      <c r="F265" s="294"/>
      <c r="G265" s="235"/>
      <c r="H265" s="436" t="s">
        <v>57</v>
      </c>
      <c r="I265" s="436">
        <v>105.66</v>
      </c>
    </row>
    <row r="266" spans="1:10" s="436" customFormat="1" ht="13.5" thickBot="1" x14ac:dyDescent="0.25">
      <c r="A266" s="327" t="s">
        <v>26</v>
      </c>
      <c r="B266" s="229">
        <f>B265-B252</f>
        <v>6</v>
      </c>
      <c r="C266" s="230">
        <f>C265-C252</f>
        <v>5.5</v>
      </c>
      <c r="D266" s="230">
        <f>D265-D252</f>
        <v>5.5</v>
      </c>
      <c r="E266" s="230">
        <f>E265-E252</f>
        <v>0</v>
      </c>
      <c r="F266" s="230"/>
      <c r="G266" s="236"/>
      <c r="H266" s="436" t="s">
        <v>26</v>
      </c>
      <c r="I266" s="384">
        <f>I265-I252</f>
        <v>5.6599999999999966</v>
      </c>
      <c r="J266" s="385"/>
    </row>
    <row r="268" spans="1:10" ht="13.5" thickBot="1" x14ac:dyDescent="0.25"/>
    <row r="269" spans="1:10" s="446" customFormat="1" ht="13.5" thickBot="1" x14ac:dyDescent="0.25">
      <c r="A269" s="300" t="s">
        <v>117</v>
      </c>
      <c r="B269" s="452" t="s">
        <v>53</v>
      </c>
      <c r="C269" s="453"/>
      <c r="D269" s="453"/>
      <c r="E269" s="453"/>
      <c r="F269" s="454"/>
      <c r="G269" s="329" t="s">
        <v>0</v>
      </c>
    </row>
    <row r="270" spans="1:10" s="446" customFormat="1" x14ac:dyDescent="0.2">
      <c r="A270" s="226" t="s">
        <v>2</v>
      </c>
      <c r="B270" s="332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</row>
    <row r="271" spans="1:10" s="446" customFormat="1" x14ac:dyDescent="0.2">
      <c r="A271" s="307" t="s">
        <v>3</v>
      </c>
      <c r="B271" s="333">
        <v>3150</v>
      </c>
      <c r="C271" s="334">
        <v>3150</v>
      </c>
      <c r="D271" s="335">
        <v>3150</v>
      </c>
      <c r="E271" s="335">
        <v>3150</v>
      </c>
      <c r="F271" s="335">
        <v>3150</v>
      </c>
      <c r="G271" s="336">
        <v>3150</v>
      </c>
    </row>
    <row r="272" spans="1:10" s="446" customFormat="1" x14ac:dyDescent="0.2">
      <c r="A272" s="310" t="s">
        <v>6</v>
      </c>
      <c r="B272" s="337">
        <v>3178.9285714285716</v>
      </c>
      <c r="C272" s="338">
        <v>3293.0232558139537</v>
      </c>
      <c r="D272" s="338">
        <v>3481.6666666666665</v>
      </c>
      <c r="E272" s="338"/>
      <c r="F272" s="338"/>
      <c r="G272" s="266">
        <v>3317.6771653543306</v>
      </c>
    </row>
    <row r="273" spans="1:10" s="446" customFormat="1" x14ac:dyDescent="0.2">
      <c r="A273" s="226" t="s">
        <v>7</v>
      </c>
      <c r="B273" s="339">
        <v>92.857142857142861</v>
      </c>
      <c r="C273" s="340">
        <v>100</v>
      </c>
      <c r="D273" s="341">
        <v>97.61904761904762</v>
      </c>
      <c r="E273" s="341"/>
      <c r="F273" s="341"/>
      <c r="G273" s="342">
        <v>91.732283464566933</v>
      </c>
    </row>
    <row r="274" spans="1:10" s="446" customFormat="1" x14ac:dyDescent="0.2">
      <c r="A274" s="226" t="s">
        <v>8</v>
      </c>
      <c r="B274" s="271">
        <v>5.1509034413028648E-2</v>
      </c>
      <c r="C274" s="272">
        <v>3.6693069481202475E-2</v>
      </c>
      <c r="D274" s="343">
        <v>4.9221495874705645E-2</v>
      </c>
      <c r="E274" s="343"/>
      <c r="F274" s="343"/>
      <c r="G274" s="344">
        <v>5.9516207293293412E-2</v>
      </c>
    </row>
    <row r="275" spans="1:10" s="446" customFormat="1" x14ac:dyDescent="0.2">
      <c r="A275" s="310" t="s">
        <v>1</v>
      </c>
      <c r="B275" s="275">
        <f t="shared" ref="B275:E275" si="60">B272/B271*100-100</f>
        <v>0.91836734693877986</v>
      </c>
      <c r="C275" s="276">
        <f t="shared" si="60"/>
        <v>4.540420819490592</v>
      </c>
      <c r="D275" s="276">
        <f t="shared" si="60"/>
        <v>10.529100529100518</v>
      </c>
      <c r="E275" s="276">
        <f t="shared" si="60"/>
        <v>-100</v>
      </c>
      <c r="F275" s="276"/>
      <c r="G275" s="278">
        <f t="shared" ref="G275" si="61">G272/G271*100-100</f>
        <v>5.3230846144231947</v>
      </c>
      <c r="H275" s="399"/>
    </row>
    <row r="276" spans="1:10" s="446" customFormat="1" ht="13.5" thickBot="1" x14ac:dyDescent="0.25">
      <c r="A276" s="226" t="s">
        <v>27</v>
      </c>
      <c r="B276" s="280">
        <f>B272-B259</f>
        <v>172.11038961038957</v>
      </c>
      <c r="C276" s="281">
        <f t="shared" ref="C276:G276" si="62">C272-C259</f>
        <v>106.87867750070063</v>
      </c>
      <c r="D276" s="281">
        <f t="shared" si="62"/>
        <v>157.48062015503865</v>
      </c>
      <c r="E276" s="281">
        <f t="shared" si="62"/>
        <v>0</v>
      </c>
      <c r="F276" s="281">
        <f t="shared" si="62"/>
        <v>0</v>
      </c>
      <c r="G276" s="283">
        <f t="shared" si="62"/>
        <v>146.74331321425279</v>
      </c>
    </row>
    <row r="277" spans="1:10" s="446" customFormat="1" x14ac:dyDescent="0.2">
      <c r="A277" s="324" t="s">
        <v>52</v>
      </c>
      <c r="B277" s="285">
        <v>426</v>
      </c>
      <c r="C277" s="286">
        <v>433</v>
      </c>
      <c r="D277" s="286">
        <v>421</v>
      </c>
      <c r="E277" s="286"/>
      <c r="F277" s="345"/>
      <c r="G277" s="346">
        <f>SUM(B277:F277)</f>
        <v>1280</v>
      </c>
      <c r="H277" s="446" t="s">
        <v>56</v>
      </c>
      <c r="I277" s="347">
        <f>G264-G277</f>
        <v>0</v>
      </c>
      <c r="J277" s="348">
        <f>I277/G264</f>
        <v>0</v>
      </c>
    </row>
    <row r="278" spans="1:10" s="446" customFormat="1" x14ac:dyDescent="0.2">
      <c r="A278" s="324" t="s">
        <v>28</v>
      </c>
      <c r="B278" s="231"/>
      <c r="C278" s="294"/>
      <c r="D278" s="294"/>
      <c r="E278" s="294"/>
      <c r="F278" s="294"/>
      <c r="G278" s="235"/>
      <c r="H278" s="446" t="s">
        <v>57</v>
      </c>
    </row>
    <row r="279" spans="1:10" s="446" customFormat="1" ht="13.5" thickBot="1" x14ac:dyDescent="0.25">
      <c r="A279" s="327" t="s">
        <v>26</v>
      </c>
      <c r="B279" s="229">
        <f>B278-B265</f>
        <v>-112</v>
      </c>
      <c r="C279" s="230">
        <f>C278-C265</f>
        <v>-111</v>
      </c>
      <c r="D279" s="230">
        <f>D278-D265</f>
        <v>-111</v>
      </c>
      <c r="E279" s="230">
        <f>E278-E265</f>
        <v>0</v>
      </c>
      <c r="F279" s="230"/>
      <c r="G279" s="236"/>
      <c r="H279" s="446" t="s">
        <v>26</v>
      </c>
      <c r="I279" s="384">
        <f>I278-I265</f>
        <v>-105.66</v>
      </c>
      <c r="J279" s="385"/>
    </row>
  </sheetData>
  <mergeCells count="22">
    <mergeCell ref="B269:F269"/>
    <mergeCell ref="B256:F256"/>
    <mergeCell ref="B74:F74"/>
    <mergeCell ref="B9:F9"/>
    <mergeCell ref="B22:F22"/>
    <mergeCell ref="B35:F35"/>
    <mergeCell ref="B48:F48"/>
    <mergeCell ref="B61:F61"/>
    <mergeCell ref="B100:F100"/>
    <mergeCell ref="B217:F217"/>
    <mergeCell ref="B204:F204"/>
    <mergeCell ref="B87:F87"/>
    <mergeCell ref="B191:F191"/>
    <mergeCell ref="B178:F178"/>
    <mergeCell ref="B165:F165"/>
    <mergeCell ref="B152:F152"/>
    <mergeCell ref="B113:F113"/>
    <mergeCell ref="B139:F139"/>
    <mergeCell ref="B243:F243"/>
    <mergeCell ref="B230:F230"/>
    <mergeCell ref="K199:R200"/>
    <mergeCell ref="B126:F126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N304"/>
  <sheetViews>
    <sheetView showGridLines="0" topLeftCell="A272" zoomScale="73" zoomScaleNormal="73" workbookViewId="0">
      <selection activeCell="B296" sqref="B296:I296"/>
    </sheetView>
  </sheetViews>
  <sheetFormatPr baseColWidth="10" defaultColWidth="11.42578125" defaultRowHeight="12.75" x14ac:dyDescent="0.2"/>
  <cols>
    <col min="1" max="1" width="16.28515625" style="293" bestFit="1" customWidth="1"/>
    <col min="2" max="6" width="9.7109375" style="293" customWidth="1"/>
    <col min="7" max="7" width="10.140625" style="293" bestFit="1" customWidth="1"/>
    <col min="8" max="8" width="10.85546875" style="293" customWidth="1"/>
    <col min="9" max="10" width="11.42578125" style="293" bestFit="1" customWidth="1"/>
    <col min="11" max="16384" width="11.42578125" style="293"/>
  </cols>
  <sheetData>
    <row r="1" spans="1:11" x14ac:dyDescent="0.2">
      <c r="A1" s="293" t="s">
        <v>58</v>
      </c>
    </row>
    <row r="2" spans="1:11" x14ac:dyDescent="0.2">
      <c r="A2" s="293" t="s">
        <v>59</v>
      </c>
      <c r="B2" s="241">
        <v>41.3</v>
      </c>
    </row>
    <row r="3" spans="1:11" x14ac:dyDescent="0.2">
      <c r="A3" s="293" t="s">
        <v>7</v>
      </c>
      <c r="B3" s="293">
        <v>76</v>
      </c>
    </row>
    <row r="4" spans="1:11" x14ac:dyDescent="0.2">
      <c r="A4" s="293" t="s">
        <v>60</v>
      </c>
      <c r="B4" s="293">
        <v>3754</v>
      </c>
    </row>
    <row r="6" spans="1:11" x14ac:dyDescent="0.2">
      <c r="A6" s="248" t="s">
        <v>61</v>
      </c>
      <c r="B6" s="241">
        <v>41.3</v>
      </c>
      <c r="C6" s="241">
        <v>41.3</v>
      </c>
      <c r="D6" s="241">
        <v>41.3</v>
      </c>
      <c r="E6" s="241">
        <v>41.3</v>
      </c>
      <c r="F6" s="241">
        <v>41.3</v>
      </c>
      <c r="G6" s="241">
        <v>41.3</v>
      </c>
      <c r="H6" s="241">
        <v>41.3</v>
      </c>
    </row>
    <row r="7" spans="1:11" x14ac:dyDescent="0.2">
      <c r="A7" s="248" t="s">
        <v>62</v>
      </c>
      <c r="B7" s="228">
        <v>22</v>
      </c>
      <c r="C7" s="228">
        <v>22</v>
      </c>
      <c r="D7" s="228">
        <v>22</v>
      </c>
      <c r="E7" s="228">
        <v>22</v>
      </c>
      <c r="F7" s="228">
        <v>22</v>
      </c>
      <c r="G7" s="228">
        <v>22</v>
      </c>
      <c r="H7" s="228"/>
    </row>
    <row r="8" spans="1:11" ht="13.5" thickBot="1" x14ac:dyDescent="0.25">
      <c r="A8" s="248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0" t="s">
        <v>49</v>
      </c>
      <c r="B9" s="452" t="s">
        <v>50</v>
      </c>
      <c r="C9" s="453"/>
      <c r="D9" s="453"/>
      <c r="E9" s="453"/>
      <c r="F9" s="453"/>
      <c r="G9" s="454"/>
      <c r="H9" s="328" t="s">
        <v>0</v>
      </c>
      <c r="I9" s="227"/>
    </row>
    <row r="10" spans="1:11" x14ac:dyDescent="0.2">
      <c r="A10" s="226" t="s">
        <v>54</v>
      </c>
      <c r="B10" s="301">
        <v>1</v>
      </c>
      <c r="C10" s="302">
        <v>2</v>
      </c>
      <c r="D10" s="303">
        <v>3</v>
      </c>
      <c r="E10" s="302">
        <v>4</v>
      </c>
      <c r="F10" s="303">
        <v>5</v>
      </c>
      <c r="G10" s="298">
        <v>6</v>
      </c>
      <c r="H10" s="304"/>
      <c r="I10" s="305"/>
    </row>
    <row r="11" spans="1:11" x14ac:dyDescent="0.2">
      <c r="A11" s="226" t="s">
        <v>2</v>
      </c>
      <c r="B11" s="254">
        <v>1</v>
      </c>
      <c r="C11" s="255">
        <v>2</v>
      </c>
      <c r="D11" s="255">
        <v>2</v>
      </c>
      <c r="E11" s="256">
        <v>3</v>
      </c>
      <c r="F11" s="349">
        <v>4</v>
      </c>
      <c r="G11" s="350">
        <v>5</v>
      </c>
      <c r="H11" s="299" t="s">
        <v>0</v>
      </c>
      <c r="I11" s="248"/>
      <c r="J11" s="306"/>
    </row>
    <row r="12" spans="1:11" x14ac:dyDescent="0.2">
      <c r="A12" s="307" t="s">
        <v>3</v>
      </c>
      <c r="B12" s="258">
        <v>150</v>
      </c>
      <c r="C12" s="259">
        <v>150</v>
      </c>
      <c r="D12" s="259">
        <v>150</v>
      </c>
      <c r="E12" s="259">
        <v>151</v>
      </c>
      <c r="F12" s="259">
        <v>151</v>
      </c>
      <c r="G12" s="260">
        <v>150</v>
      </c>
      <c r="H12" s="308">
        <v>150</v>
      </c>
      <c r="I12" s="309"/>
      <c r="J12" s="306"/>
    </row>
    <row r="13" spans="1:11" x14ac:dyDescent="0.2">
      <c r="A13" s="310" t="s">
        <v>6</v>
      </c>
      <c r="B13" s="263">
        <v>119.52</v>
      </c>
      <c r="C13" s="264">
        <v>134.39285714285714</v>
      </c>
      <c r="D13" s="264">
        <v>140.16438356164383</v>
      </c>
      <c r="E13" s="264">
        <v>150.2608695652174</v>
      </c>
      <c r="F13" s="311">
        <v>159.89156626506025</v>
      </c>
      <c r="G13" s="265">
        <v>170.72549019607843</v>
      </c>
      <c r="H13" s="312">
        <v>147.00246913580247</v>
      </c>
      <c r="I13" s="313"/>
      <c r="J13" s="306"/>
    </row>
    <row r="14" spans="1:11" x14ac:dyDescent="0.2">
      <c r="A14" s="226" t="s">
        <v>7</v>
      </c>
      <c r="B14" s="267">
        <v>78</v>
      </c>
      <c r="C14" s="268">
        <v>94.642857142857139</v>
      </c>
      <c r="D14" s="268">
        <v>91.780821917808225</v>
      </c>
      <c r="E14" s="268">
        <v>96.739130434782609</v>
      </c>
      <c r="F14" s="314">
        <v>98.795180722891573</v>
      </c>
      <c r="G14" s="269">
        <v>92.156862745098039</v>
      </c>
      <c r="H14" s="315">
        <v>61.23456790123457</v>
      </c>
      <c r="I14" s="316"/>
      <c r="J14" s="306"/>
    </row>
    <row r="15" spans="1:11" x14ac:dyDescent="0.2">
      <c r="A15" s="226" t="s">
        <v>8</v>
      </c>
      <c r="B15" s="271">
        <v>7.9361032668193415E-2</v>
      </c>
      <c r="C15" s="272">
        <v>5.1276471496339217E-2</v>
      </c>
      <c r="D15" s="272">
        <v>5.7039346457325175E-2</v>
      </c>
      <c r="E15" s="272">
        <v>4.844850933006857E-2</v>
      </c>
      <c r="F15" s="317">
        <v>4.0310718872744941E-2</v>
      </c>
      <c r="G15" s="273">
        <v>5.9350293071276365E-2</v>
      </c>
      <c r="H15" s="318">
        <v>0.11657328671412145</v>
      </c>
      <c r="I15" s="319"/>
      <c r="J15" s="320"/>
      <c r="K15" s="321"/>
    </row>
    <row r="16" spans="1:11" x14ac:dyDescent="0.2">
      <c r="A16" s="310" t="s">
        <v>1</v>
      </c>
      <c r="B16" s="275">
        <f t="shared" ref="B16:H16" si="0">B13/B12*100-100</f>
        <v>-20.320000000000007</v>
      </c>
      <c r="C16" s="276">
        <f t="shared" si="0"/>
        <v>-10.404761904761912</v>
      </c>
      <c r="D16" s="276">
        <f t="shared" si="0"/>
        <v>-6.5570776255707841</v>
      </c>
      <c r="E16" s="276">
        <f t="shared" si="0"/>
        <v>-0.48949035416066522</v>
      </c>
      <c r="F16" s="276">
        <f t="shared" ref="F16" si="1">F13/F12*100-100</f>
        <v>5.8884544801723422</v>
      </c>
      <c r="G16" s="277">
        <f t="shared" si="0"/>
        <v>13.816993464052274</v>
      </c>
      <c r="H16" s="278">
        <f t="shared" si="0"/>
        <v>-1.998353909465024</v>
      </c>
      <c r="I16" s="319"/>
      <c r="J16" s="320"/>
      <c r="K16" s="227"/>
    </row>
    <row r="17" spans="1:11" ht="13.5" thickBot="1" x14ac:dyDescent="0.25">
      <c r="A17" s="226" t="s">
        <v>27</v>
      </c>
      <c r="B17" s="280">
        <f t="shared" ref="B17:H17" si="2">B13-B6</f>
        <v>78.22</v>
      </c>
      <c r="C17" s="281">
        <f t="shared" si="2"/>
        <v>93.092857142857142</v>
      </c>
      <c r="D17" s="281">
        <f t="shared" si="2"/>
        <v>98.864383561643834</v>
      </c>
      <c r="E17" s="281">
        <f t="shared" si="2"/>
        <v>108.96086956521741</v>
      </c>
      <c r="F17" s="281">
        <f t="shared" si="2"/>
        <v>118.59156626506025</v>
      </c>
      <c r="G17" s="282">
        <f t="shared" si="2"/>
        <v>129.42549019607844</v>
      </c>
      <c r="H17" s="322">
        <f t="shared" si="2"/>
        <v>105.70246913580247</v>
      </c>
      <c r="I17" s="323"/>
      <c r="J17" s="320"/>
      <c r="K17" s="227"/>
    </row>
    <row r="18" spans="1:11" x14ac:dyDescent="0.2">
      <c r="A18" s="324" t="s">
        <v>51</v>
      </c>
      <c r="B18" s="285">
        <v>468</v>
      </c>
      <c r="C18" s="286">
        <v>578</v>
      </c>
      <c r="D18" s="286">
        <v>579</v>
      </c>
      <c r="E18" s="286">
        <v>835</v>
      </c>
      <c r="F18" s="286">
        <v>775</v>
      </c>
      <c r="G18" s="287">
        <v>483</v>
      </c>
      <c r="H18" s="288">
        <f>SUM(B18:G18)</f>
        <v>3718</v>
      </c>
      <c r="I18" s="325" t="s">
        <v>56</v>
      </c>
      <c r="J18" s="326">
        <f>B4-H18</f>
        <v>36</v>
      </c>
      <c r="K18" s="290">
        <f>J18/B4</f>
        <v>9.5897709110282364E-3</v>
      </c>
    </row>
    <row r="19" spans="1:11" x14ac:dyDescent="0.2">
      <c r="A19" s="324" t="s">
        <v>28</v>
      </c>
      <c r="B19" s="231">
        <v>30</v>
      </c>
      <c r="C19" s="294">
        <v>29.5</v>
      </c>
      <c r="D19" s="294">
        <v>29</v>
      </c>
      <c r="E19" s="294">
        <v>28</v>
      </c>
      <c r="F19" s="294">
        <v>27.5</v>
      </c>
      <c r="G19" s="232">
        <v>27</v>
      </c>
      <c r="H19" s="235"/>
      <c r="I19" s="227" t="s">
        <v>57</v>
      </c>
      <c r="J19" s="293">
        <v>21.32</v>
      </c>
    </row>
    <row r="20" spans="1:11" ht="13.5" thickBot="1" x14ac:dyDescent="0.25">
      <c r="A20" s="327" t="s">
        <v>26</v>
      </c>
      <c r="B20" s="233">
        <f t="shared" ref="B20:G20" si="3">B19-B7</f>
        <v>8</v>
      </c>
      <c r="C20" s="234">
        <f t="shared" si="3"/>
        <v>7.5</v>
      </c>
      <c r="D20" s="234">
        <f t="shared" si="3"/>
        <v>7</v>
      </c>
      <c r="E20" s="234">
        <f t="shared" si="3"/>
        <v>6</v>
      </c>
      <c r="F20" s="234">
        <f t="shared" si="3"/>
        <v>5.5</v>
      </c>
      <c r="G20" s="240">
        <f t="shared" si="3"/>
        <v>5</v>
      </c>
      <c r="H20" s="236"/>
      <c r="I20" s="293" t="s">
        <v>26</v>
      </c>
    </row>
    <row r="22" spans="1:11" ht="13.5" thickBot="1" x14ac:dyDescent="0.25"/>
    <row r="23" spans="1:11" s="351" customFormat="1" ht="13.5" thickBot="1" x14ac:dyDescent="0.25">
      <c r="A23" s="300" t="s">
        <v>63</v>
      </c>
      <c r="B23" s="452" t="s">
        <v>50</v>
      </c>
      <c r="C23" s="453"/>
      <c r="D23" s="453"/>
      <c r="E23" s="453"/>
      <c r="F23" s="453"/>
      <c r="G23" s="454"/>
      <c r="H23" s="328" t="s">
        <v>0</v>
      </c>
      <c r="I23" s="227"/>
    </row>
    <row r="24" spans="1:11" s="351" customFormat="1" x14ac:dyDescent="0.2">
      <c r="A24" s="226" t="s">
        <v>54</v>
      </c>
      <c r="B24" s="301">
        <v>1</v>
      </c>
      <c r="C24" s="302">
        <v>2</v>
      </c>
      <c r="D24" s="303">
        <v>3</v>
      </c>
      <c r="E24" s="302">
        <v>4</v>
      </c>
      <c r="F24" s="303">
        <v>5</v>
      </c>
      <c r="G24" s="298">
        <v>6</v>
      </c>
      <c r="H24" s="304"/>
      <c r="I24" s="305"/>
    </row>
    <row r="25" spans="1:11" s="351" customFormat="1" x14ac:dyDescent="0.2">
      <c r="A25" s="226" t="s">
        <v>2</v>
      </c>
      <c r="B25" s="254">
        <v>1</v>
      </c>
      <c r="C25" s="255">
        <v>2</v>
      </c>
      <c r="D25" s="255">
        <v>2</v>
      </c>
      <c r="E25" s="256">
        <v>3</v>
      </c>
      <c r="F25" s="349">
        <v>4</v>
      </c>
      <c r="G25" s="350">
        <v>5</v>
      </c>
      <c r="H25" s="299" t="s">
        <v>0</v>
      </c>
      <c r="I25" s="248"/>
      <c r="J25" s="306"/>
    </row>
    <row r="26" spans="1:11" s="351" customFormat="1" x14ac:dyDescent="0.2">
      <c r="A26" s="307" t="s">
        <v>3</v>
      </c>
      <c r="B26" s="258">
        <v>260</v>
      </c>
      <c r="C26" s="259">
        <v>260</v>
      </c>
      <c r="D26" s="259">
        <v>260</v>
      </c>
      <c r="E26" s="259">
        <v>260</v>
      </c>
      <c r="F26" s="259">
        <v>260</v>
      </c>
      <c r="G26" s="260">
        <v>260</v>
      </c>
      <c r="H26" s="308">
        <v>260</v>
      </c>
      <c r="I26" s="309"/>
      <c r="J26" s="306"/>
    </row>
    <row r="27" spans="1:11" s="351" customFormat="1" x14ac:dyDescent="0.2">
      <c r="A27" s="310" t="s">
        <v>6</v>
      </c>
      <c r="B27" s="263">
        <v>257.44186046511629</v>
      </c>
      <c r="C27" s="264">
        <v>269.28571428571428</v>
      </c>
      <c r="D27" s="264">
        <v>265.43859649122805</v>
      </c>
      <c r="E27" s="264">
        <v>266.70731707317071</v>
      </c>
      <c r="F27" s="311">
        <v>271.23287671232879</v>
      </c>
      <c r="G27" s="265">
        <v>282.44897959183675</v>
      </c>
      <c r="H27" s="312">
        <v>268.86111111111109</v>
      </c>
      <c r="I27" s="313"/>
      <c r="J27" s="306"/>
    </row>
    <row r="28" spans="1:11" s="351" customFormat="1" x14ac:dyDescent="0.2">
      <c r="A28" s="226" t="s">
        <v>7</v>
      </c>
      <c r="B28" s="267">
        <v>74.418604651162795</v>
      </c>
      <c r="C28" s="268">
        <v>89.285714285714292</v>
      </c>
      <c r="D28" s="268">
        <v>82.456140350877192</v>
      </c>
      <c r="E28" s="268">
        <v>86.58536585365853</v>
      </c>
      <c r="F28" s="314">
        <v>95.890410958904113</v>
      </c>
      <c r="G28" s="269">
        <v>85.714285714285708</v>
      </c>
      <c r="H28" s="315">
        <v>80.277777777777771</v>
      </c>
      <c r="I28" s="316"/>
      <c r="J28" s="306"/>
    </row>
    <row r="29" spans="1:11" s="351" customFormat="1" x14ac:dyDescent="0.2">
      <c r="A29" s="226" t="s">
        <v>8</v>
      </c>
      <c r="B29" s="271">
        <v>9.3695373999561238E-2</v>
      </c>
      <c r="C29" s="272">
        <v>5.6080568996992118E-2</v>
      </c>
      <c r="D29" s="272">
        <v>8.3519201580601499E-2</v>
      </c>
      <c r="E29" s="272">
        <v>7.2914828368833604E-2</v>
      </c>
      <c r="F29" s="317">
        <v>4.7641015528380529E-2</v>
      </c>
      <c r="G29" s="273">
        <v>7.5539479992399267E-2</v>
      </c>
      <c r="H29" s="318">
        <v>7.5269354868527844E-2</v>
      </c>
      <c r="I29" s="319"/>
      <c r="J29" s="320"/>
      <c r="K29" s="321"/>
    </row>
    <row r="30" spans="1:11" s="351" customFormat="1" x14ac:dyDescent="0.2">
      <c r="A30" s="310" t="s">
        <v>1</v>
      </c>
      <c r="B30" s="275">
        <f t="shared" ref="B30:H30" si="4">B27/B26*100-100</f>
        <v>-0.98389982110911944</v>
      </c>
      <c r="C30" s="276">
        <f t="shared" si="4"/>
        <v>3.5714285714285552</v>
      </c>
      <c r="D30" s="276">
        <f t="shared" si="4"/>
        <v>2.0917678812415659</v>
      </c>
      <c r="E30" s="276">
        <f t="shared" si="4"/>
        <v>2.5797373358348921</v>
      </c>
      <c r="F30" s="276">
        <f t="shared" si="4"/>
        <v>4.3203371970495397</v>
      </c>
      <c r="G30" s="277">
        <f t="shared" si="4"/>
        <v>8.6342229199372014</v>
      </c>
      <c r="H30" s="278">
        <f t="shared" si="4"/>
        <v>3.4081196581196451</v>
      </c>
      <c r="I30" s="319"/>
      <c r="J30" s="320"/>
      <c r="K30" s="227"/>
    </row>
    <row r="31" spans="1:11" s="351" customFormat="1" ht="13.5" thickBot="1" x14ac:dyDescent="0.25">
      <c r="A31" s="226" t="s">
        <v>27</v>
      </c>
      <c r="B31" s="280">
        <f>B27-B13</f>
        <v>137.92186046511631</v>
      </c>
      <c r="C31" s="281">
        <f t="shared" ref="C31:H31" si="5">C27-C13</f>
        <v>134.89285714285714</v>
      </c>
      <c r="D31" s="281">
        <f t="shared" si="5"/>
        <v>125.27421292958422</v>
      </c>
      <c r="E31" s="281">
        <f t="shared" si="5"/>
        <v>116.44644750795331</v>
      </c>
      <c r="F31" s="281">
        <f t="shared" si="5"/>
        <v>111.34131044726854</v>
      </c>
      <c r="G31" s="282">
        <f t="shared" si="5"/>
        <v>111.72348939575832</v>
      </c>
      <c r="H31" s="322">
        <f t="shared" si="5"/>
        <v>121.85864197530861</v>
      </c>
      <c r="I31" s="323"/>
      <c r="J31" s="320"/>
      <c r="K31" s="227"/>
    </row>
    <row r="32" spans="1:11" s="351" customFormat="1" x14ac:dyDescent="0.2">
      <c r="A32" s="324" t="s">
        <v>51</v>
      </c>
      <c r="B32" s="285">
        <v>459</v>
      </c>
      <c r="C32" s="286">
        <v>577</v>
      </c>
      <c r="D32" s="286">
        <v>577</v>
      </c>
      <c r="E32" s="286">
        <v>834</v>
      </c>
      <c r="F32" s="286">
        <v>773</v>
      </c>
      <c r="G32" s="287">
        <v>482</v>
      </c>
      <c r="H32" s="288">
        <f>SUM(B32:G32)</f>
        <v>3702</v>
      </c>
      <c r="I32" s="325" t="s">
        <v>56</v>
      </c>
      <c r="J32" s="326">
        <f>H18-H32</f>
        <v>16</v>
      </c>
      <c r="K32" s="290">
        <f>J32/H18</f>
        <v>4.3033889187735338E-3</v>
      </c>
    </row>
    <row r="33" spans="1:11" s="351" customFormat="1" x14ac:dyDescent="0.2">
      <c r="A33" s="324" t="s">
        <v>28</v>
      </c>
      <c r="B33" s="231">
        <v>34.5</v>
      </c>
      <c r="C33" s="294">
        <v>34</v>
      </c>
      <c r="D33" s="294">
        <v>33.5</v>
      </c>
      <c r="E33" s="294">
        <v>32.5</v>
      </c>
      <c r="F33" s="294">
        <v>32</v>
      </c>
      <c r="G33" s="232">
        <v>31.5</v>
      </c>
      <c r="H33" s="235"/>
      <c r="I33" s="227" t="s">
        <v>57</v>
      </c>
      <c r="J33" s="351">
        <v>28.54</v>
      </c>
    </row>
    <row r="34" spans="1:11" s="351" customFormat="1" ht="13.5" thickBot="1" x14ac:dyDescent="0.25">
      <c r="A34" s="327" t="s">
        <v>26</v>
      </c>
      <c r="B34" s="233">
        <f>B33-B19</f>
        <v>4.5</v>
      </c>
      <c r="C34" s="234">
        <f t="shared" ref="C34:G34" si="6">C33-C19</f>
        <v>4.5</v>
      </c>
      <c r="D34" s="234">
        <f t="shared" si="6"/>
        <v>4.5</v>
      </c>
      <c r="E34" s="234">
        <f t="shared" si="6"/>
        <v>4.5</v>
      </c>
      <c r="F34" s="234">
        <f t="shared" si="6"/>
        <v>4.5</v>
      </c>
      <c r="G34" s="240">
        <f t="shared" si="6"/>
        <v>4.5</v>
      </c>
      <c r="H34" s="236"/>
      <c r="I34" s="351" t="s">
        <v>26</v>
      </c>
      <c r="J34" s="227">
        <f>J33-J19</f>
        <v>7.2199999999999989</v>
      </c>
    </row>
    <row r="35" spans="1:11" x14ac:dyDescent="0.2">
      <c r="B35" s="293">
        <v>34.5</v>
      </c>
      <c r="D35" s="293">
        <v>33.5</v>
      </c>
    </row>
    <row r="36" spans="1:11" ht="13.5" thickBot="1" x14ac:dyDescent="0.25"/>
    <row r="37" spans="1:11" s="352" customFormat="1" ht="13.5" thickBot="1" x14ac:dyDescent="0.25">
      <c r="A37" s="300" t="s">
        <v>64</v>
      </c>
      <c r="B37" s="452" t="s">
        <v>50</v>
      </c>
      <c r="C37" s="453"/>
      <c r="D37" s="453"/>
      <c r="E37" s="453"/>
      <c r="F37" s="453"/>
      <c r="G37" s="454"/>
      <c r="H37" s="328" t="s">
        <v>0</v>
      </c>
      <c r="I37" s="227"/>
    </row>
    <row r="38" spans="1:11" s="352" customFormat="1" x14ac:dyDescent="0.2">
      <c r="A38" s="226" t="s">
        <v>54</v>
      </c>
      <c r="B38" s="301">
        <v>1</v>
      </c>
      <c r="C38" s="302">
        <v>2</v>
      </c>
      <c r="D38" s="303">
        <v>3</v>
      </c>
      <c r="E38" s="302">
        <v>4</v>
      </c>
      <c r="F38" s="303">
        <v>5</v>
      </c>
      <c r="G38" s="298">
        <v>6</v>
      </c>
      <c r="H38" s="304"/>
      <c r="I38" s="305"/>
    </row>
    <row r="39" spans="1:11" s="352" customFormat="1" x14ac:dyDescent="0.2">
      <c r="A39" s="226" t="s">
        <v>2</v>
      </c>
      <c r="B39" s="254">
        <v>1</v>
      </c>
      <c r="C39" s="255">
        <v>2</v>
      </c>
      <c r="D39" s="255">
        <v>2</v>
      </c>
      <c r="E39" s="256">
        <v>3</v>
      </c>
      <c r="F39" s="349">
        <v>4</v>
      </c>
      <c r="G39" s="350">
        <v>5</v>
      </c>
      <c r="H39" s="299" t="s">
        <v>0</v>
      </c>
      <c r="I39" s="248"/>
      <c r="J39" s="306"/>
    </row>
    <row r="40" spans="1:11" s="352" customFormat="1" x14ac:dyDescent="0.2">
      <c r="A40" s="307" t="s">
        <v>3</v>
      </c>
      <c r="B40" s="258">
        <v>390</v>
      </c>
      <c r="C40" s="259">
        <v>390</v>
      </c>
      <c r="D40" s="259">
        <v>390</v>
      </c>
      <c r="E40" s="259">
        <v>390</v>
      </c>
      <c r="F40" s="259">
        <v>390</v>
      </c>
      <c r="G40" s="260">
        <v>390</v>
      </c>
      <c r="H40" s="308">
        <v>390</v>
      </c>
      <c r="I40" s="309"/>
      <c r="J40" s="306"/>
    </row>
    <row r="41" spans="1:11" s="352" customFormat="1" x14ac:dyDescent="0.2">
      <c r="A41" s="310" t="s">
        <v>6</v>
      </c>
      <c r="B41" s="263">
        <v>380.30303030303031</v>
      </c>
      <c r="C41" s="264">
        <v>405.11111111111109</v>
      </c>
      <c r="D41" s="264">
        <v>387.04545454545456</v>
      </c>
      <c r="E41" s="264">
        <v>423.96825396825398</v>
      </c>
      <c r="F41" s="311">
        <v>408.4375</v>
      </c>
      <c r="G41" s="265">
        <v>461.38888888888891</v>
      </c>
      <c r="H41" s="312">
        <v>411.4736842105263</v>
      </c>
      <c r="I41" s="313"/>
      <c r="J41" s="306"/>
    </row>
    <row r="42" spans="1:11" s="352" customFormat="1" x14ac:dyDescent="0.2">
      <c r="A42" s="226" t="s">
        <v>7</v>
      </c>
      <c r="B42" s="267">
        <v>81.818181818181813</v>
      </c>
      <c r="C42" s="268">
        <v>84.444444444444443</v>
      </c>
      <c r="D42" s="268">
        <v>90.909090909090907</v>
      </c>
      <c r="E42" s="268">
        <v>88.888888888888886</v>
      </c>
      <c r="F42" s="314">
        <v>82.8125</v>
      </c>
      <c r="G42" s="269">
        <v>86.111111111111114</v>
      </c>
      <c r="H42" s="315">
        <v>73.333333333333329</v>
      </c>
      <c r="I42" s="316"/>
      <c r="J42" s="306"/>
    </row>
    <row r="43" spans="1:11" s="352" customFormat="1" x14ac:dyDescent="0.2">
      <c r="A43" s="226" t="s">
        <v>8</v>
      </c>
      <c r="B43" s="271">
        <v>6.6484940382480207E-2</v>
      </c>
      <c r="C43" s="272">
        <v>7.641547989659335E-2</v>
      </c>
      <c r="D43" s="272">
        <v>6.0737504716675966E-2</v>
      </c>
      <c r="E43" s="272">
        <v>5.816219206051651E-2</v>
      </c>
      <c r="F43" s="317">
        <v>6.68016780911488E-2</v>
      </c>
      <c r="G43" s="273">
        <v>6.5650729627573831E-2</v>
      </c>
      <c r="H43" s="318">
        <v>8.7303203621556705E-2</v>
      </c>
      <c r="I43" s="319"/>
      <c r="J43" s="320"/>
      <c r="K43" s="321"/>
    </row>
    <row r="44" spans="1:11" s="352" customFormat="1" x14ac:dyDescent="0.2">
      <c r="A44" s="310" t="s">
        <v>1</v>
      </c>
      <c r="B44" s="275">
        <f t="shared" ref="B44:H44" si="7">B41/B40*100-100</f>
        <v>-2.4864024864024827</v>
      </c>
      <c r="C44" s="276">
        <f t="shared" si="7"/>
        <v>3.8746438746438656</v>
      </c>
      <c r="D44" s="276">
        <f t="shared" si="7"/>
        <v>-0.75757575757575069</v>
      </c>
      <c r="E44" s="276">
        <f t="shared" si="7"/>
        <v>8.709808709808712</v>
      </c>
      <c r="F44" s="276">
        <f t="shared" si="7"/>
        <v>4.7275641025641022</v>
      </c>
      <c r="G44" s="277">
        <f t="shared" si="7"/>
        <v>18.304843304843317</v>
      </c>
      <c r="H44" s="278">
        <f t="shared" si="7"/>
        <v>5.506072874493924</v>
      </c>
      <c r="I44" s="319"/>
      <c r="J44" s="320"/>
      <c r="K44" s="227"/>
    </row>
    <row r="45" spans="1:11" s="352" customFormat="1" ht="13.5" thickBot="1" x14ac:dyDescent="0.25">
      <c r="A45" s="226" t="s">
        <v>27</v>
      </c>
      <c r="B45" s="280">
        <f>B41-B27</f>
        <v>122.86116983791402</v>
      </c>
      <c r="C45" s="281">
        <f t="shared" ref="C45:H45" si="8">C41-C27</f>
        <v>135.82539682539681</v>
      </c>
      <c r="D45" s="281">
        <f t="shared" si="8"/>
        <v>121.60685805422651</v>
      </c>
      <c r="E45" s="281">
        <f t="shared" si="8"/>
        <v>157.26093689508326</v>
      </c>
      <c r="F45" s="281">
        <f t="shared" si="8"/>
        <v>137.20462328767121</v>
      </c>
      <c r="G45" s="282">
        <f t="shared" si="8"/>
        <v>178.93990929705217</v>
      </c>
      <c r="H45" s="322">
        <f t="shared" si="8"/>
        <v>142.61257309941521</v>
      </c>
      <c r="I45" s="323"/>
      <c r="J45" s="320"/>
      <c r="K45" s="227"/>
    </row>
    <row r="46" spans="1:11" s="352" customFormat="1" x14ac:dyDescent="0.2">
      <c r="A46" s="324" t="s">
        <v>51</v>
      </c>
      <c r="B46" s="285">
        <v>456</v>
      </c>
      <c r="C46" s="286">
        <v>575</v>
      </c>
      <c r="D46" s="286">
        <v>574</v>
      </c>
      <c r="E46" s="286">
        <v>834</v>
      </c>
      <c r="F46" s="286">
        <v>773</v>
      </c>
      <c r="G46" s="287">
        <v>482</v>
      </c>
      <c r="H46" s="288">
        <f>SUM(B46:G46)</f>
        <v>3694</v>
      </c>
      <c r="I46" s="325" t="s">
        <v>56</v>
      </c>
      <c r="J46" s="326">
        <f>H32-H46</f>
        <v>8</v>
      </c>
      <c r="K46" s="290">
        <f>J46/H32</f>
        <v>2.1609940572663426E-3</v>
      </c>
    </row>
    <row r="47" spans="1:11" s="352" customFormat="1" x14ac:dyDescent="0.2">
      <c r="A47" s="324" t="s">
        <v>28</v>
      </c>
      <c r="B47" s="231">
        <v>39</v>
      </c>
      <c r="C47" s="294">
        <v>38.5</v>
      </c>
      <c r="D47" s="294">
        <v>38</v>
      </c>
      <c r="E47" s="294">
        <v>36.5</v>
      </c>
      <c r="F47" s="294">
        <v>36.5</v>
      </c>
      <c r="G47" s="232">
        <v>35.5</v>
      </c>
      <c r="H47" s="235"/>
      <c r="I47" s="227" t="s">
        <v>57</v>
      </c>
      <c r="J47" s="352">
        <v>33.119999999999997</v>
      </c>
    </row>
    <row r="48" spans="1:11" s="352" customFormat="1" ht="13.5" thickBot="1" x14ac:dyDescent="0.25">
      <c r="A48" s="327" t="s">
        <v>26</v>
      </c>
      <c r="B48" s="233">
        <f>B47-B33</f>
        <v>4.5</v>
      </c>
      <c r="C48" s="234">
        <f t="shared" ref="C48:G48" si="9">C47-C33</f>
        <v>4.5</v>
      </c>
      <c r="D48" s="234">
        <f t="shared" si="9"/>
        <v>4.5</v>
      </c>
      <c r="E48" s="234">
        <f t="shared" si="9"/>
        <v>4</v>
      </c>
      <c r="F48" s="234">
        <f t="shared" si="9"/>
        <v>4.5</v>
      </c>
      <c r="G48" s="240">
        <f t="shared" si="9"/>
        <v>4</v>
      </c>
      <c r="H48" s="236"/>
      <c r="I48" s="352" t="s">
        <v>26</v>
      </c>
      <c r="J48" s="227">
        <f>J47-J33</f>
        <v>4.5799999999999983</v>
      </c>
    </row>
    <row r="49" spans="1:13" x14ac:dyDescent="0.2">
      <c r="B49" s="293">
        <v>39</v>
      </c>
      <c r="C49" s="293">
        <v>38.5</v>
      </c>
      <c r="D49" s="293">
        <v>38</v>
      </c>
      <c r="E49" s="293">
        <v>36.5</v>
      </c>
      <c r="F49" s="293">
        <v>36.5</v>
      </c>
      <c r="G49" s="293">
        <v>35.5</v>
      </c>
    </row>
    <row r="50" spans="1:13" s="359" customFormat="1" x14ac:dyDescent="0.2">
      <c r="G50" s="359" t="s">
        <v>66</v>
      </c>
    </row>
    <row r="51" spans="1:13" ht="13.5" thickBot="1" x14ac:dyDescent="0.25">
      <c r="C51" s="353"/>
      <c r="D51" s="353"/>
      <c r="E51" s="353"/>
      <c r="F51" s="353"/>
      <c r="G51" s="353"/>
    </row>
    <row r="52" spans="1:13" s="354" customFormat="1" ht="13.5" thickBot="1" x14ac:dyDescent="0.25">
      <c r="A52" s="300" t="s">
        <v>67</v>
      </c>
      <c r="B52" s="452" t="s">
        <v>50</v>
      </c>
      <c r="C52" s="453"/>
      <c r="D52" s="453"/>
      <c r="E52" s="453"/>
      <c r="F52" s="453"/>
      <c r="G52" s="454"/>
      <c r="H52" s="328" t="s">
        <v>0</v>
      </c>
      <c r="I52" s="227"/>
      <c r="L52" s="354" t="s">
        <v>54</v>
      </c>
      <c r="M52" s="354" t="s">
        <v>70</v>
      </c>
    </row>
    <row r="53" spans="1:13" s="354" customFormat="1" x14ac:dyDescent="0.2">
      <c r="A53" s="226" t="s">
        <v>54</v>
      </c>
      <c r="B53" s="301">
        <v>1</v>
      </c>
      <c r="C53" s="302">
        <v>2</v>
      </c>
      <c r="D53" s="303">
        <v>3</v>
      </c>
      <c r="E53" s="302">
        <v>4</v>
      </c>
      <c r="F53" s="303">
        <v>5</v>
      </c>
      <c r="G53" s="298">
        <v>6</v>
      </c>
      <c r="H53" s="304"/>
      <c r="I53" s="305"/>
      <c r="L53" s="354">
        <v>1</v>
      </c>
      <c r="M53" s="354">
        <v>44.5</v>
      </c>
    </row>
    <row r="54" spans="1:13" s="354" customFormat="1" x14ac:dyDescent="0.2">
      <c r="A54" s="226" t="s">
        <v>2</v>
      </c>
      <c r="B54" s="254">
        <v>1</v>
      </c>
      <c r="C54" s="255">
        <v>2</v>
      </c>
      <c r="D54" s="255">
        <v>2</v>
      </c>
      <c r="E54" s="256">
        <v>3</v>
      </c>
      <c r="F54" s="349">
        <v>4</v>
      </c>
      <c r="G54" s="350">
        <v>5</v>
      </c>
      <c r="H54" s="299" t="s">
        <v>0</v>
      </c>
      <c r="I54" s="248"/>
      <c r="J54" s="306"/>
      <c r="L54" s="354">
        <v>2</v>
      </c>
      <c r="M54" s="354">
        <v>43.5</v>
      </c>
    </row>
    <row r="55" spans="1:13" s="354" customFormat="1" x14ac:dyDescent="0.2">
      <c r="A55" s="307" t="s">
        <v>3</v>
      </c>
      <c r="B55" s="258">
        <v>525</v>
      </c>
      <c r="C55" s="259">
        <v>525</v>
      </c>
      <c r="D55" s="259">
        <v>525</v>
      </c>
      <c r="E55" s="259">
        <v>525</v>
      </c>
      <c r="F55" s="259">
        <v>525</v>
      </c>
      <c r="G55" s="260">
        <v>525</v>
      </c>
      <c r="H55" s="308">
        <v>525</v>
      </c>
      <c r="I55" s="309"/>
      <c r="J55" s="306"/>
      <c r="L55" s="354">
        <v>3</v>
      </c>
      <c r="M55" s="354">
        <v>42</v>
      </c>
    </row>
    <row r="56" spans="1:13" s="354" customFormat="1" x14ac:dyDescent="0.2">
      <c r="A56" s="310" t="s">
        <v>6</v>
      </c>
      <c r="B56" s="263">
        <v>570</v>
      </c>
      <c r="C56" s="264">
        <v>550.71428571428567</v>
      </c>
      <c r="D56" s="264">
        <v>545.75</v>
      </c>
      <c r="E56" s="264">
        <v>560.50847457627117</v>
      </c>
      <c r="F56" s="311">
        <v>546.39344262295083</v>
      </c>
      <c r="G56" s="265">
        <v>570.75</v>
      </c>
      <c r="H56" s="312">
        <v>556.26373626373629</v>
      </c>
      <c r="I56" s="313"/>
      <c r="J56" s="306"/>
      <c r="L56" s="354">
        <v>4</v>
      </c>
      <c r="M56" s="354">
        <v>41</v>
      </c>
    </row>
    <row r="57" spans="1:13" s="354" customFormat="1" x14ac:dyDescent="0.2">
      <c r="A57" s="226" t="s">
        <v>7</v>
      </c>
      <c r="B57" s="267">
        <v>64.516129032258064</v>
      </c>
      <c r="C57" s="268">
        <v>88.095238095238102</v>
      </c>
      <c r="D57" s="268">
        <v>82.5</v>
      </c>
      <c r="E57" s="268">
        <v>69.491525423728817</v>
      </c>
      <c r="F57" s="314">
        <v>93.442622950819668</v>
      </c>
      <c r="G57" s="269">
        <v>85</v>
      </c>
      <c r="H57" s="315">
        <v>78.388278388278394</v>
      </c>
      <c r="I57" s="316"/>
      <c r="J57" s="306"/>
      <c r="L57" s="354">
        <v>5</v>
      </c>
      <c r="M57" s="354">
        <v>40.5</v>
      </c>
    </row>
    <row r="58" spans="1:13" s="354" customFormat="1" x14ac:dyDescent="0.2">
      <c r="A58" s="226" t="s">
        <v>8</v>
      </c>
      <c r="B58" s="271">
        <v>7.883724949150557E-2</v>
      </c>
      <c r="C58" s="272">
        <v>6.9472175049764065E-2</v>
      </c>
      <c r="D58" s="272">
        <v>7.3280747836757462E-2</v>
      </c>
      <c r="E58" s="272">
        <v>8.1818404919874937E-2</v>
      </c>
      <c r="F58" s="317">
        <v>5.4557632621751756E-2</v>
      </c>
      <c r="G58" s="273">
        <v>6.9576298500261799E-2</v>
      </c>
      <c r="H58" s="318">
        <v>7.3503076563801686E-2</v>
      </c>
      <c r="I58" s="319"/>
      <c r="J58" s="320"/>
      <c r="K58" s="321"/>
      <c r="L58" s="354">
        <v>6</v>
      </c>
      <c r="M58" s="354">
        <v>39.5</v>
      </c>
    </row>
    <row r="59" spans="1:13" s="354" customFormat="1" x14ac:dyDescent="0.2">
      <c r="A59" s="310" t="s">
        <v>1</v>
      </c>
      <c r="B59" s="275">
        <f t="shared" ref="B59:H59" si="10">B56/B55*100-100</f>
        <v>8.5714285714285694</v>
      </c>
      <c r="C59" s="276">
        <f t="shared" si="10"/>
        <v>4.8979591836734642</v>
      </c>
      <c r="D59" s="276">
        <f t="shared" si="10"/>
        <v>3.952380952380949</v>
      </c>
      <c r="E59" s="276">
        <f t="shared" si="10"/>
        <v>6.7635189669087907</v>
      </c>
      <c r="F59" s="276">
        <f t="shared" si="10"/>
        <v>4.0749414519906395</v>
      </c>
      <c r="G59" s="277">
        <f t="shared" si="10"/>
        <v>8.7142857142857224</v>
      </c>
      <c r="H59" s="278">
        <f t="shared" si="10"/>
        <v>5.9549973835688093</v>
      </c>
      <c r="I59" s="319"/>
      <c r="J59" s="320"/>
      <c r="K59" s="227"/>
    </row>
    <row r="60" spans="1:13" s="354" customFormat="1" ht="13.5" thickBot="1" x14ac:dyDescent="0.25">
      <c r="A60" s="226" t="s">
        <v>27</v>
      </c>
      <c r="B60" s="280">
        <f>B56-B41</f>
        <v>189.69696969696969</v>
      </c>
      <c r="C60" s="281">
        <f t="shared" ref="C60:H60" si="11">C56-C41</f>
        <v>145.60317460317458</v>
      </c>
      <c r="D60" s="281">
        <f t="shared" si="11"/>
        <v>158.70454545454544</v>
      </c>
      <c r="E60" s="281">
        <f t="shared" si="11"/>
        <v>136.54022060801719</v>
      </c>
      <c r="F60" s="281">
        <f t="shared" si="11"/>
        <v>137.95594262295083</v>
      </c>
      <c r="G60" s="282">
        <f t="shared" si="11"/>
        <v>109.36111111111109</v>
      </c>
      <c r="H60" s="322">
        <f t="shared" si="11"/>
        <v>144.79005205320999</v>
      </c>
      <c r="I60" s="323"/>
      <c r="J60" s="320"/>
      <c r="K60" s="227"/>
    </row>
    <row r="61" spans="1:13" s="354" customFormat="1" x14ac:dyDescent="0.2">
      <c r="A61" s="324" t="s">
        <v>51</v>
      </c>
      <c r="B61" s="285">
        <v>452</v>
      </c>
      <c r="C61" s="286">
        <v>575</v>
      </c>
      <c r="D61" s="286">
        <v>573</v>
      </c>
      <c r="E61" s="286">
        <v>832</v>
      </c>
      <c r="F61" s="286">
        <v>773</v>
      </c>
      <c r="G61" s="287">
        <v>482</v>
      </c>
      <c r="H61" s="288">
        <f>SUM(B61:G61)</f>
        <v>3687</v>
      </c>
      <c r="I61" s="325" t="s">
        <v>56</v>
      </c>
      <c r="J61" s="326">
        <f>H46-H61</f>
        <v>7</v>
      </c>
      <c r="K61" s="290">
        <f>J61/H46</f>
        <v>1.8949648077964266E-3</v>
      </c>
      <c r="L61" s="356" t="s">
        <v>71</v>
      </c>
    </row>
    <row r="62" spans="1:13" s="354" customFormat="1" x14ac:dyDescent="0.2">
      <c r="A62" s="324" t="s">
        <v>28</v>
      </c>
      <c r="B62" s="358">
        <v>44.5</v>
      </c>
      <c r="C62" s="294">
        <v>43.5</v>
      </c>
      <c r="D62" s="294">
        <v>42</v>
      </c>
      <c r="E62" s="294">
        <v>41</v>
      </c>
      <c r="F62" s="294">
        <v>40.5</v>
      </c>
      <c r="G62" s="358">
        <v>39.5</v>
      </c>
      <c r="H62" s="235"/>
      <c r="I62" s="227" t="s">
        <v>57</v>
      </c>
      <c r="J62" s="354">
        <v>37.299999999999997</v>
      </c>
    </row>
    <row r="63" spans="1:13" s="354" customFormat="1" ht="13.5" thickBot="1" x14ac:dyDescent="0.25">
      <c r="A63" s="327" t="s">
        <v>26</v>
      </c>
      <c r="B63" s="233">
        <f>B62-B47</f>
        <v>5.5</v>
      </c>
      <c r="C63" s="234">
        <f t="shared" ref="C63:G63" si="12">C62-C47</f>
        <v>5</v>
      </c>
      <c r="D63" s="234">
        <f t="shared" si="12"/>
        <v>4</v>
      </c>
      <c r="E63" s="234">
        <f t="shared" si="12"/>
        <v>4.5</v>
      </c>
      <c r="F63" s="234">
        <f t="shared" si="12"/>
        <v>4</v>
      </c>
      <c r="G63" s="240">
        <f t="shared" si="12"/>
        <v>4</v>
      </c>
      <c r="H63" s="236"/>
      <c r="I63" s="354" t="s">
        <v>26</v>
      </c>
      <c r="J63" s="227">
        <f>J62-J47</f>
        <v>4.18</v>
      </c>
    </row>
    <row r="65" spans="1:12" s="358" customFormat="1" ht="13.5" thickBot="1" x14ac:dyDescent="0.25"/>
    <row r="66" spans="1:12" ht="13.5" thickBot="1" x14ac:dyDescent="0.25">
      <c r="A66" s="300" t="s">
        <v>72</v>
      </c>
      <c r="B66" s="452" t="s">
        <v>50</v>
      </c>
      <c r="C66" s="453"/>
      <c r="D66" s="453"/>
      <c r="E66" s="453"/>
      <c r="F66" s="453"/>
      <c r="G66" s="454"/>
      <c r="H66" s="328" t="s">
        <v>0</v>
      </c>
      <c r="I66" s="227"/>
      <c r="J66" s="355"/>
      <c r="K66" s="355"/>
    </row>
    <row r="67" spans="1:12" x14ac:dyDescent="0.2">
      <c r="A67" s="226" t="s">
        <v>54</v>
      </c>
      <c r="B67" s="301">
        <v>1</v>
      </c>
      <c r="C67" s="302">
        <v>2</v>
      </c>
      <c r="D67" s="303">
        <v>3</v>
      </c>
      <c r="E67" s="302">
        <v>4</v>
      </c>
      <c r="F67" s="303">
        <v>5</v>
      </c>
      <c r="G67" s="298">
        <v>6</v>
      </c>
      <c r="H67" s="304"/>
      <c r="I67" s="305"/>
      <c r="J67" s="355"/>
      <c r="K67" s="355"/>
      <c r="L67" s="363"/>
    </row>
    <row r="68" spans="1:12" x14ac:dyDescent="0.2">
      <c r="A68" s="226" t="s">
        <v>2</v>
      </c>
      <c r="B68" s="254">
        <v>1</v>
      </c>
      <c r="C68" s="255">
        <v>2</v>
      </c>
      <c r="D68" s="360">
        <v>3</v>
      </c>
      <c r="E68" s="256">
        <v>4</v>
      </c>
      <c r="F68" s="349">
        <v>5</v>
      </c>
      <c r="G68" s="350">
        <v>6</v>
      </c>
      <c r="H68" s="299" t="s">
        <v>0</v>
      </c>
      <c r="I68" s="248"/>
      <c r="J68" s="306"/>
      <c r="K68" s="355"/>
      <c r="L68" s="363"/>
    </row>
    <row r="69" spans="1:12" x14ac:dyDescent="0.2">
      <c r="A69" s="307" t="s">
        <v>3</v>
      </c>
      <c r="B69" s="258">
        <v>650</v>
      </c>
      <c r="C69" s="259">
        <v>650</v>
      </c>
      <c r="D69" s="259">
        <v>650</v>
      </c>
      <c r="E69" s="259">
        <v>650</v>
      </c>
      <c r="F69" s="259">
        <v>650</v>
      </c>
      <c r="G69" s="260">
        <v>650</v>
      </c>
      <c r="H69" s="308">
        <v>650</v>
      </c>
      <c r="I69" s="309"/>
      <c r="J69" s="306"/>
      <c r="K69" s="355"/>
      <c r="L69" s="363"/>
    </row>
    <row r="70" spans="1:12" x14ac:dyDescent="0.2">
      <c r="A70" s="310" t="s">
        <v>6</v>
      </c>
      <c r="B70" s="263">
        <v>598.54999999999995</v>
      </c>
      <c r="C70" s="264">
        <v>610.6</v>
      </c>
      <c r="D70" s="264">
        <v>640.65</v>
      </c>
      <c r="E70" s="264">
        <v>659.55</v>
      </c>
      <c r="F70" s="311">
        <v>669.47</v>
      </c>
      <c r="G70" s="265">
        <v>698.93</v>
      </c>
      <c r="H70" s="312">
        <v>642.29</v>
      </c>
      <c r="I70" s="313"/>
      <c r="J70" s="306"/>
      <c r="K70" s="355"/>
      <c r="L70" s="363"/>
    </row>
    <row r="71" spans="1:12" x14ac:dyDescent="0.2">
      <c r="A71" s="226" t="s">
        <v>7</v>
      </c>
      <c r="B71" s="267">
        <v>96.969696969696969</v>
      </c>
      <c r="C71" s="268">
        <v>96</v>
      </c>
      <c r="D71" s="268">
        <v>98.360655737704917</v>
      </c>
      <c r="E71" s="268">
        <v>96.666666666666671</v>
      </c>
      <c r="F71" s="314">
        <v>93.877551020408163</v>
      </c>
      <c r="G71" s="269">
        <v>92.857142857142861</v>
      </c>
      <c r="H71" s="315">
        <v>83.27402135231317</v>
      </c>
      <c r="I71" s="316"/>
      <c r="J71" s="306"/>
      <c r="K71" s="355"/>
      <c r="L71" s="363"/>
    </row>
    <row r="72" spans="1:12" x14ac:dyDescent="0.2">
      <c r="A72" s="226" t="s">
        <v>8</v>
      </c>
      <c r="B72" s="271">
        <v>4.0928389781445328E-2</v>
      </c>
      <c r="C72" s="272">
        <v>4.6053460051863553E-2</v>
      </c>
      <c r="D72" s="272">
        <v>3.9014530289025039E-2</v>
      </c>
      <c r="E72" s="272">
        <v>4.7317733864947711E-2</v>
      </c>
      <c r="F72" s="317">
        <v>4.5978805661480528E-2</v>
      </c>
      <c r="G72" s="273">
        <v>5.3109240540611273E-2</v>
      </c>
      <c r="H72" s="318">
        <v>7.1285871316424027E-2</v>
      </c>
      <c r="I72" s="319"/>
      <c r="J72" s="320"/>
      <c r="K72" s="321"/>
      <c r="L72" s="363"/>
    </row>
    <row r="73" spans="1:12" x14ac:dyDescent="0.2">
      <c r="A73" s="310" t="s">
        <v>1</v>
      </c>
      <c r="B73" s="275">
        <f t="shared" ref="B73:H73" si="13">B70/B69*100-100</f>
        <v>-7.9153846153846246</v>
      </c>
      <c r="C73" s="276">
        <f t="shared" si="13"/>
        <v>-6.0615384615384613</v>
      </c>
      <c r="D73" s="276">
        <f t="shared" si="13"/>
        <v>-1.4384615384615387</v>
      </c>
      <c r="E73" s="276">
        <f t="shared" si="13"/>
        <v>1.4692307692307622</v>
      </c>
      <c r="F73" s="276">
        <f t="shared" si="13"/>
        <v>2.9953846153846229</v>
      </c>
      <c r="G73" s="277">
        <f t="shared" si="13"/>
        <v>7.5276923076923055</v>
      </c>
      <c r="H73" s="278">
        <f t="shared" si="13"/>
        <v>-1.186153846153843</v>
      </c>
      <c r="I73" s="319"/>
      <c r="J73" s="320"/>
      <c r="K73" s="227"/>
      <c r="L73" s="363"/>
    </row>
    <row r="74" spans="1:12" ht="13.5" thickBot="1" x14ac:dyDescent="0.25">
      <c r="A74" s="226" t="s">
        <v>27</v>
      </c>
      <c r="B74" s="280">
        <f t="shared" ref="B74:H74" si="14">B70-B56</f>
        <v>28.549999999999955</v>
      </c>
      <c r="C74" s="281">
        <f t="shared" si="14"/>
        <v>59.885714285714357</v>
      </c>
      <c r="D74" s="281">
        <f t="shared" si="14"/>
        <v>94.899999999999977</v>
      </c>
      <c r="E74" s="281">
        <f t="shared" si="14"/>
        <v>99.041525423728785</v>
      </c>
      <c r="F74" s="281">
        <f t="shared" si="14"/>
        <v>123.0765573770492</v>
      </c>
      <c r="G74" s="282">
        <f t="shared" si="14"/>
        <v>128.17999999999995</v>
      </c>
      <c r="H74" s="322">
        <f t="shared" si="14"/>
        <v>86.026263736263672</v>
      </c>
      <c r="I74" s="323"/>
      <c r="J74" s="320"/>
      <c r="K74" s="227"/>
      <c r="L74" s="363"/>
    </row>
    <row r="75" spans="1:12" x14ac:dyDescent="0.2">
      <c r="A75" s="324" t="s">
        <v>51</v>
      </c>
      <c r="B75" s="285">
        <v>438</v>
      </c>
      <c r="C75" s="286">
        <v>627</v>
      </c>
      <c r="D75" s="286">
        <v>787</v>
      </c>
      <c r="E75" s="286">
        <v>699</v>
      </c>
      <c r="F75" s="286">
        <v>649</v>
      </c>
      <c r="G75" s="287">
        <v>477</v>
      </c>
      <c r="H75" s="288">
        <f>SUM(B75:G75)</f>
        <v>3677</v>
      </c>
      <c r="I75" s="325" t="s">
        <v>56</v>
      </c>
      <c r="J75" s="326">
        <f>H61-H75</f>
        <v>10</v>
      </c>
      <c r="K75" s="290">
        <f>J75/H61</f>
        <v>2.7122321670735015E-3</v>
      </c>
      <c r="L75" s="363"/>
    </row>
    <row r="76" spans="1:12" x14ac:dyDescent="0.2">
      <c r="A76" s="324" t="s">
        <v>28</v>
      </c>
      <c r="B76" s="231">
        <v>48</v>
      </c>
      <c r="C76" s="294">
        <v>47</v>
      </c>
      <c r="D76" s="294">
        <v>45.5</v>
      </c>
      <c r="E76" s="294">
        <v>44.5</v>
      </c>
      <c r="F76" s="294">
        <v>44</v>
      </c>
      <c r="G76" s="232">
        <v>43</v>
      </c>
      <c r="H76" s="235"/>
      <c r="I76" s="227" t="s">
        <v>57</v>
      </c>
      <c r="J76" s="355">
        <v>41.78</v>
      </c>
      <c r="K76" s="355"/>
      <c r="L76" s="363"/>
    </row>
    <row r="77" spans="1:12" ht="13.5" thickBot="1" x14ac:dyDescent="0.25">
      <c r="A77" s="327" t="s">
        <v>26</v>
      </c>
      <c r="B77" s="233">
        <f t="shared" ref="B77:G77" si="15">B76-B62</f>
        <v>3.5</v>
      </c>
      <c r="C77" s="234">
        <f t="shared" si="15"/>
        <v>3.5</v>
      </c>
      <c r="D77" s="234">
        <f t="shared" si="15"/>
        <v>3.5</v>
      </c>
      <c r="E77" s="234">
        <f t="shared" si="15"/>
        <v>3.5</v>
      </c>
      <c r="F77" s="234">
        <f t="shared" si="15"/>
        <v>3.5</v>
      </c>
      <c r="G77" s="240">
        <f t="shared" si="15"/>
        <v>3.5</v>
      </c>
      <c r="H77" s="236"/>
      <c r="I77" s="355" t="s">
        <v>26</v>
      </c>
      <c r="J77" s="227">
        <f>J76-J62</f>
        <v>4.480000000000004</v>
      </c>
      <c r="K77" s="355"/>
      <c r="L77" s="363"/>
    </row>
    <row r="79" spans="1:12" ht="13.5" thickBot="1" x14ac:dyDescent="0.25"/>
    <row r="80" spans="1:12" s="361" customFormat="1" ht="13.5" thickBot="1" x14ac:dyDescent="0.25">
      <c r="A80" s="300" t="s">
        <v>73</v>
      </c>
      <c r="B80" s="452" t="s">
        <v>50</v>
      </c>
      <c r="C80" s="453"/>
      <c r="D80" s="453"/>
      <c r="E80" s="453"/>
      <c r="F80" s="453"/>
      <c r="G80" s="454"/>
      <c r="H80" s="328" t="s">
        <v>0</v>
      </c>
      <c r="I80" s="227"/>
    </row>
    <row r="81" spans="1:12" s="361" customFormat="1" x14ac:dyDescent="0.2">
      <c r="A81" s="226" t="s">
        <v>54</v>
      </c>
      <c r="B81" s="301">
        <v>1</v>
      </c>
      <c r="C81" s="302">
        <v>2</v>
      </c>
      <c r="D81" s="303">
        <v>3</v>
      </c>
      <c r="E81" s="302">
        <v>4</v>
      </c>
      <c r="F81" s="303">
        <v>5</v>
      </c>
      <c r="G81" s="298">
        <v>6</v>
      </c>
      <c r="H81" s="304"/>
      <c r="I81" s="305"/>
      <c r="L81" s="363"/>
    </row>
    <row r="82" spans="1:12" s="361" customFormat="1" x14ac:dyDescent="0.2">
      <c r="A82" s="226" t="s">
        <v>2</v>
      </c>
      <c r="B82" s="254">
        <v>1</v>
      </c>
      <c r="C82" s="255">
        <v>2</v>
      </c>
      <c r="D82" s="360">
        <v>3</v>
      </c>
      <c r="E82" s="256">
        <v>4</v>
      </c>
      <c r="F82" s="349">
        <v>5</v>
      </c>
      <c r="G82" s="350">
        <v>6</v>
      </c>
      <c r="H82" s="299" t="s">
        <v>0</v>
      </c>
      <c r="I82" s="248"/>
      <c r="J82" s="306"/>
      <c r="L82" s="363"/>
    </row>
    <row r="83" spans="1:12" s="361" customFormat="1" x14ac:dyDescent="0.2">
      <c r="A83" s="307" t="s">
        <v>3</v>
      </c>
      <c r="B83" s="258">
        <v>765</v>
      </c>
      <c r="C83" s="259">
        <v>765</v>
      </c>
      <c r="D83" s="259">
        <v>765</v>
      </c>
      <c r="E83" s="259">
        <v>765</v>
      </c>
      <c r="F83" s="259">
        <v>765</v>
      </c>
      <c r="G83" s="260">
        <v>765</v>
      </c>
      <c r="H83" s="308">
        <v>765</v>
      </c>
      <c r="I83" s="309"/>
      <c r="J83" s="306"/>
      <c r="L83" s="363"/>
    </row>
    <row r="84" spans="1:12" s="361" customFormat="1" x14ac:dyDescent="0.2">
      <c r="A84" s="310" t="s">
        <v>6</v>
      </c>
      <c r="B84" s="263">
        <v>634.4</v>
      </c>
      <c r="C84" s="264">
        <v>682.32558139534888</v>
      </c>
      <c r="D84" s="264">
        <v>727.96610169491521</v>
      </c>
      <c r="E84" s="264">
        <v>738.11320754716985</v>
      </c>
      <c r="F84" s="311">
        <v>753.24324324324323</v>
      </c>
      <c r="G84" s="265">
        <v>790</v>
      </c>
      <c r="H84" s="312">
        <v>724.04858299595139</v>
      </c>
      <c r="I84" s="313"/>
      <c r="J84" s="306"/>
      <c r="L84" s="363"/>
    </row>
    <row r="85" spans="1:12" s="361" customFormat="1" x14ac:dyDescent="0.2">
      <c r="A85" s="226" t="s">
        <v>7</v>
      </c>
      <c r="B85" s="267">
        <v>72</v>
      </c>
      <c r="C85" s="268">
        <v>86.04651162790698</v>
      </c>
      <c r="D85" s="268">
        <v>100</v>
      </c>
      <c r="E85" s="268">
        <v>100</v>
      </c>
      <c r="F85" s="314">
        <v>100</v>
      </c>
      <c r="G85" s="269">
        <v>100</v>
      </c>
      <c r="H85" s="315">
        <v>82.995951417004051</v>
      </c>
      <c r="I85" s="316"/>
      <c r="J85" s="306"/>
      <c r="L85" s="363"/>
    </row>
    <row r="86" spans="1:12" s="361" customFormat="1" x14ac:dyDescent="0.2">
      <c r="A86" s="226" t="s">
        <v>8</v>
      </c>
      <c r="B86" s="271">
        <v>9.3316519546027737E-2</v>
      </c>
      <c r="C86" s="272">
        <v>6.2005133149375349E-2</v>
      </c>
      <c r="D86" s="272">
        <v>3.2268435183367417E-2</v>
      </c>
      <c r="E86" s="272">
        <v>3.4219223989124282E-2</v>
      </c>
      <c r="F86" s="317">
        <v>4.6407165308144739E-2</v>
      </c>
      <c r="G86" s="273">
        <v>3.7692339973210622E-2</v>
      </c>
      <c r="H86" s="318">
        <v>7.6204164607951014E-2</v>
      </c>
      <c r="I86" s="319"/>
      <c r="J86" s="320"/>
      <c r="K86" s="321"/>
      <c r="L86" s="363"/>
    </row>
    <row r="87" spans="1:12" s="361" customFormat="1" x14ac:dyDescent="0.2">
      <c r="A87" s="310" t="s">
        <v>1</v>
      </c>
      <c r="B87" s="275">
        <f t="shared" ref="B87:H87" si="16">B84/B83*100-100</f>
        <v>-17.071895424836597</v>
      </c>
      <c r="C87" s="276">
        <f t="shared" si="16"/>
        <v>-10.807113543091646</v>
      </c>
      <c r="D87" s="276">
        <f t="shared" si="16"/>
        <v>-4.8410324581810187</v>
      </c>
      <c r="E87" s="276">
        <f t="shared" si="16"/>
        <v>-3.5146133925268259</v>
      </c>
      <c r="F87" s="276">
        <f t="shared" si="16"/>
        <v>-1.5368309485956644</v>
      </c>
      <c r="G87" s="277">
        <f t="shared" si="16"/>
        <v>3.2679738562091671</v>
      </c>
      <c r="H87" s="278">
        <f t="shared" si="16"/>
        <v>-5.3531264057579904</v>
      </c>
      <c r="I87" s="319"/>
      <c r="J87" s="320"/>
      <c r="K87" s="227"/>
      <c r="L87" s="363"/>
    </row>
    <row r="88" spans="1:12" s="361" customFormat="1" ht="13.5" thickBot="1" x14ac:dyDescent="0.25">
      <c r="A88" s="226" t="s">
        <v>27</v>
      </c>
      <c r="B88" s="280">
        <f t="shared" ref="B88:H88" si="17">B84-B70</f>
        <v>35.850000000000023</v>
      </c>
      <c r="C88" s="281">
        <f t="shared" si="17"/>
        <v>71.725581395348854</v>
      </c>
      <c r="D88" s="281">
        <f t="shared" si="17"/>
        <v>87.316101694915233</v>
      </c>
      <c r="E88" s="281">
        <f t="shared" si="17"/>
        <v>78.563207547169895</v>
      </c>
      <c r="F88" s="281">
        <f t="shared" si="17"/>
        <v>83.773243243243201</v>
      </c>
      <c r="G88" s="282">
        <f t="shared" si="17"/>
        <v>91.07000000000005</v>
      </c>
      <c r="H88" s="322">
        <f t="shared" si="17"/>
        <v>81.758582995951429</v>
      </c>
      <c r="I88" s="323"/>
      <c r="J88" s="320"/>
      <c r="K88" s="227"/>
      <c r="L88" s="363"/>
    </row>
    <row r="89" spans="1:12" s="361" customFormat="1" x14ac:dyDescent="0.2">
      <c r="A89" s="324" t="s">
        <v>51</v>
      </c>
      <c r="B89" s="285">
        <v>437</v>
      </c>
      <c r="C89" s="286">
        <v>627</v>
      </c>
      <c r="D89" s="286">
        <v>787</v>
      </c>
      <c r="E89" s="286">
        <v>699</v>
      </c>
      <c r="F89" s="286">
        <v>649</v>
      </c>
      <c r="G89" s="287">
        <v>476</v>
      </c>
      <c r="H89" s="288">
        <f>SUM(B89:G89)</f>
        <v>3675</v>
      </c>
      <c r="I89" s="325" t="s">
        <v>56</v>
      </c>
      <c r="J89" s="326">
        <f>H75-H89</f>
        <v>2</v>
      </c>
      <c r="K89" s="290">
        <f>J89/H75</f>
        <v>5.4392167527875983E-4</v>
      </c>
      <c r="L89" s="363"/>
    </row>
    <row r="90" spans="1:12" s="361" customFormat="1" x14ac:dyDescent="0.2">
      <c r="A90" s="324" t="s">
        <v>28</v>
      </c>
      <c r="B90" s="231">
        <v>52</v>
      </c>
      <c r="C90" s="294">
        <v>51</v>
      </c>
      <c r="D90" s="294">
        <v>49.5</v>
      </c>
      <c r="E90" s="294">
        <v>48.5</v>
      </c>
      <c r="F90" s="294">
        <v>48</v>
      </c>
      <c r="G90" s="232">
        <v>47</v>
      </c>
      <c r="H90" s="235"/>
      <c r="I90" s="227" t="s">
        <v>57</v>
      </c>
      <c r="J90" s="361">
        <v>45.28</v>
      </c>
      <c r="L90" s="363"/>
    </row>
    <row r="91" spans="1:12" s="361" customFormat="1" ht="13.5" thickBot="1" x14ac:dyDescent="0.25">
      <c r="A91" s="327" t="s">
        <v>26</v>
      </c>
      <c r="B91" s="233">
        <f t="shared" ref="B91:G91" si="18">B90-B76</f>
        <v>4</v>
      </c>
      <c r="C91" s="234">
        <f t="shared" si="18"/>
        <v>4</v>
      </c>
      <c r="D91" s="234">
        <f t="shared" si="18"/>
        <v>4</v>
      </c>
      <c r="E91" s="234">
        <f t="shared" si="18"/>
        <v>4</v>
      </c>
      <c r="F91" s="234">
        <f t="shared" si="18"/>
        <v>4</v>
      </c>
      <c r="G91" s="240">
        <f t="shared" si="18"/>
        <v>4</v>
      </c>
      <c r="H91" s="236"/>
      <c r="I91" s="361" t="s">
        <v>26</v>
      </c>
      <c r="J91" s="227">
        <f>J90-J76</f>
        <v>3.5</v>
      </c>
      <c r="L91" s="363"/>
    </row>
    <row r="93" spans="1:12" ht="13.5" thickBot="1" x14ac:dyDescent="0.25"/>
    <row r="94" spans="1:12" s="374" customFormat="1" ht="13.5" thickBot="1" x14ac:dyDescent="0.25">
      <c r="A94" s="300" t="s">
        <v>74</v>
      </c>
      <c r="B94" s="452" t="s">
        <v>50</v>
      </c>
      <c r="C94" s="453"/>
      <c r="D94" s="453"/>
      <c r="E94" s="453"/>
      <c r="F94" s="453"/>
      <c r="G94" s="454"/>
      <c r="H94" s="328" t="s">
        <v>0</v>
      </c>
      <c r="I94" s="227"/>
    </row>
    <row r="95" spans="1:12" s="374" customFormat="1" x14ac:dyDescent="0.2">
      <c r="A95" s="226" t="s">
        <v>54</v>
      </c>
      <c r="B95" s="301">
        <v>1</v>
      </c>
      <c r="C95" s="302">
        <v>2</v>
      </c>
      <c r="D95" s="303">
        <v>3</v>
      </c>
      <c r="E95" s="302">
        <v>4</v>
      </c>
      <c r="F95" s="303">
        <v>5</v>
      </c>
      <c r="G95" s="298">
        <v>6</v>
      </c>
      <c r="H95" s="304"/>
      <c r="I95" s="305"/>
    </row>
    <row r="96" spans="1:12" s="374" customFormat="1" x14ac:dyDescent="0.2">
      <c r="A96" s="226" t="s">
        <v>2</v>
      </c>
      <c r="B96" s="254">
        <v>1</v>
      </c>
      <c r="C96" s="255">
        <v>2</v>
      </c>
      <c r="D96" s="360">
        <v>3</v>
      </c>
      <c r="E96" s="256">
        <v>4</v>
      </c>
      <c r="F96" s="349">
        <v>5</v>
      </c>
      <c r="G96" s="350">
        <v>6</v>
      </c>
      <c r="H96" s="299" t="s">
        <v>0</v>
      </c>
      <c r="I96" s="248"/>
      <c r="J96" s="306"/>
    </row>
    <row r="97" spans="1:11" s="374" customFormat="1" x14ac:dyDescent="0.2">
      <c r="A97" s="307" t="s">
        <v>3</v>
      </c>
      <c r="B97" s="258">
        <v>880</v>
      </c>
      <c r="C97" s="259">
        <v>880</v>
      </c>
      <c r="D97" s="259">
        <v>880</v>
      </c>
      <c r="E97" s="259">
        <v>880</v>
      </c>
      <c r="F97" s="259">
        <v>880</v>
      </c>
      <c r="G97" s="260">
        <v>880</v>
      </c>
      <c r="H97" s="308">
        <v>880</v>
      </c>
      <c r="I97" s="309"/>
      <c r="J97" s="306"/>
    </row>
    <row r="98" spans="1:11" s="374" customFormat="1" x14ac:dyDescent="0.2">
      <c r="A98" s="310" t="s">
        <v>6</v>
      </c>
      <c r="B98" s="263">
        <v>777.93103448275861</v>
      </c>
      <c r="C98" s="264">
        <v>757.55555555555554</v>
      </c>
      <c r="D98" s="264">
        <v>864.28571428571433</v>
      </c>
      <c r="E98" s="264">
        <v>827.16981132075466</v>
      </c>
      <c r="F98" s="311">
        <v>847.0454545454545</v>
      </c>
      <c r="G98" s="265">
        <v>875.4545454545455</v>
      </c>
      <c r="H98" s="312">
        <v>827.11538461538464</v>
      </c>
      <c r="I98" s="313"/>
      <c r="J98" s="306"/>
    </row>
    <row r="99" spans="1:11" s="374" customFormat="1" x14ac:dyDescent="0.2">
      <c r="A99" s="226" t="s">
        <v>7</v>
      </c>
      <c r="B99" s="267">
        <v>82.758620689655174</v>
      </c>
      <c r="C99" s="268">
        <v>91.111111111111114</v>
      </c>
      <c r="D99" s="268">
        <v>94.642857142857139</v>
      </c>
      <c r="E99" s="268">
        <v>92.452830188679243</v>
      </c>
      <c r="F99" s="314">
        <v>93.181818181818187</v>
      </c>
      <c r="G99" s="269">
        <v>81.818181818181813</v>
      </c>
      <c r="H99" s="315">
        <v>81.538461538461533</v>
      </c>
      <c r="I99" s="316"/>
      <c r="J99" s="306"/>
    </row>
    <row r="100" spans="1:11" s="374" customFormat="1" x14ac:dyDescent="0.2">
      <c r="A100" s="226" t="s">
        <v>8</v>
      </c>
      <c r="B100" s="271">
        <v>7.3757586595572869E-2</v>
      </c>
      <c r="C100" s="272">
        <v>5.9825776269632314E-2</v>
      </c>
      <c r="D100" s="272">
        <v>6.35934168701172E-2</v>
      </c>
      <c r="E100" s="272">
        <v>5.3880421850703138E-2</v>
      </c>
      <c r="F100" s="317">
        <v>5.500533350972512E-2</v>
      </c>
      <c r="G100" s="273">
        <v>7.2466651390936707E-2</v>
      </c>
      <c r="H100" s="318">
        <v>8.0426178758704503E-2</v>
      </c>
      <c r="I100" s="319"/>
      <c r="J100" s="320"/>
      <c r="K100" s="321"/>
    </row>
    <row r="101" spans="1:11" s="374" customFormat="1" x14ac:dyDescent="0.2">
      <c r="A101" s="310" t="s">
        <v>1</v>
      </c>
      <c r="B101" s="275">
        <f t="shared" ref="B101:H101" si="19">B98/B97*100-100</f>
        <v>-11.598746081504714</v>
      </c>
      <c r="C101" s="276">
        <f t="shared" si="19"/>
        <v>-13.914141414141412</v>
      </c>
      <c r="D101" s="276">
        <f t="shared" si="19"/>
        <v>-1.7857142857142776</v>
      </c>
      <c r="E101" s="276">
        <f t="shared" si="19"/>
        <v>-6.0034305317324197</v>
      </c>
      <c r="F101" s="276">
        <f t="shared" si="19"/>
        <v>-3.7448347107438025</v>
      </c>
      <c r="G101" s="277">
        <f t="shared" si="19"/>
        <v>-0.51652892561982355</v>
      </c>
      <c r="H101" s="278">
        <f t="shared" si="19"/>
        <v>-6.0096153846153868</v>
      </c>
      <c r="I101" s="319"/>
      <c r="J101" s="320"/>
      <c r="K101" s="227"/>
    </row>
    <row r="102" spans="1:11" s="374" customFormat="1" ht="13.5" thickBot="1" x14ac:dyDescent="0.25">
      <c r="A102" s="226" t="s">
        <v>27</v>
      </c>
      <c r="B102" s="280">
        <f t="shared" ref="B102:H102" si="20">B98-B84</f>
        <v>143.53103448275863</v>
      </c>
      <c r="C102" s="281">
        <f t="shared" si="20"/>
        <v>75.229974160206666</v>
      </c>
      <c r="D102" s="281">
        <f t="shared" si="20"/>
        <v>136.31961259079912</v>
      </c>
      <c r="E102" s="281">
        <f t="shared" si="20"/>
        <v>89.056603773584811</v>
      </c>
      <c r="F102" s="281">
        <f t="shared" si="20"/>
        <v>93.802211302211276</v>
      </c>
      <c r="G102" s="282">
        <f t="shared" si="20"/>
        <v>85.454545454545496</v>
      </c>
      <c r="H102" s="322">
        <f t="shared" si="20"/>
        <v>103.06680161943325</v>
      </c>
      <c r="I102" s="323"/>
      <c r="J102" s="320"/>
      <c r="K102" s="227"/>
    </row>
    <row r="103" spans="1:11" s="374" customFormat="1" x14ac:dyDescent="0.2">
      <c r="A103" s="324" t="s">
        <v>51</v>
      </c>
      <c r="B103" s="285">
        <v>436</v>
      </c>
      <c r="C103" s="286">
        <v>627</v>
      </c>
      <c r="D103" s="286">
        <v>787</v>
      </c>
      <c r="E103" s="286">
        <v>699</v>
      </c>
      <c r="F103" s="286">
        <v>649</v>
      </c>
      <c r="G103" s="287">
        <v>476</v>
      </c>
      <c r="H103" s="288">
        <f>SUM(B103:G103)</f>
        <v>3674</v>
      </c>
      <c r="I103" s="325" t="s">
        <v>56</v>
      </c>
      <c r="J103" s="326">
        <f>H89-H103</f>
        <v>1</v>
      </c>
      <c r="K103" s="290">
        <f>J103/H89</f>
        <v>2.7210884353741496E-4</v>
      </c>
    </row>
    <row r="104" spans="1:11" s="374" customFormat="1" x14ac:dyDescent="0.2">
      <c r="A104" s="324" t="s">
        <v>28</v>
      </c>
      <c r="B104" s="231">
        <v>55</v>
      </c>
      <c r="C104" s="294">
        <v>54</v>
      </c>
      <c r="D104" s="294">
        <v>52.5</v>
      </c>
      <c r="E104" s="294">
        <v>51.5</v>
      </c>
      <c r="F104" s="294">
        <v>51</v>
      </c>
      <c r="G104" s="232">
        <v>50</v>
      </c>
      <c r="H104" s="235"/>
      <c r="I104" s="227" t="s">
        <v>57</v>
      </c>
      <c r="J104" s="374">
        <v>49.27</v>
      </c>
    </row>
    <row r="105" spans="1:11" s="374" customFormat="1" ht="13.5" thickBot="1" x14ac:dyDescent="0.25">
      <c r="A105" s="327" t="s">
        <v>26</v>
      </c>
      <c r="B105" s="233">
        <f t="shared" ref="B105:G105" si="21">B104-B90</f>
        <v>3</v>
      </c>
      <c r="C105" s="234">
        <f t="shared" si="21"/>
        <v>3</v>
      </c>
      <c r="D105" s="234">
        <f t="shared" si="21"/>
        <v>3</v>
      </c>
      <c r="E105" s="234">
        <f t="shared" si="21"/>
        <v>3</v>
      </c>
      <c r="F105" s="234">
        <f t="shared" si="21"/>
        <v>3</v>
      </c>
      <c r="G105" s="240">
        <f t="shared" si="21"/>
        <v>3</v>
      </c>
      <c r="H105" s="236"/>
      <c r="I105" s="374" t="s">
        <v>26</v>
      </c>
      <c r="J105" s="227">
        <f>J104-J90</f>
        <v>3.990000000000002</v>
      </c>
    </row>
    <row r="106" spans="1:11" x14ac:dyDescent="0.2">
      <c r="C106" s="293" t="s">
        <v>65</v>
      </c>
    </row>
    <row r="107" spans="1:11" ht="13.5" thickBot="1" x14ac:dyDescent="0.25"/>
    <row r="108" spans="1:11" s="382" customFormat="1" ht="13.5" thickBot="1" x14ac:dyDescent="0.25">
      <c r="A108" s="300" t="s">
        <v>79</v>
      </c>
      <c r="B108" s="452" t="s">
        <v>50</v>
      </c>
      <c r="C108" s="453"/>
      <c r="D108" s="453"/>
      <c r="E108" s="453"/>
      <c r="F108" s="453"/>
      <c r="G108" s="454"/>
      <c r="H108" s="328" t="s">
        <v>0</v>
      </c>
      <c r="I108" s="227"/>
    </row>
    <row r="109" spans="1:11" s="382" customFormat="1" x14ac:dyDescent="0.2">
      <c r="A109" s="226" t="s">
        <v>54</v>
      </c>
      <c r="B109" s="301">
        <v>1</v>
      </c>
      <c r="C109" s="302">
        <v>2</v>
      </c>
      <c r="D109" s="303">
        <v>3</v>
      </c>
      <c r="E109" s="302">
        <v>4</v>
      </c>
      <c r="F109" s="303">
        <v>5</v>
      </c>
      <c r="G109" s="298">
        <v>6</v>
      </c>
      <c r="H109" s="304"/>
      <c r="I109" s="305"/>
    </row>
    <row r="110" spans="1:11" s="382" customFormat="1" x14ac:dyDescent="0.2">
      <c r="A110" s="226" t="s">
        <v>2</v>
      </c>
      <c r="B110" s="254">
        <v>1</v>
      </c>
      <c r="C110" s="255">
        <v>2</v>
      </c>
      <c r="D110" s="360">
        <v>3</v>
      </c>
      <c r="E110" s="256">
        <v>4</v>
      </c>
      <c r="F110" s="349">
        <v>5</v>
      </c>
      <c r="G110" s="350">
        <v>6</v>
      </c>
      <c r="H110" s="299" t="s">
        <v>0</v>
      </c>
      <c r="I110" s="248"/>
      <c r="J110" s="306"/>
    </row>
    <row r="111" spans="1:11" s="382" customFormat="1" x14ac:dyDescent="0.2">
      <c r="A111" s="307" t="s">
        <v>3</v>
      </c>
      <c r="B111" s="258">
        <v>990</v>
      </c>
      <c r="C111" s="259">
        <v>990</v>
      </c>
      <c r="D111" s="259">
        <v>990</v>
      </c>
      <c r="E111" s="259">
        <v>990</v>
      </c>
      <c r="F111" s="259">
        <v>990</v>
      </c>
      <c r="G111" s="260">
        <v>990</v>
      </c>
      <c r="H111" s="308">
        <v>990</v>
      </c>
      <c r="I111" s="309"/>
      <c r="J111" s="306"/>
    </row>
    <row r="112" spans="1:11" s="382" customFormat="1" x14ac:dyDescent="0.2">
      <c r="A112" s="310" t="s">
        <v>6</v>
      </c>
      <c r="B112" s="263">
        <v>929.16666666666663</v>
      </c>
      <c r="C112" s="264">
        <v>921.70212765957444</v>
      </c>
      <c r="D112" s="264">
        <v>974.13793103448279</v>
      </c>
      <c r="E112" s="264">
        <v>960.75471698113211</v>
      </c>
      <c r="F112" s="311">
        <v>970.20833333333337</v>
      </c>
      <c r="G112" s="265">
        <v>989.71428571428567</v>
      </c>
      <c r="H112" s="312">
        <v>958.12274368231044</v>
      </c>
      <c r="I112" s="313"/>
      <c r="J112" s="306"/>
    </row>
    <row r="113" spans="1:12" s="382" customFormat="1" x14ac:dyDescent="0.2">
      <c r="A113" s="226" t="s">
        <v>7</v>
      </c>
      <c r="B113" s="267">
        <v>72.222222222222229</v>
      </c>
      <c r="C113" s="268">
        <v>80.851063829787236</v>
      </c>
      <c r="D113" s="268">
        <v>84.482758620689651</v>
      </c>
      <c r="E113" s="268">
        <v>84.905660377358487</v>
      </c>
      <c r="F113" s="314">
        <v>83.333333333333329</v>
      </c>
      <c r="G113" s="269">
        <v>88.571428571428569</v>
      </c>
      <c r="H113" s="315">
        <v>80.866425992779781</v>
      </c>
      <c r="I113" s="316"/>
      <c r="J113" s="306"/>
    </row>
    <row r="114" spans="1:12" s="382" customFormat="1" x14ac:dyDescent="0.2">
      <c r="A114" s="226" t="s">
        <v>8</v>
      </c>
      <c r="B114" s="271">
        <v>9.2663579909290708E-2</v>
      </c>
      <c r="C114" s="272">
        <v>7.1068064251624777E-2</v>
      </c>
      <c r="D114" s="272">
        <v>7.6155571551876106E-2</v>
      </c>
      <c r="E114" s="272">
        <v>7.2164485981095053E-2</v>
      </c>
      <c r="F114" s="317">
        <v>6.6448252357572041E-2</v>
      </c>
      <c r="G114" s="273">
        <v>6.6343235401909201E-2</v>
      </c>
      <c r="H114" s="318">
        <v>7.7887718662787431E-2</v>
      </c>
      <c r="I114" s="319"/>
      <c r="J114" s="320"/>
      <c r="K114" s="321"/>
    </row>
    <row r="115" spans="1:12" s="382" customFormat="1" x14ac:dyDescent="0.2">
      <c r="A115" s="310" t="s">
        <v>1</v>
      </c>
      <c r="B115" s="275">
        <f t="shared" ref="B115:H115" si="22">B112/B111*100-100</f>
        <v>-6.1447811447811489</v>
      </c>
      <c r="C115" s="276">
        <f t="shared" si="22"/>
        <v>-6.898774983881367</v>
      </c>
      <c r="D115" s="276">
        <f t="shared" si="22"/>
        <v>-1.602229188436084</v>
      </c>
      <c r="E115" s="276">
        <f t="shared" si="22"/>
        <v>-2.9540689918048315</v>
      </c>
      <c r="F115" s="276">
        <f t="shared" si="22"/>
        <v>-1.9991582491582562</v>
      </c>
      <c r="G115" s="277">
        <f t="shared" si="22"/>
        <v>-2.8860028860037801E-2</v>
      </c>
      <c r="H115" s="278">
        <f t="shared" si="22"/>
        <v>-3.2199248805746947</v>
      </c>
      <c r="I115" s="319"/>
      <c r="J115" s="320"/>
      <c r="K115" s="227"/>
    </row>
    <row r="116" spans="1:12" s="382" customFormat="1" ht="13.5" thickBot="1" x14ac:dyDescent="0.25">
      <c r="A116" s="226" t="s">
        <v>27</v>
      </c>
      <c r="B116" s="280">
        <f t="shared" ref="B116:H116" si="23">B112-B98</f>
        <v>151.23563218390802</v>
      </c>
      <c r="C116" s="281">
        <f t="shared" si="23"/>
        <v>164.1465721040189</v>
      </c>
      <c r="D116" s="281">
        <f t="shared" si="23"/>
        <v>109.85221674876846</v>
      </c>
      <c r="E116" s="281">
        <f t="shared" si="23"/>
        <v>133.58490566037744</v>
      </c>
      <c r="F116" s="281">
        <f t="shared" si="23"/>
        <v>123.16287878787887</v>
      </c>
      <c r="G116" s="282">
        <f t="shared" si="23"/>
        <v>114.25974025974017</v>
      </c>
      <c r="H116" s="322">
        <f t="shared" si="23"/>
        <v>131.0073590669258</v>
      </c>
      <c r="I116" s="323"/>
      <c r="J116" s="320"/>
      <c r="K116" s="227"/>
    </row>
    <row r="117" spans="1:12" s="382" customFormat="1" x14ac:dyDescent="0.2">
      <c r="A117" s="324" t="s">
        <v>51</v>
      </c>
      <c r="B117" s="285">
        <v>436</v>
      </c>
      <c r="C117" s="286">
        <v>626</v>
      </c>
      <c r="D117" s="286">
        <v>787</v>
      </c>
      <c r="E117" s="286">
        <v>695</v>
      </c>
      <c r="F117" s="286">
        <v>649</v>
      </c>
      <c r="G117" s="287">
        <v>476</v>
      </c>
      <c r="H117" s="288">
        <f>SUM(B117:G117)</f>
        <v>3669</v>
      </c>
      <c r="I117" s="325" t="s">
        <v>56</v>
      </c>
      <c r="J117" s="326">
        <f>H103-H117</f>
        <v>5</v>
      </c>
      <c r="K117" s="290">
        <f>J117/H103</f>
        <v>1.3609145345672292E-3</v>
      </c>
      <c r="L117" s="356" t="s">
        <v>84</v>
      </c>
    </row>
    <row r="118" spans="1:12" s="382" customFormat="1" x14ac:dyDescent="0.2">
      <c r="A118" s="324" t="s">
        <v>28</v>
      </c>
      <c r="B118" s="231">
        <v>57.5</v>
      </c>
      <c r="C118" s="294">
        <v>56.5</v>
      </c>
      <c r="D118" s="294">
        <v>55</v>
      </c>
      <c r="E118" s="294">
        <v>54</v>
      </c>
      <c r="F118" s="294">
        <v>53.5</v>
      </c>
      <c r="G118" s="232">
        <v>52.5</v>
      </c>
      <c r="H118" s="235"/>
      <c r="I118" s="227" t="s">
        <v>57</v>
      </c>
      <c r="J118" s="382">
        <v>52.33</v>
      </c>
    </row>
    <row r="119" spans="1:12" s="382" customFormat="1" ht="13.5" thickBot="1" x14ac:dyDescent="0.25">
      <c r="A119" s="327" t="s">
        <v>26</v>
      </c>
      <c r="B119" s="233">
        <f t="shared" ref="B119:G119" si="24">B118-B104</f>
        <v>2.5</v>
      </c>
      <c r="C119" s="234">
        <f t="shared" si="24"/>
        <v>2.5</v>
      </c>
      <c r="D119" s="234">
        <f t="shared" si="24"/>
        <v>2.5</v>
      </c>
      <c r="E119" s="234">
        <f t="shared" si="24"/>
        <v>2.5</v>
      </c>
      <c r="F119" s="234">
        <f t="shared" si="24"/>
        <v>2.5</v>
      </c>
      <c r="G119" s="240">
        <f t="shared" si="24"/>
        <v>2.5</v>
      </c>
      <c r="H119" s="236"/>
      <c r="I119" s="382" t="s">
        <v>26</v>
      </c>
      <c r="J119" s="227">
        <f>J118-J104</f>
        <v>3.0599999999999952</v>
      </c>
    </row>
    <row r="120" spans="1:12" x14ac:dyDescent="0.2">
      <c r="B120" s="293">
        <v>57.5</v>
      </c>
      <c r="C120" s="293">
        <v>56.5</v>
      </c>
      <c r="D120" s="293">
        <v>55</v>
      </c>
      <c r="E120" s="293">
        <v>54</v>
      </c>
      <c r="F120" s="293">
        <v>53.5</v>
      </c>
      <c r="G120" s="293">
        <v>52.5</v>
      </c>
    </row>
    <row r="121" spans="1:12" s="388" customFormat="1" x14ac:dyDescent="0.2"/>
    <row r="122" spans="1:12" s="388" customFormat="1" x14ac:dyDescent="0.2">
      <c r="B122" s="388">
        <v>57.5</v>
      </c>
      <c r="C122" s="388">
        <v>56.5</v>
      </c>
      <c r="D122" s="388">
        <v>55</v>
      </c>
      <c r="E122" s="388">
        <v>54</v>
      </c>
      <c r="F122" s="388">
        <v>54</v>
      </c>
      <c r="G122" s="388">
        <v>53.5</v>
      </c>
      <c r="H122" s="388">
        <v>52.5</v>
      </c>
    </row>
    <row r="123" spans="1:12" ht="13.5" thickBot="1" x14ac:dyDescent="0.25">
      <c r="B123" s="241">
        <v>958.12274368231044</v>
      </c>
      <c r="C123" s="241">
        <v>958.12274368231044</v>
      </c>
      <c r="D123" s="241">
        <v>958.12274368231044</v>
      </c>
      <c r="E123" s="241">
        <v>958.12274368231044</v>
      </c>
      <c r="F123" s="241">
        <v>958.12274368231044</v>
      </c>
      <c r="G123" s="241">
        <v>958.12274368231044</v>
      </c>
      <c r="H123" s="241">
        <v>958.12274368231044</v>
      </c>
      <c r="I123" s="241">
        <v>958.12274368231044</v>
      </c>
    </row>
    <row r="124" spans="1:12" ht="13.5" thickBot="1" x14ac:dyDescent="0.25">
      <c r="A124" s="300" t="s">
        <v>85</v>
      </c>
      <c r="B124" s="452" t="s">
        <v>50</v>
      </c>
      <c r="C124" s="453"/>
      <c r="D124" s="453"/>
      <c r="E124" s="453"/>
      <c r="F124" s="453"/>
      <c r="G124" s="453"/>
      <c r="H124" s="454"/>
      <c r="I124" s="328" t="s">
        <v>0</v>
      </c>
      <c r="J124" s="227"/>
      <c r="K124" s="388"/>
      <c r="L124" s="388"/>
    </row>
    <row r="125" spans="1:12" x14ac:dyDescent="0.2">
      <c r="A125" s="226" t="s">
        <v>54</v>
      </c>
      <c r="B125" s="301">
        <v>1</v>
      </c>
      <c r="C125" s="302">
        <v>2</v>
      </c>
      <c r="D125" s="303">
        <v>3</v>
      </c>
      <c r="E125" s="302">
        <v>4</v>
      </c>
      <c r="F125" s="303">
        <v>5</v>
      </c>
      <c r="G125" s="302">
        <v>6</v>
      </c>
      <c r="H125" s="298">
        <v>7</v>
      </c>
      <c r="I125" s="304"/>
      <c r="J125" s="305"/>
      <c r="K125" s="388"/>
      <c r="L125" s="388"/>
    </row>
    <row r="126" spans="1:12" x14ac:dyDescent="0.2">
      <c r="A126" s="226" t="s">
        <v>2</v>
      </c>
      <c r="B126" s="254">
        <v>1</v>
      </c>
      <c r="C126" s="255">
        <v>2</v>
      </c>
      <c r="D126" s="360">
        <v>3</v>
      </c>
      <c r="E126" s="256">
        <v>4</v>
      </c>
      <c r="F126" s="256">
        <v>4</v>
      </c>
      <c r="G126" s="397">
        <v>5</v>
      </c>
      <c r="H126" s="350">
        <v>6</v>
      </c>
      <c r="I126" s="299" t="s">
        <v>0</v>
      </c>
      <c r="J126" s="248"/>
      <c r="K126" s="306"/>
      <c r="L126" s="388"/>
    </row>
    <row r="127" spans="1:12" x14ac:dyDescent="0.2">
      <c r="A127" s="307" t="s">
        <v>3</v>
      </c>
      <c r="B127" s="258">
        <v>1090</v>
      </c>
      <c r="C127" s="259">
        <v>1090</v>
      </c>
      <c r="D127" s="259">
        <v>1090</v>
      </c>
      <c r="E127" s="259">
        <v>1090</v>
      </c>
      <c r="F127" s="259">
        <v>1090</v>
      </c>
      <c r="G127" s="390">
        <v>1090</v>
      </c>
      <c r="H127" s="260">
        <v>1090</v>
      </c>
      <c r="I127" s="308">
        <v>1090</v>
      </c>
      <c r="J127" s="309"/>
      <c r="K127" s="306"/>
      <c r="L127" s="388"/>
    </row>
    <row r="128" spans="1:12" x14ac:dyDescent="0.2">
      <c r="A128" s="310" t="s">
        <v>6</v>
      </c>
      <c r="B128" s="263">
        <v>973.15789473684208</v>
      </c>
      <c r="C128" s="264">
        <v>1002.0512820512821</v>
      </c>
      <c r="D128" s="264">
        <v>1044.7368421052631</v>
      </c>
      <c r="E128" s="264">
        <v>1078.421052631579</v>
      </c>
      <c r="F128" s="311">
        <v>1072.7027027027027</v>
      </c>
      <c r="G128" s="311">
        <v>1092.6666666666667</v>
      </c>
      <c r="H128" s="265">
        <v>1152.7659574468084</v>
      </c>
      <c r="I128" s="312">
        <v>1067.872340425532</v>
      </c>
      <c r="J128" s="313"/>
      <c r="K128" s="306"/>
      <c r="L128" s="388"/>
    </row>
    <row r="129" spans="1:12" x14ac:dyDescent="0.2">
      <c r="A129" s="226" t="s">
        <v>7</v>
      </c>
      <c r="B129" s="267">
        <v>94.736842105263165</v>
      </c>
      <c r="C129" s="268">
        <v>100</v>
      </c>
      <c r="D129" s="268">
        <v>92.982456140350877</v>
      </c>
      <c r="E129" s="268">
        <v>100</v>
      </c>
      <c r="F129" s="314">
        <v>97.297297297297291</v>
      </c>
      <c r="G129" s="314">
        <v>100</v>
      </c>
      <c r="H129" s="269">
        <v>93.61702127659575</v>
      </c>
      <c r="I129" s="315">
        <v>84.751773049645394</v>
      </c>
      <c r="J129" s="316"/>
      <c r="K129" s="306"/>
      <c r="L129" s="388"/>
    </row>
    <row r="130" spans="1:12" x14ac:dyDescent="0.2">
      <c r="A130" s="226" t="s">
        <v>8</v>
      </c>
      <c r="B130" s="271">
        <v>5.3763249948450796E-2</v>
      </c>
      <c r="C130" s="272">
        <v>3.2054174339384518E-2</v>
      </c>
      <c r="D130" s="272">
        <v>4.7542370730091862E-2</v>
      </c>
      <c r="E130" s="272">
        <v>3.8617121048704038E-2</v>
      </c>
      <c r="F130" s="317">
        <v>4.7910765730428989E-2</v>
      </c>
      <c r="G130" s="317">
        <v>4.628134537770074E-2</v>
      </c>
      <c r="H130" s="273">
        <v>5.6437978471876482E-2</v>
      </c>
      <c r="I130" s="318">
        <v>6.7193607943514921E-2</v>
      </c>
      <c r="J130" s="319"/>
      <c r="K130" s="320"/>
      <c r="L130" s="321"/>
    </row>
    <row r="131" spans="1:12" x14ac:dyDescent="0.2">
      <c r="A131" s="310" t="s">
        <v>1</v>
      </c>
      <c r="B131" s="275">
        <f t="shared" ref="B131:I131" si="25">B128/B127*100-100</f>
        <v>-10.719459198454857</v>
      </c>
      <c r="C131" s="276">
        <f t="shared" si="25"/>
        <v>-8.068689720065862</v>
      </c>
      <c r="D131" s="276">
        <f t="shared" si="25"/>
        <v>-4.1525832930951196</v>
      </c>
      <c r="E131" s="276">
        <f t="shared" si="25"/>
        <v>-1.0622887493964299</v>
      </c>
      <c r="F131" s="276">
        <f t="shared" si="25"/>
        <v>-1.5869080089263576</v>
      </c>
      <c r="G131" s="276">
        <f t="shared" ref="G131" si="26">G128/G127*100-100</f>
        <v>0.24464831804283449</v>
      </c>
      <c r="H131" s="277">
        <f t="shared" si="25"/>
        <v>5.7583447198906725</v>
      </c>
      <c r="I131" s="278">
        <f t="shared" si="25"/>
        <v>-2.0300605114190802</v>
      </c>
      <c r="J131" s="319"/>
      <c r="K131" s="320"/>
      <c r="L131" s="227"/>
    </row>
    <row r="132" spans="1:12" ht="13.5" thickBot="1" x14ac:dyDescent="0.25">
      <c r="A132" s="226" t="s">
        <v>27</v>
      </c>
      <c r="B132" s="280">
        <f>B128-B123</f>
        <v>15.035151054531639</v>
      </c>
      <c r="C132" s="281">
        <f t="shared" ref="C132:I132" si="27">C128-C123</f>
        <v>43.928538368971658</v>
      </c>
      <c r="D132" s="281">
        <f t="shared" si="27"/>
        <v>86.614098422952679</v>
      </c>
      <c r="E132" s="281">
        <f t="shared" si="27"/>
        <v>120.29830894926852</v>
      </c>
      <c r="F132" s="281">
        <f t="shared" si="27"/>
        <v>114.57995902039227</v>
      </c>
      <c r="G132" s="281">
        <f t="shared" si="27"/>
        <v>134.5439229843563</v>
      </c>
      <c r="H132" s="282">
        <f t="shared" si="27"/>
        <v>194.643213764498</v>
      </c>
      <c r="I132" s="322">
        <f t="shared" si="27"/>
        <v>109.74959674322156</v>
      </c>
      <c r="J132" s="323"/>
      <c r="K132" s="320"/>
      <c r="L132" s="227"/>
    </row>
    <row r="133" spans="1:12" x14ac:dyDescent="0.2">
      <c r="A133" s="324" t="s">
        <v>51</v>
      </c>
      <c r="B133" s="285">
        <v>227</v>
      </c>
      <c r="C133" s="286">
        <v>500</v>
      </c>
      <c r="D133" s="286">
        <v>749</v>
      </c>
      <c r="E133" s="286">
        <v>495</v>
      </c>
      <c r="F133" s="286">
        <v>495</v>
      </c>
      <c r="G133" s="286">
        <v>605</v>
      </c>
      <c r="H133" s="287">
        <v>595</v>
      </c>
      <c r="I133" s="288">
        <f>SUM(B133:H133)</f>
        <v>3666</v>
      </c>
      <c r="J133" s="325" t="s">
        <v>56</v>
      </c>
      <c r="K133" s="326">
        <f>H117-I133</f>
        <v>3</v>
      </c>
      <c r="L133" s="290">
        <f>K133/H117</f>
        <v>8.1766148814390845E-4</v>
      </c>
    </row>
    <row r="134" spans="1:12" x14ac:dyDescent="0.2">
      <c r="A134" s="324" t="s">
        <v>28</v>
      </c>
      <c r="B134" s="231">
        <v>60</v>
      </c>
      <c r="C134" s="294">
        <v>59</v>
      </c>
      <c r="D134" s="294">
        <v>57.5</v>
      </c>
      <c r="E134" s="294">
        <v>56</v>
      </c>
      <c r="F134" s="294">
        <v>56</v>
      </c>
      <c r="G134" s="294">
        <v>55.5</v>
      </c>
      <c r="H134" s="232">
        <v>54.5</v>
      </c>
      <c r="I134" s="235"/>
      <c r="J134" s="227" t="s">
        <v>57</v>
      </c>
      <c r="K134" s="388">
        <v>54.4</v>
      </c>
      <c r="L134" s="388"/>
    </row>
    <row r="135" spans="1:12" ht="13.5" thickBot="1" x14ac:dyDescent="0.25">
      <c r="A135" s="327" t="s">
        <v>26</v>
      </c>
      <c r="B135" s="233">
        <f>B134-B122</f>
        <v>2.5</v>
      </c>
      <c r="C135" s="234">
        <f t="shared" ref="C135:H135" si="28">C134-C122</f>
        <v>2.5</v>
      </c>
      <c r="D135" s="234">
        <f t="shared" si="28"/>
        <v>2.5</v>
      </c>
      <c r="E135" s="234">
        <f t="shared" si="28"/>
        <v>2</v>
      </c>
      <c r="F135" s="234">
        <f t="shared" si="28"/>
        <v>2</v>
      </c>
      <c r="G135" s="234">
        <f t="shared" si="28"/>
        <v>2</v>
      </c>
      <c r="H135" s="240">
        <f t="shared" si="28"/>
        <v>2</v>
      </c>
      <c r="I135" s="236"/>
      <c r="J135" s="388" t="s">
        <v>26</v>
      </c>
      <c r="K135" s="227">
        <f>K134-J118</f>
        <v>2.0700000000000003</v>
      </c>
      <c r="L135" s="388"/>
    </row>
    <row r="136" spans="1:12" x14ac:dyDescent="0.2">
      <c r="B136" s="293">
        <v>60</v>
      </c>
      <c r="C136" s="293">
        <v>59</v>
      </c>
      <c r="D136" s="293">
        <v>57.5</v>
      </c>
    </row>
    <row r="137" spans="1:12" ht="13.5" thickBot="1" x14ac:dyDescent="0.25"/>
    <row r="138" spans="1:12" s="400" customFormat="1" ht="13.5" thickBot="1" x14ac:dyDescent="0.25">
      <c r="A138" s="300" t="s">
        <v>87</v>
      </c>
      <c r="B138" s="452" t="s">
        <v>50</v>
      </c>
      <c r="C138" s="453"/>
      <c r="D138" s="453"/>
      <c r="E138" s="453"/>
      <c r="F138" s="453"/>
      <c r="G138" s="453"/>
      <c r="H138" s="454"/>
      <c r="I138" s="328" t="s">
        <v>0</v>
      </c>
      <c r="J138" s="227"/>
    </row>
    <row r="139" spans="1:12" s="400" customFormat="1" x14ac:dyDescent="0.2">
      <c r="A139" s="226" t="s">
        <v>54</v>
      </c>
      <c r="B139" s="301">
        <v>1</v>
      </c>
      <c r="C139" s="302">
        <v>2</v>
      </c>
      <c r="D139" s="303">
        <v>3</v>
      </c>
      <c r="E139" s="302">
        <v>4</v>
      </c>
      <c r="F139" s="303">
        <v>5</v>
      </c>
      <c r="G139" s="302">
        <v>6</v>
      </c>
      <c r="H139" s="298">
        <v>7</v>
      </c>
      <c r="I139" s="304"/>
      <c r="J139" s="305"/>
    </row>
    <row r="140" spans="1:12" s="400" customFormat="1" x14ac:dyDescent="0.2">
      <c r="A140" s="226" t="s">
        <v>2</v>
      </c>
      <c r="B140" s="254">
        <v>1</v>
      </c>
      <c r="C140" s="255">
        <v>2</v>
      </c>
      <c r="D140" s="360">
        <v>3</v>
      </c>
      <c r="E140" s="256">
        <v>4</v>
      </c>
      <c r="F140" s="256">
        <v>4</v>
      </c>
      <c r="G140" s="397">
        <v>5</v>
      </c>
      <c r="H140" s="350">
        <v>6</v>
      </c>
      <c r="I140" s="299" t="s">
        <v>0</v>
      </c>
      <c r="J140" s="248"/>
      <c r="K140" s="306"/>
    </row>
    <row r="141" spans="1:12" s="400" customFormat="1" x14ac:dyDescent="0.2">
      <c r="A141" s="307" t="s">
        <v>3</v>
      </c>
      <c r="B141" s="258">
        <v>1190</v>
      </c>
      <c r="C141" s="259">
        <v>1190</v>
      </c>
      <c r="D141" s="259">
        <v>1190</v>
      </c>
      <c r="E141" s="259">
        <v>1190</v>
      </c>
      <c r="F141" s="259">
        <v>1190</v>
      </c>
      <c r="G141" s="390">
        <v>1190</v>
      </c>
      <c r="H141" s="260">
        <v>1190</v>
      </c>
      <c r="I141" s="308">
        <v>1190</v>
      </c>
      <c r="J141" s="309"/>
      <c r="K141" s="306"/>
    </row>
    <row r="142" spans="1:12" s="400" customFormat="1" x14ac:dyDescent="0.2">
      <c r="A142" s="310" t="s">
        <v>6</v>
      </c>
      <c r="B142" s="263">
        <v>1118.8235294117646</v>
      </c>
      <c r="C142" s="264">
        <v>1165.75</v>
      </c>
      <c r="D142" s="264">
        <v>1176.3636363636363</v>
      </c>
      <c r="E142" s="264">
        <v>1212.6315789473683</v>
      </c>
      <c r="F142" s="311">
        <v>1225</v>
      </c>
      <c r="G142" s="311">
        <v>1232.7659574468084</v>
      </c>
      <c r="H142" s="265">
        <v>1304.3181818181818</v>
      </c>
      <c r="I142" s="312">
        <v>1212.5806451612902</v>
      </c>
      <c r="J142" s="313"/>
      <c r="K142" s="306"/>
    </row>
    <row r="143" spans="1:12" s="400" customFormat="1" x14ac:dyDescent="0.2">
      <c r="A143" s="226" t="s">
        <v>7</v>
      </c>
      <c r="B143" s="267">
        <v>82.352941176470594</v>
      </c>
      <c r="C143" s="268">
        <v>87.5</v>
      </c>
      <c r="D143" s="268">
        <v>98.181818181818187</v>
      </c>
      <c r="E143" s="268">
        <v>97.368421052631575</v>
      </c>
      <c r="F143" s="314">
        <v>94.736842105263165</v>
      </c>
      <c r="G143" s="314">
        <v>97.872340425531917</v>
      </c>
      <c r="H143" s="269">
        <v>86.36363636363636</v>
      </c>
      <c r="I143" s="315">
        <v>86.379928315412187</v>
      </c>
      <c r="J143" s="316"/>
      <c r="K143" s="306"/>
    </row>
    <row r="144" spans="1:12" s="400" customFormat="1" x14ac:dyDescent="0.2">
      <c r="A144" s="226" t="s">
        <v>8</v>
      </c>
      <c r="B144" s="271">
        <v>7.9405782536431838E-2</v>
      </c>
      <c r="C144" s="272">
        <v>5.5157273648802282E-2</v>
      </c>
      <c r="D144" s="272">
        <v>4.5974633551971809E-2</v>
      </c>
      <c r="E144" s="272">
        <v>4.8407233051570756E-2</v>
      </c>
      <c r="F144" s="317">
        <v>5.2762939165693391E-2</v>
      </c>
      <c r="G144" s="317">
        <v>4.624315281371856E-2</v>
      </c>
      <c r="H144" s="273">
        <v>6.3861478165348096E-2</v>
      </c>
      <c r="I144" s="318">
        <v>6.8283450106233032E-2</v>
      </c>
      <c r="J144" s="319"/>
      <c r="K144" s="320"/>
      <c r="L144" s="321"/>
    </row>
    <row r="145" spans="1:12" s="400" customFormat="1" x14ac:dyDescent="0.2">
      <c r="A145" s="310" t="s">
        <v>1</v>
      </c>
      <c r="B145" s="275">
        <f t="shared" ref="B145:I145" si="29">B142/B141*100-100</f>
        <v>-5.9812160158181058</v>
      </c>
      <c r="C145" s="276">
        <f t="shared" si="29"/>
        <v>-2.0378151260504183</v>
      </c>
      <c r="D145" s="276">
        <f t="shared" si="29"/>
        <v>-1.1459129106188044</v>
      </c>
      <c r="E145" s="276">
        <f t="shared" si="29"/>
        <v>1.9018133569217071</v>
      </c>
      <c r="F145" s="276">
        <f t="shared" si="29"/>
        <v>2.941176470588232</v>
      </c>
      <c r="G145" s="276">
        <f t="shared" si="29"/>
        <v>3.5937779367065872</v>
      </c>
      <c r="H145" s="277">
        <f t="shared" si="29"/>
        <v>9.606569900687532</v>
      </c>
      <c r="I145" s="278">
        <f t="shared" si="29"/>
        <v>1.8975332068310991</v>
      </c>
      <c r="J145" s="319"/>
      <c r="K145" s="320"/>
      <c r="L145" s="227"/>
    </row>
    <row r="146" spans="1:12" s="400" customFormat="1" ht="13.5" thickBot="1" x14ac:dyDescent="0.25">
      <c r="A146" s="226" t="s">
        <v>27</v>
      </c>
      <c r="B146" s="280">
        <f>B142-B128</f>
        <v>145.66563467492256</v>
      </c>
      <c r="C146" s="281">
        <f t="shared" ref="C146:I146" si="30">C142-C128</f>
        <v>163.6987179487179</v>
      </c>
      <c r="D146" s="281">
        <f t="shared" si="30"/>
        <v>131.62679425837314</v>
      </c>
      <c r="E146" s="281">
        <f t="shared" si="30"/>
        <v>134.21052631578937</v>
      </c>
      <c r="F146" s="281">
        <f t="shared" si="30"/>
        <v>152.29729729729729</v>
      </c>
      <c r="G146" s="281">
        <f t="shared" si="30"/>
        <v>140.0992907801417</v>
      </c>
      <c r="H146" s="282">
        <f t="shared" si="30"/>
        <v>151.55222437137331</v>
      </c>
      <c r="I146" s="322">
        <f t="shared" si="30"/>
        <v>144.70830473575825</v>
      </c>
      <c r="J146" s="323"/>
      <c r="K146" s="320"/>
      <c r="L146" s="227"/>
    </row>
    <row r="147" spans="1:12" s="400" customFormat="1" x14ac:dyDescent="0.2">
      <c r="A147" s="324" t="s">
        <v>51</v>
      </c>
      <c r="B147" s="285">
        <v>227</v>
      </c>
      <c r="C147" s="286">
        <v>500</v>
      </c>
      <c r="D147" s="286">
        <v>749</v>
      </c>
      <c r="E147" s="286">
        <v>495</v>
      </c>
      <c r="F147" s="286">
        <v>495</v>
      </c>
      <c r="G147" s="286">
        <v>605</v>
      </c>
      <c r="H147" s="287">
        <v>595</v>
      </c>
      <c r="I147" s="288">
        <f>SUM(B147:H147)</f>
        <v>3666</v>
      </c>
      <c r="J147" s="325" t="s">
        <v>56</v>
      </c>
      <c r="K147" s="326">
        <f>I133-I147</f>
        <v>0</v>
      </c>
      <c r="L147" s="290">
        <f>K147/I133</f>
        <v>0</v>
      </c>
    </row>
    <row r="148" spans="1:12" s="400" customFormat="1" x14ac:dyDescent="0.2">
      <c r="A148" s="324" t="s">
        <v>28</v>
      </c>
      <c r="B148" s="231">
        <v>62</v>
      </c>
      <c r="C148" s="294">
        <v>60.5</v>
      </c>
      <c r="D148" s="294">
        <v>59</v>
      </c>
      <c r="E148" s="294">
        <v>57.5</v>
      </c>
      <c r="F148" s="294">
        <v>57.5</v>
      </c>
      <c r="G148" s="294">
        <v>57</v>
      </c>
      <c r="H148" s="232">
        <v>56</v>
      </c>
      <c r="I148" s="235"/>
      <c r="J148" s="227" t="s">
        <v>57</v>
      </c>
      <c r="K148" s="400">
        <v>56.65</v>
      </c>
    </row>
    <row r="149" spans="1:12" s="400" customFormat="1" ht="13.5" thickBot="1" x14ac:dyDescent="0.25">
      <c r="A149" s="327" t="s">
        <v>26</v>
      </c>
      <c r="B149" s="233">
        <f>B148-B134</f>
        <v>2</v>
      </c>
      <c r="C149" s="234">
        <f t="shared" ref="C149:H149" si="31">C148-C134</f>
        <v>1.5</v>
      </c>
      <c r="D149" s="234">
        <f t="shared" si="31"/>
        <v>1.5</v>
      </c>
      <c r="E149" s="234">
        <f t="shared" si="31"/>
        <v>1.5</v>
      </c>
      <c r="F149" s="234">
        <f t="shared" si="31"/>
        <v>1.5</v>
      </c>
      <c r="G149" s="234">
        <f t="shared" si="31"/>
        <v>1.5</v>
      </c>
      <c r="H149" s="240">
        <f t="shared" si="31"/>
        <v>1.5</v>
      </c>
      <c r="I149" s="236"/>
      <c r="J149" s="400" t="s">
        <v>26</v>
      </c>
      <c r="K149" s="227">
        <f>K148-K134</f>
        <v>2.25</v>
      </c>
    </row>
    <row r="150" spans="1:12" x14ac:dyDescent="0.2">
      <c r="C150" s="293">
        <v>60.5</v>
      </c>
      <c r="D150" s="293">
        <v>59</v>
      </c>
    </row>
    <row r="151" spans="1:12" ht="13.5" thickBot="1" x14ac:dyDescent="0.25"/>
    <row r="152" spans="1:12" s="401" customFormat="1" ht="13.5" thickBot="1" x14ac:dyDescent="0.25">
      <c r="A152" s="300" t="s">
        <v>88</v>
      </c>
      <c r="B152" s="452" t="s">
        <v>50</v>
      </c>
      <c r="C152" s="453"/>
      <c r="D152" s="453"/>
      <c r="E152" s="453"/>
      <c r="F152" s="453"/>
      <c r="G152" s="453"/>
      <c r="H152" s="454"/>
      <c r="I152" s="328" t="s">
        <v>0</v>
      </c>
      <c r="J152" s="227"/>
    </row>
    <row r="153" spans="1:12" s="401" customFormat="1" x14ac:dyDescent="0.2">
      <c r="A153" s="226" t="s">
        <v>54</v>
      </c>
      <c r="B153" s="301">
        <v>1</v>
      </c>
      <c r="C153" s="302">
        <v>2</v>
      </c>
      <c r="D153" s="303">
        <v>3</v>
      </c>
      <c r="E153" s="302">
        <v>4</v>
      </c>
      <c r="F153" s="303">
        <v>5</v>
      </c>
      <c r="G153" s="302">
        <v>6</v>
      </c>
      <c r="H153" s="298">
        <v>7</v>
      </c>
      <c r="I153" s="304"/>
      <c r="J153" s="305"/>
    </row>
    <row r="154" spans="1:12" s="401" customFormat="1" x14ac:dyDescent="0.2">
      <c r="A154" s="226" t="s">
        <v>2</v>
      </c>
      <c r="B154" s="254">
        <v>1</v>
      </c>
      <c r="C154" s="255">
        <v>2</v>
      </c>
      <c r="D154" s="360">
        <v>3</v>
      </c>
      <c r="E154" s="256">
        <v>4</v>
      </c>
      <c r="F154" s="256">
        <v>4</v>
      </c>
      <c r="G154" s="397">
        <v>5</v>
      </c>
      <c r="H154" s="350">
        <v>6</v>
      </c>
      <c r="I154" s="299" t="s">
        <v>0</v>
      </c>
      <c r="J154" s="248"/>
      <c r="K154" s="306"/>
    </row>
    <row r="155" spans="1:12" s="401" customFormat="1" x14ac:dyDescent="0.2">
      <c r="A155" s="307" t="s">
        <v>3</v>
      </c>
      <c r="B155" s="258">
        <v>1280</v>
      </c>
      <c r="C155" s="259">
        <v>1280</v>
      </c>
      <c r="D155" s="259">
        <v>1280</v>
      </c>
      <c r="E155" s="259">
        <v>1280</v>
      </c>
      <c r="F155" s="259">
        <v>1280</v>
      </c>
      <c r="G155" s="390">
        <v>1280</v>
      </c>
      <c r="H155" s="260">
        <v>1280</v>
      </c>
      <c r="I155" s="308">
        <v>1280</v>
      </c>
      <c r="J155" s="309"/>
      <c r="K155" s="306"/>
    </row>
    <row r="156" spans="1:12" s="401" customFormat="1" x14ac:dyDescent="0.2">
      <c r="A156" s="310" t="s">
        <v>6</v>
      </c>
      <c r="B156" s="263">
        <v>1204.1176470588234</v>
      </c>
      <c r="C156" s="264">
        <v>1242.8947368421052</v>
      </c>
      <c r="D156" s="264">
        <v>1261.7857142857142</v>
      </c>
      <c r="E156" s="264">
        <v>1286.3157894736842</v>
      </c>
      <c r="F156" s="311">
        <v>1317.8947368421052</v>
      </c>
      <c r="G156" s="311">
        <v>1291.7777777777778</v>
      </c>
      <c r="H156" s="265">
        <v>1342.1428571428571</v>
      </c>
      <c r="I156" s="312">
        <v>1284.0145985401459</v>
      </c>
      <c r="J156" s="313"/>
      <c r="K156" s="306"/>
    </row>
    <row r="157" spans="1:12" s="401" customFormat="1" x14ac:dyDescent="0.2">
      <c r="A157" s="226" t="s">
        <v>7</v>
      </c>
      <c r="B157" s="267">
        <v>76.470588235294116</v>
      </c>
      <c r="C157" s="268">
        <v>97.368421052631575</v>
      </c>
      <c r="D157" s="268">
        <v>96.428571428571431</v>
      </c>
      <c r="E157" s="268">
        <v>92.10526315789474</v>
      </c>
      <c r="F157" s="314">
        <v>97.368421052631575</v>
      </c>
      <c r="G157" s="314">
        <v>91.111111111111114</v>
      </c>
      <c r="H157" s="269">
        <v>92.857142857142861</v>
      </c>
      <c r="I157" s="315">
        <v>89.051094890510953</v>
      </c>
      <c r="J157" s="316"/>
      <c r="K157" s="306"/>
    </row>
    <row r="158" spans="1:12" s="401" customFormat="1" x14ac:dyDescent="0.2">
      <c r="A158" s="226" t="s">
        <v>8</v>
      </c>
      <c r="B158" s="271">
        <v>7.7386838404346112E-2</v>
      </c>
      <c r="C158" s="272">
        <v>4.3793284686671215E-2</v>
      </c>
      <c r="D158" s="272">
        <v>4.9382327219102538E-2</v>
      </c>
      <c r="E158" s="272">
        <v>5.1549956904929799E-2</v>
      </c>
      <c r="F158" s="317">
        <v>4.5598914918647565E-2</v>
      </c>
      <c r="G158" s="317">
        <v>5.5374917016977492E-2</v>
      </c>
      <c r="H158" s="273">
        <v>6.4125623610333179E-2</v>
      </c>
      <c r="I158" s="318">
        <v>6.1564444747644623E-2</v>
      </c>
      <c r="J158" s="319"/>
      <c r="K158" s="320"/>
      <c r="L158" s="321"/>
    </row>
    <row r="159" spans="1:12" s="401" customFormat="1" x14ac:dyDescent="0.2">
      <c r="A159" s="310" t="s">
        <v>1</v>
      </c>
      <c r="B159" s="275">
        <f t="shared" ref="B159:I159" si="32">B156/B155*100-100</f>
        <v>-5.9283088235294201</v>
      </c>
      <c r="C159" s="276">
        <f t="shared" si="32"/>
        <v>-2.8988486842105345</v>
      </c>
      <c r="D159" s="276">
        <f t="shared" si="32"/>
        <v>-1.4229910714285836</v>
      </c>
      <c r="E159" s="276">
        <f t="shared" si="32"/>
        <v>0.49342105263157521</v>
      </c>
      <c r="F159" s="276">
        <f t="shared" si="32"/>
        <v>2.9605263157894655</v>
      </c>
      <c r="G159" s="276">
        <f t="shared" si="32"/>
        <v>0.92013888888888573</v>
      </c>
      <c r="H159" s="277">
        <f t="shared" si="32"/>
        <v>4.8549107142857224</v>
      </c>
      <c r="I159" s="278">
        <f t="shared" si="32"/>
        <v>0.31364051094891465</v>
      </c>
      <c r="J159" s="319"/>
      <c r="K159" s="320"/>
      <c r="L159" s="227"/>
    </row>
    <row r="160" spans="1:12" s="401" customFormat="1" ht="13.5" thickBot="1" x14ac:dyDescent="0.25">
      <c r="A160" s="226" t="s">
        <v>27</v>
      </c>
      <c r="B160" s="280">
        <f>B156-B142</f>
        <v>85.294117647058783</v>
      </c>
      <c r="C160" s="281">
        <f t="shared" ref="C160:I160" si="33">C156-C142</f>
        <v>77.144736842105203</v>
      </c>
      <c r="D160" s="281">
        <f t="shared" si="33"/>
        <v>85.42207792207796</v>
      </c>
      <c r="E160" s="281">
        <f t="shared" si="33"/>
        <v>73.684210526315837</v>
      </c>
      <c r="F160" s="281">
        <f t="shared" si="33"/>
        <v>92.894736842105203</v>
      </c>
      <c r="G160" s="281">
        <f t="shared" si="33"/>
        <v>59.011820330969385</v>
      </c>
      <c r="H160" s="282">
        <f t="shared" si="33"/>
        <v>37.824675324675354</v>
      </c>
      <c r="I160" s="322">
        <f t="shared" si="33"/>
        <v>71.433953378855676</v>
      </c>
      <c r="J160" s="323"/>
      <c r="K160" s="320"/>
      <c r="L160" s="227"/>
    </row>
    <row r="161" spans="1:12" s="401" customFormat="1" x14ac:dyDescent="0.2">
      <c r="A161" s="324" t="s">
        <v>51</v>
      </c>
      <c r="B161" s="285">
        <v>227</v>
      </c>
      <c r="C161" s="286">
        <v>500</v>
      </c>
      <c r="D161" s="286">
        <v>749</v>
      </c>
      <c r="E161" s="286">
        <v>495</v>
      </c>
      <c r="F161" s="286">
        <v>495</v>
      </c>
      <c r="G161" s="286">
        <v>605</v>
      </c>
      <c r="H161" s="287">
        <v>594</v>
      </c>
      <c r="I161" s="288">
        <f>SUM(B161:H161)</f>
        <v>3665</v>
      </c>
      <c r="J161" s="325" t="s">
        <v>56</v>
      </c>
      <c r="K161" s="326">
        <f>I147-I161</f>
        <v>1</v>
      </c>
      <c r="L161" s="290">
        <f>K161/I147</f>
        <v>2.7277686852154935E-4</v>
      </c>
    </row>
    <row r="162" spans="1:12" s="401" customFormat="1" x14ac:dyDescent="0.2">
      <c r="A162" s="324" t="s">
        <v>28</v>
      </c>
      <c r="B162" s="231">
        <v>64.5</v>
      </c>
      <c r="C162" s="294">
        <v>63</v>
      </c>
      <c r="D162" s="294">
        <v>61.5</v>
      </c>
      <c r="E162" s="294">
        <v>59.5</v>
      </c>
      <c r="F162" s="294">
        <v>59.5</v>
      </c>
      <c r="G162" s="294">
        <v>59.5</v>
      </c>
      <c r="H162" s="232">
        <v>58.5</v>
      </c>
      <c r="I162" s="235"/>
      <c r="J162" s="227" t="s">
        <v>57</v>
      </c>
      <c r="K162" s="401">
        <v>58.19</v>
      </c>
    </row>
    <row r="163" spans="1:12" s="401" customFormat="1" ht="13.5" thickBot="1" x14ac:dyDescent="0.25">
      <c r="A163" s="327" t="s">
        <v>26</v>
      </c>
      <c r="B163" s="233">
        <f>B162-B148</f>
        <v>2.5</v>
      </c>
      <c r="C163" s="234">
        <f t="shared" ref="C163:H163" si="34">C162-C148</f>
        <v>2.5</v>
      </c>
      <c r="D163" s="234">
        <f t="shared" si="34"/>
        <v>2.5</v>
      </c>
      <c r="E163" s="234">
        <f t="shared" si="34"/>
        <v>2</v>
      </c>
      <c r="F163" s="234">
        <f t="shared" si="34"/>
        <v>2</v>
      </c>
      <c r="G163" s="234">
        <f t="shared" si="34"/>
        <v>2.5</v>
      </c>
      <c r="H163" s="240">
        <f t="shared" si="34"/>
        <v>2.5</v>
      </c>
      <c r="I163" s="236"/>
      <c r="J163" s="401" t="s">
        <v>26</v>
      </c>
      <c r="K163" s="227">
        <f>K162-K148</f>
        <v>1.5399999999999991</v>
      </c>
    </row>
    <row r="165" spans="1:12" ht="13.5" thickBot="1" x14ac:dyDescent="0.25"/>
    <row r="166" spans="1:12" s="402" customFormat="1" ht="13.5" thickBot="1" x14ac:dyDescent="0.25">
      <c r="A166" s="300" t="s">
        <v>90</v>
      </c>
      <c r="B166" s="452" t="s">
        <v>50</v>
      </c>
      <c r="C166" s="453"/>
      <c r="D166" s="453"/>
      <c r="E166" s="453"/>
      <c r="F166" s="453"/>
      <c r="G166" s="453"/>
      <c r="H166" s="454"/>
      <c r="I166" s="328" t="s">
        <v>0</v>
      </c>
      <c r="J166" s="227"/>
    </row>
    <row r="167" spans="1:12" s="402" customFormat="1" x14ac:dyDescent="0.2">
      <c r="A167" s="226" t="s">
        <v>54</v>
      </c>
      <c r="B167" s="301">
        <v>1</v>
      </c>
      <c r="C167" s="302">
        <v>2</v>
      </c>
      <c r="D167" s="303">
        <v>3</v>
      </c>
      <c r="E167" s="302">
        <v>4</v>
      </c>
      <c r="F167" s="303">
        <v>5</v>
      </c>
      <c r="G167" s="302">
        <v>6</v>
      </c>
      <c r="H167" s="298">
        <v>7</v>
      </c>
      <c r="I167" s="304"/>
      <c r="J167" s="305"/>
    </row>
    <row r="168" spans="1:12" s="402" customFormat="1" x14ac:dyDescent="0.2">
      <c r="A168" s="226" t="s">
        <v>2</v>
      </c>
      <c r="B168" s="254">
        <v>1</v>
      </c>
      <c r="C168" s="255">
        <v>2</v>
      </c>
      <c r="D168" s="360">
        <v>3</v>
      </c>
      <c r="E168" s="256">
        <v>4</v>
      </c>
      <c r="F168" s="256">
        <v>4</v>
      </c>
      <c r="G168" s="397">
        <v>5</v>
      </c>
      <c r="H168" s="350">
        <v>6</v>
      </c>
      <c r="I168" s="299" t="s">
        <v>0</v>
      </c>
      <c r="J168" s="248"/>
      <c r="K168" s="306"/>
    </row>
    <row r="169" spans="1:12" s="402" customFormat="1" x14ac:dyDescent="0.2">
      <c r="A169" s="307" t="s">
        <v>3</v>
      </c>
      <c r="B169" s="258">
        <v>1375</v>
      </c>
      <c r="C169" s="259">
        <v>1375</v>
      </c>
      <c r="D169" s="259">
        <v>1375</v>
      </c>
      <c r="E169" s="259">
        <v>1375</v>
      </c>
      <c r="F169" s="259">
        <v>1375</v>
      </c>
      <c r="G169" s="390">
        <v>1375</v>
      </c>
      <c r="H169" s="260">
        <v>1375</v>
      </c>
      <c r="I169" s="308">
        <v>1375</v>
      </c>
      <c r="J169" s="309"/>
      <c r="K169" s="306"/>
    </row>
    <row r="170" spans="1:12" s="402" customFormat="1" x14ac:dyDescent="0.2">
      <c r="A170" s="310" t="s">
        <v>6</v>
      </c>
      <c r="B170" s="263">
        <v>1329.05</v>
      </c>
      <c r="C170" s="264">
        <v>1332.2</v>
      </c>
      <c r="D170" s="264">
        <v>1327.1</v>
      </c>
      <c r="E170" s="264">
        <v>1334.59</v>
      </c>
      <c r="F170" s="311">
        <v>1384.5</v>
      </c>
      <c r="G170" s="311">
        <v>1373.33</v>
      </c>
      <c r="H170" s="265">
        <v>1427.5</v>
      </c>
      <c r="I170" s="312">
        <v>1361.2</v>
      </c>
      <c r="J170" s="313"/>
      <c r="K170" s="306"/>
    </row>
    <row r="171" spans="1:12" s="402" customFormat="1" x14ac:dyDescent="0.2">
      <c r="A171" s="226" t="s">
        <v>7</v>
      </c>
      <c r="B171" s="267">
        <v>76.2</v>
      </c>
      <c r="C171" s="268">
        <v>97.2</v>
      </c>
      <c r="D171" s="268">
        <v>92.2</v>
      </c>
      <c r="E171" s="268">
        <v>94.59</v>
      </c>
      <c r="F171" s="314">
        <v>92.5</v>
      </c>
      <c r="G171" s="314">
        <v>89.6</v>
      </c>
      <c r="H171" s="269">
        <v>79.5</v>
      </c>
      <c r="I171" s="315">
        <v>87</v>
      </c>
      <c r="J171" s="316"/>
      <c r="K171" s="306"/>
    </row>
    <row r="172" spans="1:12" s="402" customFormat="1" x14ac:dyDescent="0.2">
      <c r="A172" s="226" t="s">
        <v>8</v>
      </c>
      <c r="B172" s="271">
        <v>9.5000000000000001E-2</v>
      </c>
      <c r="C172" s="272">
        <v>4.5999999999999999E-2</v>
      </c>
      <c r="D172" s="272">
        <v>5.6000000000000001E-2</v>
      </c>
      <c r="E172" s="272">
        <v>5.3999999999999999E-2</v>
      </c>
      <c r="F172" s="317">
        <v>5.2999999999999999E-2</v>
      </c>
      <c r="G172" s="317">
        <v>6.0999999999999999E-2</v>
      </c>
      <c r="H172" s="273">
        <v>7.5999999999999998E-2</v>
      </c>
      <c r="I172" s="318">
        <v>6.8000000000000005E-2</v>
      </c>
      <c r="J172" s="319"/>
      <c r="K172" s="320"/>
      <c r="L172" s="321"/>
    </row>
    <row r="173" spans="1:12" s="402" customFormat="1" x14ac:dyDescent="0.2">
      <c r="A173" s="310" t="s">
        <v>1</v>
      </c>
      <c r="B173" s="275">
        <f t="shared" ref="B173:I173" si="35">B170/B169*100-100</f>
        <v>-3.3418181818181836</v>
      </c>
      <c r="C173" s="276">
        <f t="shared" si="35"/>
        <v>-3.1127272727272697</v>
      </c>
      <c r="D173" s="276">
        <f t="shared" si="35"/>
        <v>-3.4836363636363643</v>
      </c>
      <c r="E173" s="276">
        <f t="shared" si="35"/>
        <v>-2.9389090909090925</v>
      </c>
      <c r="F173" s="276">
        <f t="shared" si="35"/>
        <v>0.69090909090910202</v>
      </c>
      <c r="G173" s="276">
        <f t="shared" si="35"/>
        <v>-0.12145454545454015</v>
      </c>
      <c r="H173" s="277">
        <f t="shared" si="35"/>
        <v>3.818181818181813</v>
      </c>
      <c r="I173" s="278">
        <f t="shared" si="35"/>
        <v>-1.0036363636363603</v>
      </c>
      <c r="J173" s="319"/>
      <c r="K173" s="320"/>
      <c r="L173" s="227"/>
    </row>
    <row r="174" spans="1:12" s="402" customFormat="1" ht="13.5" thickBot="1" x14ac:dyDescent="0.25">
      <c r="A174" s="226" t="s">
        <v>27</v>
      </c>
      <c r="B174" s="280">
        <f>B170-B156</f>
        <v>124.93235294117653</v>
      </c>
      <c r="C174" s="281">
        <f t="shared" ref="C174:I174" si="36">C170-C156</f>
        <v>89.305263157894842</v>
      </c>
      <c r="D174" s="281">
        <f t="shared" si="36"/>
        <v>65.314285714285688</v>
      </c>
      <c r="E174" s="281">
        <f t="shared" si="36"/>
        <v>48.274210526315755</v>
      </c>
      <c r="F174" s="281">
        <f t="shared" si="36"/>
        <v>66.605263157894797</v>
      </c>
      <c r="G174" s="281">
        <f t="shared" si="36"/>
        <v>81.552222222222099</v>
      </c>
      <c r="H174" s="282">
        <f t="shared" si="36"/>
        <v>85.35714285714289</v>
      </c>
      <c r="I174" s="322">
        <f t="shared" si="36"/>
        <v>77.18540145985412</v>
      </c>
      <c r="J174" s="323"/>
      <c r="K174" s="320"/>
      <c r="L174" s="227"/>
    </row>
    <row r="175" spans="1:12" s="402" customFormat="1" x14ac:dyDescent="0.2">
      <c r="A175" s="324" t="s">
        <v>51</v>
      </c>
      <c r="B175" s="285">
        <v>227</v>
      </c>
      <c r="C175" s="286">
        <v>500</v>
      </c>
      <c r="D175" s="286">
        <v>749</v>
      </c>
      <c r="E175" s="286">
        <v>495</v>
      </c>
      <c r="F175" s="286">
        <v>495</v>
      </c>
      <c r="G175" s="286">
        <v>605</v>
      </c>
      <c r="H175" s="287">
        <v>594</v>
      </c>
      <c r="I175" s="288">
        <f>SUM(B175:H175)</f>
        <v>3665</v>
      </c>
      <c r="J175" s="325" t="s">
        <v>56</v>
      </c>
      <c r="K175" s="326">
        <f>I161-I175</f>
        <v>0</v>
      </c>
      <c r="L175" s="290">
        <f>K175/I161</f>
        <v>0</v>
      </c>
    </row>
    <row r="176" spans="1:12" s="402" customFormat="1" x14ac:dyDescent="0.2">
      <c r="A176" s="324" t="s">
        <v>28</v>
      </c>
      <c r="B176" s="231">
        <v>67</v>
      </c>
      <c r="C176" s="294">
        <v>66</v>
      </c>
      <c r="D176" s="294">
        <v>64.5</v>
      </c>
      <c r="E176" s="294">
        <v>62.5</v>
      </c>
      <c r="F176" s="294">
        <v>62.5</v>
      </c>
      <c r="G176" s="294">
        <v>62.5</v>
      </c>
      <c r="H176" s="232">
        <v>61.5</v>
      </c>
      <c r="I176" s="235"/>
      <c r="J176" s="227" t="s">
        <v>57</v>
      </c>
      <c r="K176" s="402">
        <v>60.53</v>
      </c>
    </row>
    <row r="177" spans="1:14" s="402" customFormat="1" ht="13.5" thickBot="1" x14ac:dyDescent="0.25">
      <c r="A177" s="327" t="s">
        <v>26</v>
      </c>
      <c r="B177" s="233">
        <f>B176-B162</f>
        <v>2.5</v>
      </c>
      <c r="C177" s="234">
        <f t="shared" ref="C177:H177" si="37">C176-C162</f>
        <v>3</v>
      </c>
      <c r="D177" s="234">
        <f t="shared" si="37"/>
        <v>3</v>
      </c>
      <c r="E177" s="234">
        <f t="shared" si="37"/>
        <v>3</v>
      </c>
      <c r="F177" s="234">
        <f t="shared" si="37"/>
        <v>3</v>
      </c>
      <c r="G177" s="234">
        <f t="shared" si="37"/>
        <v>3</v>
      </c>
      <c r="H177" s="240">
        <f t="shared" si="37"/>
        <v>3</v>
      </c>
      <c r="I177" s="236"/>
      <c r="J177" s="402" t="s">
        <v>26</v>
      </c>
      <c r="K177" s="227">
        <f>K176-K162</f>
        <v>2.3400000000000034</v>
      </c>
    </row>
    <row r="179" spans="1:14" ht="13.5" thickBot="1" x14ac:dyDescent="0.25"/>
    <row r="180" spans="1:14" s="404" customFormat="1" ht="13.5" thickBot="1" x14ac:dyDescent="0.25">
      <c r="A180" s="300" t="s">
        <v>91</v>
      </c>
      <c r="B180" s="452" t="s">
        <v>50</v>
      </c>
      <c r="C180" s="453"/>
      <c r="D180" s="453"/>
      <c r="E180" s="453"/>
      <c r="F180" s="453"/>
      <c r="G180" s="453"/>
      <c r="H180" s="454"/>
      <c r="I180" s="328" t="s">
        <v>0</v>
      </c>
      <c r="J180" s="227"/>
      <c r="M180" s="404" t="s">
        <v>96</v>
      </c>
      <c r="N180" s="404" t="s">
        <v>97</v>
      </c>
    </row>
    <row r="181" spans="1:14" s="404" customFormat="1" x14ac:dyDescent="0.2">
      <c r="A181" s="226" t="s">
        <v>54</v>
      </c>
      <c r="B181" s="301">
        <v>1</v>
      </c>
      <c r="C181" s="302">
        <v>2</v>
      </c>
      <c r="D181" s="303">
        <v>3</v>
      </c>
      <c r="E181" s="302">
        <v>4</v>
      </c>
      <c r="F181" s="303">
        <v>5</v>
      </c>
      <c r="G181" s="302">
        <v>6</v>
      </c>
      <c r="H181" s="298">
        <v>7</v>
      </c>
      <c r="I181" s="304"/>
      <c r="J181" s="305"/>
      <c r="M181" s="404">
        <v>1</v>
      </c>
      <c r="N181" s="404">
        <v>70</v>
      </c>
    </row>
    <row r="182" spans="1:14" s="404" customFormat="1" x14ac:dyDescent="0.2">
      <c r="A182" s="226" t="s">
        <v>2</v>
      </c>
      <c r="B182" s="254">
        <v>1</v>
      </c>
      <c r="C182" s="255">
        <v>2</v>
      </c>
      <c r="D182" s="360">
        <v>3</v>
      </c>
      <c r="E182" s="256">
        <v>4</v>
      </c>
      <c r="F182" s="256">
        <v>4</v>
      </c>
      <c r="G182" s="397">
        <v>5</v>
      </c>
      <c r="H182" s="350">
        <v>6</v>
      </c>
      <c r="I182" s="299" t="s">
        <v>0</v>
      </c>
      <c r="J182" s="248"/>
      <c r="K182" s="306"/>
      <c r="M182" s="404">
        <v>2</v>
      </c>
      <c r="N182" s="404">
        <v>69</v>
      </c>
    </row>
    <row r="183" spans="1:14" s="404" customFormat="1" x14ac:dyDescent="0.2">
      <c r="A183" s="307" t="s">
        <v>3</v>
      </c>
      <c r="B183" s="258">
        <v>1475</v>
      </c>
      <c r="C183" s="259">
        <v>1475</v>
      </c>
      <c r="D183" s="259">
        <v>1475</v>
      </c>
      <c r="E183" s="259">
        <v>1475</v>
      </c>
      <c r="F183" s="259">
        <v>1475</v>
      </c>
      <c r="G183" s="390">
        <v>1475</v>
      </c>
      <c r="H183" s="260">
        <v>1475</v>
      </c>
      <c r="I183" s="308">
        <v>1475</v>
      </c>
      <c r="J183" s="309"/>
      <c r="K183" s="306"/>
      <c r="M183" s="404">
        <v>3</v>
      </c>
      <c r="N183" s="404">
        <v>68</v>
      </c>
    </row>
    <row r="184" spans="1:14" s="404" customFormat="1" x14ac:dyDescent="0.2">
      <c r="A184" s="310" t="s">
        <v>6</v>
      </c>
      <c r="B184" s="263">
        <v>1393.53</v>
      </c>
      <c r="C184" s="264">
        <v>1521.5</v>
      </c>
      <c r="D184" s="264">
        <v>1520.2</v>
      </c>
      <c r="E184" s="264">
        <v>1542.43</v>
      </c>
      <c r="F184" s="311">
        <v>1547.57</v>
      </c>
      <c r="G184" s="311">
        <v>1527.33</v>
      </c>
      <c r="H184" s="265">
        <v>1566.1</v>
      </c>
      <c r="I184" s="312">
        <v>1527.9</v>
      </c>
      <c r="J184" s="313"/>
      <c r="K184" s="306"/>
      <c r="M184" s="404">
        <v>4</v>
      </c>
      <c r="N184" s="404">
        <v>66.5</v>
      </c>
    </row>
    <row r="185" spans="1:14" s="404" customFormat="1" x14ac:dyDescent="0.2">
      <c r="A185" s="226" t="s">
        <v>7</v>
      </c>
      <c r="B185" s="267">
        <v>88.2</v>
      </c>
      <c r="C185" s="268">
        <v>85.3</v>
      </c>
      <c r="D185" s="268">
        <v>87.5</v>
      </c>
      <c r="E185" s="268">
        <v>83.78</v>
      </c>
      <c r="F185" s="314">
        <v>89.2</v>
      </c>
      <c r="G185" s="314">
        <v>95.6</v>
      </c>
      <c r="H185" s="269">
        <v>84.1</v>
      </c>
      <c r="I185" s="315">
        <v>84.44</v>
      </c>
      <c r="J185" s="316"/>
      <c r="K185" s="306"/>
      <c r="M185" s="404">
        <v>5</v>
      </c>
      <c r="N185" s="404">
        <v>65.5</v>
      </c>
    </row>
    <row r="186" spans="1:14" s="404" customFormat="1" x14ac:dyDescent="0.2">
      <c r="A186" s="226" t="s">
        <v>8</v>
      </c>
      <c r="B186" s="271">
        <v>6.2E-2</v>
      </c>
      <c r="C186" s="272">
        <v>5.8999999999999997E-2</v>
      </c>
      <c r="D186" s="272">
        <v>6.9000000000000006E-2</v>
      </c>
      <c r="E186" s="272">
        <v>7.0000000000000007E-2</v>
      </c>
      <c r="F186" s="317">
        <v>5.5E-2</v>
      </c>
      <c r="G186" s="317">
        <v>5.3999999999999999E-2</v>
      </c>
      <c r="H186" s="273">
        <v>7.5999999999999998E-2</v>
      </c>
      <c r="I186" s="318">
        <v>6.9000000000000006E-2</v>
      </c>
      <c r="J186" s="319"/>
      <c r="K186" s="320"/>
      <c r="L186" s="321"/>
      <c r="M186" s="404">
        <v>6</v>
      </c>
      <c r="N186" s="404">
        <v>64.5</v>
      </c>
    </row>
    <row r="187" spans="1:14" s="404" customFormat="1" x14ac:dyDescent="0.2">
      <c r="A187" s="310" t="s">
        <v>1</v>
      </c>
      <c r="B187" s="275">
        <f t="shared" ref="B187:I187" si="38">B184/B183*100-100</f>
        <v>-5.5233898305084779</v>
      </c>
      <c r="C187" s="276">
        <f t="shared" si="38"/>
        <v>3.1525423728813564</v>
      </c>
      <c r="D187" s="276">
        <f t="shared" si="38"/>
        <v>3.0644067796610273</v>
      </c>
      <c r="E187" s="276">
        <f t="shared" si="38"/>
        <v>4.5715254237288292</v>
      </c>
      <c r="F187" s="276">
        <f t="shared" si="38"/>
        <v>4.9199999999999875</v>
      </c>
      <c r="G187" s="276">
        <f t="shared" si="38"/>
        <v>3.5477966101694847</v>
      </c>
      <c r="H187" s="277">
        <f t="shared" si="38"/>
        <v>6.1762711864406583</v>
      </c>
      <c r="I187" s="278">
        <f t="shared" si="38"/>
        <v>3.5864406779661238</v>
      </c>
      <c r="J187" s="319"/>
      <c r="K187" s="320"/>
      <c r="L187" s="227"/>
    </row>
    <row r="188" spans="1:14" s="404" customFormat="1" ht="13.5" thickBot="1" x14ac:dyDescent="0.25">
      <c r="A188" s="226" t="s">
        <v>27</v>
      </c>
      <c r="B188" s="280">
        <f>B184-B170</f>
        <v>64.480000000000018</v>
      </c>
      <c r="C188" s="281">
        <f t="shared" ref="C188:I188" si="39">C184-C170</f>
        <v>189.29999999999995</v>
      </c>
      <c r="D188" s="281">
        <f t="shared" si="39"/>
        <v>193.10000000000014</v>
      </c>
      <c r="E188" s="281">
        <f t="shared" si="39"/>
        <v>207.84000000000015</v>
      </c>
      <c r="F188" s="281">
        <f t="shared" si="39"/>
        <v>163.06999999999994</v>
      </c>
      <c r="G188" s="281">
        <f t="shared" si="39"/>
        <v>154</v>
      </c>
      <c r="H188" s="282">
        <f t="shared" si="39"/>
        <v>138.59999999999991</v>
      </c>
      <c r="I188" s="322">
        <f t="shared" si="39"/>
        <v>166.70000000000005</v>
      </c>
      <c r="J188" s="323"/>
      <c r="K188" s="320"/>
      <c r="L188" s="227"/>
    </row>
    <row r="189" spans="1:14" s="404" customFormat="1" x14ac:dyDescent="0.2">
      <c r="A189" s="324" t="s">
        <v>51</v>
      </c>
      <c r="B189" s="285">
        <v>227</v>
      </c>
      <c r="C189" s="286">
        <v>500</v>
      </c>
      <c r="D189" s="286">
        <v>749</v>
      </c>
      <c r="E189" s="286">
        <v>495</v>
      </c>
      <c r="F189" s="286">
        <v>495</v>
      </c>
      <c r="G189" s="286">
        <v>605</v>
      </c>
      <c r="H189" s="287">
        <v>594</v>
      </c>
      <c r="I189" s="288">
        <f>SUM(B189:H189)</f>
        <v>3665</v>
      </c>
      <c r="J189" s="325" t="s">
        <v>56</v>
      </c>
      <c r="K189" s="326">
        <f>I175-I189</f>
        <v>0</v>
      </c>
      <c r="L189" s="290">
        <f>K189/I175</f>
        <v>0</v>
      </c>
      <c r="M189" s="356" t="s">
        <v>95</v>
      </c>
    </row>
    <row r="190" spans="1:14" s="404" customFormat="1" x14ac:dyDescent="0.2">
      <c r="A190" s="324" t="s">
        <v>28</v>
      </c>
      <c r="B190" s="231">
        <v>70</v>
      </c>
      <c r="C190" s="294">
        <v>69</v>
      </c>
      <c r="D190" s="294">
        <v>68</v>
      </c>
      <c r="E190" s="294">
        <v>66.5</v>
      </c>
      <c r="F190" s="294">
        <v>66.5</v>
      </c>
      <c r="G190" s="294">
        <v>65.5</v>
      </c>
      <c r="H190" s="232">
        <v>64.5</v>
      </c>
      <c r="I190" s="235"/>
      <c r="J190" s="227" t="s">
        <v>57</v>
      </c>
      <c r="K190" s="404">
        <v>63.52</v>
      </c>
    </row>
    <row r="191" spans="1:14" s="404" customFormat="1" ht="13.5" thickBot="1" x14ac:dyDescent="0.25">
      <c r="A191" s="327" t="s">
        <v>26</v>
      </c>
      <c r="B191" s="233">
        <f>B190-B176</f>
        <v>3</v>
      </c>
      <c r="C191" s="234">
        <f t="shared" ref="C191:H191" si="40">C190-C176</f>
        <v>3</v>
      </c>
      <c r="D191" s="234">
        <f t="shared" si="40"/>
        <v>3.5</v>
      </c>
      <c r="E191" s="234">
        <f t="shared" si="40"/>
        <v>4</v>
      </c>
      <c r="F191" s="234">
        <f t="shared" si="40"/>
        <v>4</v>
      </c>
      <c r="G191" s="234">
        <f t="shared" si="40"/>
        <v>3</v>
      </c>
      <c r="H191" s="240">
        <f t="shared" si="40"/>
        <v>3</v>
      </c>
      <c r="I191" s="236"/>
      <c r="J191" s="404" t="s">
        <v>26</v>
      </c>
      <c r="K191" s="227">
        <f>K190-K176</f>
        <v>2.990000000000002</v>
      </c>
    </row>
    <row r="193" spans="1:12" ht="13.5" thickBot="1" x14ac:dyDescent="0.25"/>
    <row r="194" spans="1:12" ht="13.5" thickBot="1" x14ac:dyDescent="0.25">
      <c r="A194" s="300" t="s">
        <v>99</v>
      </c>
      <c r="B194" s="452" t="s">
        <v>50</v>
      </c>
      <c r="C194" s="453"/>
      <c r="D194" s="453"/>
      <c r="E194" s="453"/>
      <c r="F194" s="453"/>
      <c r="G194" s="453"/>
      <c r="H194" s="454"/>
      <c r="I194" s="328" t="s">
        <v>0</v>
      </c>
      <c r="J194" s="227"/>
      <c r="K194" s="407"/>
      <c r="L194" s="407"/>
    </row>
    <row r="195" spans="1:12" x14ac:dyDescent="0.2">
      <c r="A195" s="226" t="s">
        <v>54</v>
      </c>
      <c r="B195" s="301">
        <v>1</v>
      </c>
      <c r="C195" s="302">
        <v>2</v>
      </c>
      <c r="D195" s="303">
        <v>3</v>
      </c>
      <c r="E195" s="302">
        <v>4</v>
      </c>
      <c r="F195" s="303">
        <v>5</v>
      </c>
      <c r="G195" s="302">
        <v>6</v>
      </c>
      <c r="H195" s="298">
        <v>7</v>
      </c>
      <c r="I195" s="304"/>
      <c r="J195" s="305"/>
      <c r="K195" s="407"/>
      <c r="L195" s="407"/>
    </row>
    <row r="196" spans="1:12" x14ac:dyDescent="0.2">
      <c r="A196" s="226" t="s">
        <v>2</v>
      </c>
      <c r="B196" s="254">
        <v>1</v>
      </c>
      <c r="C196" s="255">
        <v>2</v>
      </c>
      <c r="D196" s="360">
        <v>3</v>
      </c>
      <c r="E196" s="256">
        <v>4</v>
      </c>
      <c r="F196" s="256">
        <v>4</v>
      </c>
      <c r="G196" s="397">
        <v>5</v>
      </c>
      <c r="H196" s="350">
        <v>6</v>
      </c>
      <c r="I196" s="299" t="s">
        <v>0</v>
      </c>
      <c r="J196" s="248"/>
      <c r="K196" s="306"/>
      <c r="L196" s="407"/>
    </row>
    <row r="197" spans="1:12" x14ac:dyDescent="0.2">
      <c r="A197" s="307" t="s">
        <v>3</v>
      </c>
      <c r="B197" s="258">
        <v>1575</v>
      </c>
      <c r="C197" s="259">
        <v>1575</v>
      </c>
      <c r="D197" s="259">
        <v>1575</v>
      </c>
      <c r="E197" s="259">
        <v>1575</v>
      </c>
      <c r="F197" s="259">
        <v>1575</v>
      </c>
      <c r="G197" s="390">
        <v>1575</v>
      </c>
      <c r="H197" s="260">
        <v>1575</v>
      </c>
      <c r="I197" s="308">
        <v>1575</v>
      </c>
      <c r="J197" s="309"/>
      <c r="K197" s="306"/>
      <c r="L197" s="407"/>
    </row>
    <row r="198" spans="1:12" x14ac:dyDescent="0.2">
      <c r="A198" s="310" t="s">
        <v>6</v>
      </c>
      <c r="B198" s="263">
        <v>1520</v>
      </c>
      <c r="C198" s="264">
        <v>1562.56</v>
      </c>
      <c r="D198" s="264">
        <v>1601.14</v>
      </c>
      <c r="E198" s="264">
        <v>1617.8</v>
      </c>
      <c r="F198" s="311">
        <v>1664.2</v>
      </c>
      <c r="G198" s="311">
        <v>1687.57</v>
      </c>
      <c r="H198" s="265">
        <v>1733.49</v>
      </c>
      <c r="I198" s="312">
        <v>1637.14</v>
      </c>
      <c r="J198" s="313"/>
      <c r="K198" s="306"/>
      <c r="L198" s="407"/>
    </row>
    <row r="199" spans="1:12" x14ac:dyDescent="0.2">
      <c r="A199" s="226" t="s">
        <v>7</v>
      </c>
      <c r="B199" s="267">
        <v>100</v>
      </c>
      <c r="C199" s="268">
        <v>100</v>
      </c>
      <c r="D199" s="268">
        <v>100</v>
      </c>
      <c r="E199" s="268">
        <v>100</v>
      </c>
      <c r="F199" s="314">
        <v>100</v>
      </c>
      <c r="G199" s="314">
        <v>100</v>
      </c>
      <c r="H199" s="269">
        <v>100</v>
      </c>
      <c r="I199" s="315">
        <v>94.87</v>
      </c>
      <c r="J199" s="316"/>
      <c r="K199" s="306"/>
      <c r="L199" s="407"/>
    </row>
    <row r="200" spans="1:12" x14ac:dyDescent="0.2">
      <c r="A200" s="226" t="s">
        <v>8</v>
      </c>
      <c r="B200" s="271">
        <v>4.2900000000000001E-2</v>
      </c>
      <c r="C200" s="272">
        <v>3.8100000000000002E-2</v>
      </c>
      <c r="D200" s="272">
        <v>3.15E-2</v>
      </c>
      <c r="E200" s="272">
        <v>2.7099999999999999E-2</v>
      </c>
      <c r="F200" s="317">
        <v>2.7799999999999998E-2</v>
      </c>
      <c r="G200" s="317">
        <v>3.1E-2</v>
      </c>
      <c r="H200" s="273">
        <v>3.3000000000000002E-2</v>
      </c>
      <c r="I200" s="318">
        <v>4.99E-2</v>
      </c>
      <c r="J200" s="319"/>
      <c r="K200" s="320"/>
      <c r="L200" s="321"/>
    </row>
    <row r="201" spans="1:12" x14ac:dyDescent="0.2">
      <c r="A201" s="310" t="s">
        <v>1</v>
      </c>
      <c r="B201" s="275">
        <f t="shared" ref="B201:I201" si="41">B198/B197*100-100</f>
        <v>-3.4920634920634939</v>
      </c>
      <c r="C201" s="276">
        <f t="shared" si="41"/>
        <v>-0.78984126984127556</v>
      </c>
      <c r="D201" s="276">
        <f t="shared" si="41"/>
        <v>1.6596825396825352</v>
      </c>
      <c r="E201" s="276">
        <f t="shared" si="41"/>
        <v>2.717460317460322</v>
      </c>
      <c r="F201" s="276">
        <f t="shared" si="41"/>
        <v>5.6634920634920576</v>
      </c>
      <c r="G201" s="276">
        <f t="shared" si="41"/>
        <v>7.1473015873015981</v>
      </c>
      <c r="H201" s="277">
        <f t="shared" si="41"/>
        <v>10.062857142857155</v>
      </c>
      <c r="I201" s="278">
        <f t="shared" si="41"/>
        <v>3.945396825396827</v>
      </c>
      <c r="J201" s="319"/>
      <c r="K201" s="320"/>
      <c r="L201" s="227"/>
    </row>
    <row r="202" spans="1:12" ht="13.5" thickBot="1" x14ac:dyDescent="0.25">
      <c r="A202" s="226" t="s">
        <v>27</v>
      </c>
      <c r="B202" s="280">
        <f>B198-B184</f>
        <v>126.47000000000003</v>
      </c>
      <c r="C202" s="281">
        <f t="shared" ref="C202:I202" si="42">C198-C184</f>
        <v>41.059999999999945</v>
      </c>
      <c r="D202" s="281">
        <f t="shared" si="42"/>
        <v>80.940000000000055</v>
      </c>
      <c r="E202" s="281">
        <f t="shared" si="42"/>
        <v>75.369999999999891</v>
      </c>
      <c r="F202" s="281">
        <f t="shared" si="42"/>
        <v>116.63000000000011</v>
      </c>
      <c r="G202" s="281">
        <f t="shared" si="42"/>
        <v>160.24</v>
      </c>
      <c r="H202" s="282">
        <f t="shared" si="42"/>
        <v>167.3900000000001</v>
      </c>
      <c r="I202" s="322">
        <f t="shared" si="42"/>
        <v>109.24000000000001</v>
      </c>
      <c r="J202" s="323"/>
      <c r="K202" s="320"/>
      <c r="L202" s="227"/>
    </row>
    <row r="203" spans="1:12" x14ac:dyDescent="0.2">
      <c r="A203" s="324" t="s">
        <v>51</v>
      </c>
      <c r="B203" s="285">
        <v>265</v>
      </c>
      <c r="C203" s="286">
        <v>552</v>
      </c>
      <c r="D203" s="286">
        <v>481</v>
      </c>
      <c r="E203" s="286">
        <v>646</v>
      </c>
      <c r="F203" s="286">
        <v>664</v>
      </c>
      <c r="G203" s="286">
        <v>485</v>
      </c>
      <c r="H203" s="287">
        <v>569</v>
      </c>
      <c r="I203" s="288">
        <f>SUM(B203:H203)</f>
        <v>3662</v>
      </c>
      <c r="J203" s="325" t="s">
        <v>56</v>
      </c>
      <c r="K203" s="326">
        <f>I189-I203</f>
        <v>3</v>
      </c>
      <c r="L203" s="290">
        <f>K203/I189</f>
        <v>8.1855388813096858E-4</v>
      </c>
    </row>
    <row r="204" spans="1:12" x14ac:dyDescent="0.2">
      <c r="A204" s="324" t="s">
        <v>28</v>
      </c>
      <c r="B204" s="231">
        <v>74</v>
      </c>
      <c r="C204" s="294">
        <v>73.5</v>
      </c>
      <c r="D204" s="294">
        <v>72.5</v>
      </c>
      <c r="E204" s="294">
        <v>71</v>
      </c>
      <c r="F204" s="294">
        <v>71</v>
      </c>
      <c r="G204" s="294">
        <v>69.5</v>
      </c>
      <c r="H204" s="232">
        <v>68</v>
      </c>
      <c r="I204" s="235"/>
      <c r="J204" s="227" t="s">
        <v>57</v>
      </c>
      <c r="K204" s="407">
        <v>66.81</v>
      </c>
      <c r="L204" s="407"/>
    </row>
    <row r="205" spans="1:12" ht="13.5" thickBot="1" x14ac:dyDescent="0.25">
      <c r="A205" s="327" t="s">
        <v>26</v>
      </c>
      <c r="B205" s="233">
        <f>B204-B190</f>
        <v>4</v>
      </c>
      <c r="C205" s="234">
        <f t="shared" ref="C205:H205" si="43">C204-C190</f>
        <v>4.5</v>
      </c>
      <c r="D205" s="234">
        <f t="shared" si="43"/>
        <v>4.5</v>
      </c>
      <c r="E205" s="234">
        <f t="shared" si="43"/>
        <v>4.5</v>
      </c>
      <c r="F205" s="234">
        <f t="shared" si="43"/>
        <v>4.5</v>
      </c>
      <c r="G205" s="234">
        <f t="shared" si="43"/>
        <v>4</v>
      </c>
      <c r="H205" s="240">
        <f t="shared" si="43"/>
        <v>3.5</v>
      </c>
      <c r="I205" s="236"/>
      <c r="J205" s="407" t="s">
        <v>26</v>
      </c>
      <c r="K205" s="227">
        <f>K204-K190</f>
        <v>3.2899999999999991</v>
      </c>
      <c r="L205" s="407"/>
    </row>
    <row r="206" spans="1:12" x14ac:dyDescent="0.2">
      <c r="B206" s="293">
        <v>74</v>
      </c>
      <c r="G206" s="293">
        <v>69.5</v>
      </c>
      <c r="H206" s="293">
        <v>68</v>
      </c>
    </row>
    <row r="207" spans="1:12" ht="13.5" thickBot="1" x14ac:dyDescent="0.25"/>
    <row r="208" spans="1:12" s="411" customFormat="1" ht="13.5" thickBot="1" x14ac:dyDescent="0.25">
      <c r="A208" s="300" t="s">
        <v>101</v>
      </c>
      <c r="B208" s="452" t="s">
        <v>50</v>
      </c>
      <c r="C208" s="453"/>
      <c r="D208" s="453"/>
      <c r="E208" s="453"/>
      <c r="F208" s="453"/>
      <c r="G208" s="453"/>
      <c r="H208" s="454"/>
      <c r="I208" s="328" t="s">
        <v>0</v>
      </c>
      <c r="J208" s="227"/>
    </row>
    <row r="209" spans="1:12" s="411" customFormat="1" x14ac:dyDescent="0.2">
      <c r="A209" s="226" t="s">
        <v>54</v>
      </c>
      <c r="B209" s="301">
        <v>1</v>
      </c>
      <c r="C209" s="302">
        <v>2</v>
      </c>
      <c r="D209" s="303">
        <v>3</v>
      </c>
      <c r="E209" s="302">
        <v>4</v>
      </c>
      <c r="F209" s="303">
        <v>5</v>
      </c>
      <c r="G209" s="302">
        <v>6</v>
      </c>
      <c r="H209" s="298">
        <v>7</v>
      </c>
      <c r="I209" s="304"/>
      <c r="J209" s="305"/>
    </row>
    <row r="210" spans="1:12" s="411" customFormat="1" x14ac:dyDescent="0.2">
      <c r="A210" s="226" t="s">
        <v>2</v>
      </c>
      <c r="B210" s="254">
        <v>1</v>
      </c>
      <c r="C210" s="255">
        <v>2</v>
      </c>
      <c r="D210" s="360">
        <v>3</v>
      </c>
      <c r="E210" s="256">
        <v>4</v>
      </c>
      <c r="F210" s="256">
        <v>4</v>
      </c>
      <c r="G210" s="397">
        <v>5</v>
      </c>
      <c r="H210" s="350">
        <v>6</v>
      </c>
      <c r="I210" s="299" t="s">
        <v>0</v>
      </c>
      <c r="J210" s="248"/>
      <c r="K210" s="306"/>
    </row>
    <row r="211" spans="1:12" s="411" customFormat="1" x14ac:dyDescent="0.2">
      <c r="A211" s="307" t="s">
        <v>3</v>
      </c>
      <c r="B211" s="258">
        <v>1685</v>
      </c>
      <c r="C211" s="259">
        <v>1685</v>
      </c>
      <c r="D211" s="259">
        <v>1685</v>
      </c>
      <c r="E211" s="259">
        <v>1685</v>
      </c>
      <c r="F211" s="259">
        <v>1685</v>
      </c>
      <c r="G211" s="390">
        <v>1685</v>
      </c>
      <c r="H211" s="260">
        <v>1685</v>
      </c>
      <c r="I211" s="308">
        <v>1685</v>
      </c>
      <c r="J211" s="309"/>
      <c r="K211" s="306"/>
    </row>
    <row r="212" spans="1:12" s="411" customFormat="1" x14ac:dyDescent="0.2">
      <c r="A212" s="310" t="s">
        <v>6</v>
      </c>
      <c r="B212" s="263">
        <v>1637.89</v>
      </c>
      <c r="C212" s="264">
        <v>1708.04</v>
      </c>
      <c r="D212" s="264">
        <v>1719.21</v>
      </c>
      <c r="E212" s="264">
        <v>1743.33</v>
      </c>
      <c r="F212" s="311">
        <v>1795.71</v>
      </c>
      <c r="G212" s="311">
        <v>1835.56</v>
      </c>
      <c r="H212" s="265">
        <v>1865.64</v>
      </c>
      <c r="I212" s="312">
        <v>1765.32</v>
      </c>
      <c r="J212" s="313"/>
      <c r="K212" s="306"/>
    </row>
    <row r="213" spans="1:12" s="411" customFormat="1" x14ac:dyDescent="0.2">
      <c r="A213" s="226" t="s">
        <v>7</v>
      </c>
      <c r="B213" s="267">
        <v>89.5</v>
      </c>
      <c r="C213" s="268">
        <v>97.83</v>
      </c>
      <c r="D213" s="268">
        <v>100</v>
      </c>
      <c r="E213" s="268">
        <v>100</v>
      </c>
      <c r="F213" s="314">
        <v>100</v>
      </c>
      <c r="G213" s="314">
        <v>100</v>
      </c>
      <c r="H213" s="269">
        <v>100</v>
      </c>
      <c r="I213" s="315">
        <v>95.32</v>
      </c>
      <c r="J213" s="316"/>
      <c r="K213" s="306"/>
    </row>
    <row r="214" spans="1:12" s="411" customFormat="1" x14ac:dyDescent="0.2">
      <c r="A214" s="226" t="s">
        <v>8</v>
      </c>
      <c r="B214" s="271">
        <v>5.9499999999999997E-2</v>
      </c>
      <c r="C214" s="272">
        <v>3.6900000000000002E-2</v>
      </c>
      <c r="D214" s="272">
        <v>4.1399999999999999E-2</v>
      </c>
      <c r="E214" s="272">
        <v>3.2300000000000002E-2</v>
      </c>
      <c r="F214" s="317">
        <v>3.2899999999999999E-2</v>
      </c>
      <c r="G214" s="317">
        <v>4.1000000000000002E-2</v>
      </c>
      <c r="H214" s="273">
        <v>3.9E-2</v>
      </c>
      <c r="I214" s="318">
        <v>5.3499999999999999E-2</v>
      </c>
      <c r="J214" s="319"/>
      <c r="K214" s="320"/>
      <c r="L214" s="321"/>
    </row>
    <row r="215" spans="1:12" s="411" customFormat="1" x14ac:dyDescent="0.2">
      <c r="A215" s="310" t="s">
        <v>1</v>
      </c>
      <c r="B215" s="275">
        <f t="shared" ref="B215:I215" si="44">B212/B211*100-100</f>
        <v>-2.7958456973293693</v>
      </c>
      <c r="C215" s="276">
        <f t="shared" si="44"/>
        <v>1.3673590504450885</v>
      </c>
      <c r="D215" s="276">
        <f t="shared" si="44"/>
        <v>2.0302670623145502</v>
      </c>
      <c r="E215" s="276">
        <f t="shared" si="44"/>
        <v>3.461721068249247</v>
      </c>
      <c r="F215" s="276">
        <f t="shared" si="44"/>
        <v>6.57032640949555</v>
      </c>
      <c r="G215" s="276">
        <f t="shared" si="44"/>
        <v>8.9353115727002859</v>
      </c>
      <c r="H215" s="277">
        <f t="shared" si="44"/>
        <v>10.720474777448089</v>
      </c>
      <c r="I215" s="278">
        <f t="shared" si="44"/>
        <v>4.7667655786350025</v>
      </c>
      <c r="J215" s="319"/>
      <c r="K215" s="320"/>
      <c r="L215" s="227"/>
    </row>
    <row r="216" spans="1:12" s="411" customFormat="1" ht="13.5" thickBot="1" x14ac:dyDescent="0.25">
      <c r="A216" s="226" t="s">
        <v>27</v>
      </c>
      <c r="B216" s="280">
        <f>B212-B198</f>
        <v>117.8900000000001</v>
      </c>
      <c r="C216" s="281">
        <f t="shared" ref="C216:I216" si="45">C212-C198</f>
        <v>145.48000000000002</v>
      </c>
      <c r="D216" s="281">
        <f t="shared" si="45"/>
        <v>118.06999999999994</v>
      </c>
      <c r="E216" s="281">
        <f t="shared" si="45"/>
        <v>125.52999999999997</v>
      </c>
      <c r="F216" s="281">
        <f t="shared" si="45"/>
        <v>131.51</v>
      </c>
      <c r="G216" s="281">
        <f t="shared" si="45"/>
        <v>147.99</v>
      </c>
      <c r="H216" s="282">
        <f t="shared" si="45"/>
        <v>132.15000000000009</v>
      </c>
      <c r="I216" s="322">
        <f t="shared" si="45"/>
        <v>128.17999999999984</v>
      </c>
      <c r="J216" s="323"/>
      <c r="K216" s="320"/>
      <c r="L216" s="227"/>
    </row>
    <row r="217" spans="1:12" s="411" customFormat="1" x14ac:dyDescent="0.2">
      <c r="A217" s="324" t="s">
        <v>51</v>
      </c>
      <c r="B217" s="285">
        <v>265</v>
      </c>
      <c r="C217" s="286">
        <v>552</v>
      </c>
      <c r="D217" s="286">
        <v>480</v>
      </c>
      <c r="E217" s="286">
        <v>646</v>
      </c>
      <c r="F217" s="286">
        <v>664</v>
      </c>
      <c r="G217" s="286">
        <v>485</v>
      </c>
      <c r="H217" s="287">
        <v>569</v>
      </c>
      <c r="I217" s="288">
        <f>SUM(B217:H217)</f>
        <v>3661</v>
      </c>
      <c r="J217" s="325" t="s">
        <v>56</v>
      </c>
      <c r="K217" s="326">
        <f>I203-I217</f>
        <v>1</v>
      </c>
      <c r="L217" s="290">
        <f>K217/I203</f>
        <v>2.7307482250136535E-4</v>
      </c>
    </row>
    <row r="218" spans="1:12" s="411" customFormat="1" x14ac:dyDescent="0.2">
      <c r="A218" s="324" t="s">
        <v>28</v>
      </c>
      <c r="B218" s="231">
        <v>78.5</v>
      </c>
      <c r="C218" s="294">
        <v>77.5</v>
      </c>
      <c r="D218" s="294">
        <v>76.5</v>
      </c>
      <c r="E218" s="294">
        <v>75</v>
      </c>
      <c r="F218" s="294">
        <v>75</v>
      </c>
      <c r="G218" s="294">
        <v>73.5</v>
      </c>
      <c r="H218" s="232">
        <v>72</v>
      </c>
      <c r="I218" s="235"/>
      <c r="J218" s="227" t="s">
        <v>57</v>
      </c>
      <c r="K218" s="411">
        <v>71.17</v>
      </c>
    </row>
    <row r="219" spans="1:12" s="411" customFormat="1" ht="13.5" thickBot="1" x14ac:dyDescent="0.25">
      <c r="A219" s="327" t="s">
        <v>26</v>
      </c>
      <c r="B219" s="233">
        <f>B218-B204</f>
        <v>4.5</v>
      </c>
      <c r="C219" s="234">
        <f t="shared" ref="C219:H219" si="46">C218-C204</f>
        <v>4</v>
      </c>
      <c r="D219" s="234">
        <f t="shared" si="46"/>
        <v>4</v>
      </c>
      <c r="E219" s="234">
        <f t="shared" si="46"/>
        <v>4</v>
      </c>
      <c r="F219" s="234">
        <f t="shared" si="46"/>
        <v>4</v>
      </c>
      <c r="G219" s="234">
        <f t="shared" si="46"/>
        <v>4</v>
      </c>
      <c r="H219" s="240">
        <f t="shared" si="46"/>
        <v>4</v>
      </c>
      <c r="I219" s="236"/>
      <c r="J219" s="411" t="s">
        <v>26</v>
      </c>
      <c r="K219" s="227">
        <f>K218-K204</f>
        <v>4.3599999999999994</v>
      </c>
    </row>
    <row r="220" spans="1:12" x14ac:dyDescent="0.2">
      <c r="B220" s="293">
        <v>78.5</v>
      </c>
    </row>
    <row r="221" spans="1:12" ht="13.5" thickBot="1" x14ac:dyDescent="0.25"/>
    <row r="222" spans="1:12" s="412" customFormat="1" ht="13.5" thickBot="1" x14ac:dyDescent="0.25">
      <c r="A222" s="300" t="s">
        <v>103</v>
      </c>
      <c r="B222" s="452" t="s">
        <v>50</v>
      </c>
      <c r="C222" s="453"/>
      <c r="D222" s="453"/>
      <c r="E222" s="453"/>
      <c r="F222" s="453"/>
      <c r="G222" s="453"/>
      <c r="H222" s="454"/>
      <c r="I222" s="328" t="s">
        <v>0</v>
      </c>
      <c r="J222" s="227"/>
    </row>
    <row r="223" spans="1:12" s="412" customFormat="1" x14ac:dyDescent="0.2">
      <c r="A223" s="226" t="s">
        <v>54</v>
      </c>
      <c r="B223" s="301">
        <v>1</v>
      </c>
      <c r="C223" s="302">
        <v>2</v>
      </c>
      <c r="D223" s="303">
        <v>3</v>
      </c>
      <c r="E223" s="302">
        <v>4</v>
      </c>
      <c r="F223" s="303">
        <v>5</v>
      </c>
      <c r="G223" s="302">
        <v>6</v>
      </c>
      <c r="H223" s="298">
        <v>7</v>
      </c>
      <c r="I223" s="304"/>
      <c r="J223" s="305"/>
    </row>
    <row r="224" spans="1:12" s="412" customFormat="1" x14ac:dyDescent="0.2">
      <c r="A224" s="226" t="s">
        <v>2</v>
      </c>
      <c r="B224" s="254">
        <v>1</v>
      </c>
      <c r="C224" s="255">
        <v>2</v>
      </c>
      <c r="D224" s="360">
        <v>3</v>
      </c>
      <c r="E224" s="256">
        <v>4</v>
      </c>
      <c r="F224" s="414">
        <v>5</v>
      </c>
      <c r="G224" s="397">
        <v>6</v>
      </c>
      <c r="H224" s="350">
        <v>7</v>
      </c>
      <c r="I224" s="299" t="s">
        <v>0</v>
      </c>
      <c r="J224" s="248"/>
      <c r="K224" s="306"/>
    </row>
    <row r="225" spans="1:12" s="412" customFormat="1" x14ac:dyDescent="0.2">
      <c r="A225" s="307" t="s">
        <v>3</v>
      </c>
      <c r="B225" s="258">
        <v>1800</v>
      </c>
      <c r="C225" s="259">
        <v>1800</v>
      </c>
      <c r="D225" s="259">
        <v>1800</v>
      </c>
      <c r="E225" s="259">
        <v>1800</v>
      </c>
      <c r="F225" s="259">
        <v>1800</v>
      </c>
      <c r="G225" s="390">
        <v>1800</v>
      </c>
      <c r="H225" s="260">
        <v>1800</v>
      </c>
      <c r="I225" s="308">
        <v>1800</v>
      </c>
      <c r="J225" s="309"/>
      <c r="K225" s="306"/>
    </row>
    <row r="226" spans="1:12" s="412" customFormat="1" x14ac:dyDescent="0.2">
      <c r="A226" s="310" t="s">
        <v>6</v>
      </c>
      <c r="B226" s="263">
        <v>1830.56</v>
      </c>
      <c r="C226" s="264">
        <v>1860.77</v>
      </c>
      <c r="D226" s="264">
        <v>1880</v>
      </c>
      <c r="E226" s="264">
        <v>1908.48</v>
      </c>
      <c r="F226" s="311">
        <v>1925.31</v>
      </c>
      <c r="G226" s="311">
        <v>1920.88</v>
      </c>
      <c r="H226" s="265">
        <v>1968.44</v>
      </c>
      <c r="I226" s="312">
        <v>1907.19</v>
      </c>
      <c r="J226" s="313"/>
      <c r="K226" s="306"/>
    </row>
    <row r="227" spans="1:12" s="412" customFormat="1" x14ac:dyDescent="0.2">
      <c r="A227" s="226" t="s">
        <v>7</v>
      </c>
      <c r="B227" s="267">
        <v>88.9</v>
      </c>
      <c r="C227" s="268">
        <v>100</v>
      </c>
      <c r="D227" s="268">
        <v>94.4</v>
      </c>
      <c r="E227" s="268">
        <v>100</v>
      </c>
      <c r="F227" s="314">
        <v>100</v>
      </c>
      <c r="G227" s="314">
        <v>100</v>
      </c>
      <c r="H227" s="269">
        <v>100</v>
      </c>
      <c r="I227" s="315">
        <v>96.25</v>
      </c>
      <c r="J227" s="316"/>
      <c r="K227" s="306"/>
    </row>
    <row r="228" spans="1:12" s="412" customFormat="1" x14ac:dyDescent="0.2">
      <c r="A228" s="226" t="s">
        <v>8</v>
      </c>
      <c r="B228" s="271">
        <v>6.2700000000000006E-2</v>
      </c>
      <c r="C228" s="272">
        <v>4.82E-2</v>
      </c>
      <c r="D228" s="272">
        <v>5.21E-2</v>
      </c>
      <c r="E228" s="272">
        <v>3.6200000000000003E-2</v>
      </c>
      <c r="F228" s="317">
        <v>4.0899999999999999E-2</v>
      </c>
      <c r="G228" s="317">
        <v>4.4999999999999998E-2</v>
      </c>
      <c r="H228" s="273">
        <v>4.2999999999999997E-2</v>
      </c>
      <c r="I228" s="318">
        <v>4.9700000000000001E-2</v>
      </c>
      <c r="J228" s="319"/>
      <c r="K228" s="320"/>
      <c r="L228" s="321"/>
    </row>
    <row r="229" spans="1:12" s="412" customFormat="1" x14ac:dyDescent="0.2">
      <c r="A229" s="310" t="s">
        <v>1</v>
      </c>
      <c r="B229" s="275">
        <f t="shared" ref="B229:I229" si="47">B226/B225*100-100</f>
        <v>1.6977777777777732</v>
      </c>
      <c r="C229" s="276">
        <f t="shared" si="47"/>
        <v>3.3761111111111148</v>
      </c>
      <c r="D229" s="276">
        <f t="shared" si="47"/>
        <v>4.4444444444444571</v>
      </c>
      <c r="E229" s="276">
        <f t="shared" si="47"/>
        <v>6.0266666666666708</v>
      </c>
      <c r="F229" s="276">
        <f t="shared" si="47"/>
        <v>6.9616666666666731</v>
      </c>
      <c r="G229" s="276">
        <f t="shared" si="47"/>
        <v>6.7155555555555679</v>
      </c>
      <c r="H229" s="277">
        <f t="shared" si="47"/>
        <v>9.3577777777777698</v>
      </c>
      <c r="I229" s="278">
        <f t="shared" si="47"/>
        <v>5.9549999999999983</v>
      </c>
      <c r="J229" s="319"/>
      <c r="K229" s="320"/>
      <c r="L229" s="227"/>
    </row>
    <row r="230" spans="1:12" s="412" customFormat="1" ht="13.5" thickBot="1" x14ac:dyDescent="0.25">
      <c r="A230" s="226" t="s">
        <v>27</v>
      </c>
      <c r="B230" s="280">
        <f>B226-B212</f>
        <v>192.66999999999985</v>
      </c>
      <c r="C230" s="281">
        <f t="shared" ref="C230:I230" si="48">C226-C212</f>
        <v>152.73000000000002</v>
      </c>
      <c r="D230" s="281">
        <f t="shared" si="48"/>
        <v>160.78999999999996</v>
      </c>
      <c r="E230" s="281">
        <f t="shared" si="48"/>
        <v>165.15000000000009</v>
      </c>
      <c r="F230" s="281">
        <f t="shared" si="48"/>
        <v>129.59999999999991</v>
      </c>
      <c r="G230" s="281">
        <f t="shared" si="48"/>
        <v>85.320000000000164</v>
      </c>
      <c r="H230" s="282">
        <f t="shared" si="48"/>
        <v>102.79999999999995</v>
      </c>
      <c r="I230" s="322">
        <f t="shared" si="48"/>
        <v>141.87000000000012</v>
      </c>
      <c r="J230" s="323"/>
      <c r="K230" s="320"/>
      <c r="L230" s="227"/>
    </row>
    <row r="231" spans="1:12" s="412" customFormat="1" x14ac:dyDescent="0.2">
      <c r="A231" s="324" t="s">
        <v>51</v>
      </c>
      <c r="B231" s="285">
        <v>265</v>
      </c>
      <c r="C231" s="286">
        <v>552</v>
      </c>
      <c r="D231" s="286">
        <v>480</v>
      </c>
      <c r="E231" s="286">
        <v>646</v>
      </c>
      <c r="F231" s="286">
        <v>663</v>
      </c>
      <c r="G231" s="286">
        <v>484</v>
      </c>
      <c r="H231" s="287">
        <v>569</v>
      </c>
      <c r="I231" s="288">
        <f>SUM(B231:H231)</f>
        <v>3659</v>
      </c>
      <c r="J231" s="325" t="s">
        <v>56</v>
      </c>
      <c r="K231" s="326">
        <f>I217-I231</f>
        <v>2</v>
      </c>
      <c r="L231" s="290">
        <f>K231/I217</f>
        <v>5.4629882545752522E-4</v>
      </c>
    </row>
    <row r="232" spans="1:12" s="412" customFormat="1" x14ac:dyDescent="0.2">
      <c r="A232" s="324" t="s">
        <v>28</v>
      </c>
      <c r="B232" s="231">
        <v>83</v>
      </c>
      <c r="C232" s="294">
        <v>82</v>
      </c>
      <c r="D232" s="294">
        <v>81</v>
      </c>
      <c r="E232" s="294">
        <v>79.5</v>
      </c>
      <c r="F232" s="294">
        <v>79.5</v>
      </c>
      <c r="G232" s="294">
        <v>78.5</v>
      </c>
      <c r="H232" s="232">
        <v>77</v>
      </c>
      <c r="I232" s="235"/>
      <c r="J232" s="227" t="s">
        <v>57</v>
      </c>
      <c r="K232" s="412">
        <v>75.22</v>
      </c>
    </row>
    <row r="233" spans="1:12" s="412" customFormat="1" ht="13.5" thickBot="1" x14ac:dyDescent="0.25">
      <c r="A233" s="327" t="s">
        <v>26</v>
      </c>
      <c r="B233" s="233">
        <f>B232-B218</f>
        <v>4.5</v>
      </c>
      <c r="C233" s="234">
        <f t="shared" ref="C233:H233" si="49">C232-C218</f>
        <v>4.5</v>
      </c>
      <c r="D233" s="234">
        <f t="shared" si="49"/>
        <v>4.5</v>
      </c>
      <c r="E233" s="234">
        <f t="shared" si="49"/>
        <v>4.5</v>
      </c>
      <c r="F233" s="234">
        <f t="shared" si="49"/>
        <v>4.5</v>
      </c>
      <c r="G233" s="234">
        <f t="shared" si="49"/>
        <v>5</v>
      </c>
      <c r="H233" s="240">
        <f t="shared" si="49"/>
        <v>5</v>
      </c>
      <c r="I233" s="236"/>
      <c r="J233" s="412" t="s">
        <v>26</v>
      </c>
      <c r="K233" s="227">
        <f>K232-K218</f>
        <v>4.0499999999999972</v>
      </c>
    </row>
    <row r="235" spans="1:12" ht="13.5" thickBot="1" x14ac:dyDescent="0.25"/>
    <row r="236" spans="1:12" s="413" customFormat="1" ht="13.5" thickBot="1" x14ac:dyDescent="0.25">
      <c r="A236" s="300" t="s">
        <v>104</v>
      </c>
      <c r="B236" s="452" t="s">
        <v>50</v>
      </c>
      <c r="C236" s="453"/>
      <c r="D236" s="453"/>
      <c r="E236" s="453"/>
      <c r="F236" s="453"/>
      <c r="G236" s="453"/>
      <c r="H236" s="454"/>
      <c r="I236" s="328" t="s">
        <v>0</v>
      </c>
      <c r="J236" s="227"/>
    </row>
    <row r="237" spans="1:12" s="413" customFormat="1" x14ac:dyDescent="0.2">
      <c r="A237" s="226" t="s">
        <v>54</v>
      </c>
      <c r="B237" s="301">
        <v>1</v>
      </c>
      <c r="C237" s="302">
        <v>2</v>
      </c>
      <c r="D237" s="303">
        <v>3</v>
      </c>
      <c r="E237" s="302">
        <v>4</v>
      </c>
      <c r="F237" s="303">
        <v>5</v>
      </c>
      <c r="G237" s="302">
        <v>6</v>
      </c>
      <c r="H237" s="298">
        <v>7</v>
      </c>
      <c r="I237" s="304"/>
      <c r="J237" s="305"/>
    </row>
    <row r="238" spans="1:12" s="413" customFormat="1" x14ac:dyDescent="0.2">
      <c r="A238" s="226" t="s">
        <v>2</v>
      </c>
      <c r="B238" s="254">
        <v>1</v>
      </c>
      <c r="C238" s="255">
        <v>2</v>
      </c>
      <c r="D238" s="360">
        <v>3</v>
      </c>
      <c r="E238" s="256">
        <v>4</v>
      </c>
      <c r="F238" s="414">
        <v>5</v>
      </c>
      <c r="G238" s="397">
        <v>6</v>
      </c>
      <c r="H238" s="350">
        <v>7</v>
      </c>
      <c r="I238" s="299" t="s">
        <v>0</v>
      </c>
      <c r="J238" s="248"/>
      <c r="K238" s="306"/>
    </row>
    <row r="239" spans="1:12" s="413" customFormat="1" x14ac:dyDescent="0.2">
      <c r="A239" s="307" t="s">
        <v>3</v>
      </c>
      <c r="B239" s="258">
        <v>1925</v>
      </c>
      <c r="C239" s="259">
        <v>1925</v>
      </c>
      <c r="D239" s="259">
        <v>1925</v>
      </c>
      <c r="E239" s="259">
        <v>1925</v>
      </c>
      <c r="F239" s="259">
        <v>1925</v>
      </c>
      <c r="G239" s="390">
        <v>1925</v>
      </c>
      <c r="H239" s="260">
        <v>1925</v>
      </c>
      <c r="I239" s="308">
        <v>1925</v>
      </c>
      <c r="J239" s="309"/>
      <c r="K239" s="306"/>
    </row>
    <row r="240" spans="1:12" s="413" customFormat="1" x14ac:dyDescent="0.2">
      <c r="A240" s="310" t="s">
        <v>6</v>
      </c>
      <c r="B240" s="263">
        <v>1939</v>
      </c>
      <c r="C240" s="264">
        <v>1977.21</v>
      </c>
      <c r="D240" s="264">
        <v>2011.32</v>
      </c>
      <c r="E240" s="264">
        <v>1997.76</v>
      </c>
      <c r="F240" s="311">
        <v>2069.61</v>
      </c>
      <c r="G240" s="311">
        <v>2067.63</v>
      </c>
      <c r="H240" s="265">
        <v>2096.44</v>
      </c>
      <c r="I240" s="312">
        <v>2030.2112676056338</v>
      </c>
      <c r="J240" s="313"/>
      <c r="K240" s="306"/>
    </row>
    <row r="241" spans="1:12" s="413" customFormat="1" x14ac:dyDescent="0.2">
      <c r="A241" s="226" t="s">
        <v>7</v>
      </c>
      <c r="B241" s="267">
        <v>90</v>
      </c>
      <c r="C241" s="268">
        <v>95.35</v>
      </c>
      <c r="D241" s="268">
        <v>89.5</v>
      </c>
      <c r="E241" s="268">
        <v>95.9</v>
      </c>
      <c r="F241" s="314">
        <v>92.16</v>
      </c>
      <c r="G241" s="314">
        <v>97.37</v>
      </c>
      <c r="H241" s="269">
        <v>84.44</v>
      </c>
      <c r="I241" s="315">
        <v>91.197183098591552</v>
      </c>
      <c r="J241" s="316"/>
      <c r="K241" s="306"/>
    </row>
    <row r="242" spans="1:12" s="413" customFormat="1" x14ac:dyDescent="0.2">
      <c r="A242" s="226" t="s">
        <v>8</v>
      </c>
      <c r="B242" s="271">
        <v>5.9700000000000003E-2</v>
      </c>
      <c r="C242" s="272">
        <v>4.8500000000000001E-2</v>
      </c>
      <c r="D242" s="272">
        <v>5.3699999999999998E-2</v>
      </c>
      <c r="E242" s="272">
        <v>5.0900000000000001E-2</v>
      </c>
      <c r="F242" s="317">
        <v>5.2600000000000001E-2</v>
      </c>
      <c r="G242" s="317">
        <v>4.2000000000000003E-2</v>
      </c>
      <c r="H242" s="273">
        <v>7.5999999999999998E-2</v>
      </c>
      <c r="I242" s="318">
        <v>6.0766110167143395E-2</v>
      </c>
      <c r="J242" s="319"/>
      <c r="K242" s="320"/>
      <c r="L242" s="321"/>
    </row>
    <row r="243" spans="1:12" s="413" customFormat="1" x14ac:dyDescent="0.2">
      <c r="A243" s="310" t="s">
        <v>1</v>
      </c>
      <c r="B243" s="275">
        <f t="shared" ref="B243:I243" si="50">B240/B239*100-100</f>
        <v>0.72727272727273373</v>
      </c>
      <c r="C243" s="276">
        <f t="shared" si="50"/>
        <v>2.7122077922078063</v>
      </c>
      <c r="D243" s="276">
        <f t="shared" si="50"/>
        <v>4.4841558441558504</v>
      </c>
      <c r="E243" s="276">
        <f t="shared" si="50"/>
        <v>3.7797402597402652</v>
      </c>
      <c r="F243" s="276">
        <f t="shared" si="50"/>
        <v>7.5122077922078034</v>
      </c>
      <c r="G243" s="276">
        <f t="shared" si="50"/>
        <v>7.4093506493506709</v>
      </c>
      <c r="H243" s="277">
        <f t="shared" si="50"/>
        <v>8.9059740259740465</v>
      </c>
      <c r="I243" s="278">
        <f t="shared" si="50"/>
        <v>5.4655203950978688</v>
      </c>
      <c r="J243" s="319"/>
      <c r="K243" s="320"/>
      <c r="L243" s="227"/>
    </row>
    <row r="244" spans="1:12" s="413" customFormat="1" ht="13.5" thickBot="1" x14ac:dyDescent="0.25">
      <c r="A244" s="226" t="s">
        <v>27</v>
      </c>
      <c r="B244" s="280">
        <f>B240-B226</f>
        <v>108.44000000000005</v>
      </c>
      <c r="C244" s="281">
        <f t="shared" ref="C244:I244" si="51">C240-C226</f>
        <v>116.44000000000005</v>
      </c>
      <c r="D244" s="281">
        <f t="shared" si="51"/>
        <v>131.31999999999994</v>
      </c>
      <c r="E244" s="281">
        <f t="shared" si="51"/>
        <v>89.279999999999973</v>
      </c>
      <c r="F244" s="281">
        <f t="shared" si="51"/>
        <v>144.30000000000018</v>
      </c>
      <c r="G244" s="281">
        <f t="shared" si="51"/>
        <v>146.75</v>
      </c>
      <c r="H244" s="282">
        <f t="shared" si="51"/>
        <v>128</v>
      </c>
      <c r="I244" s="322">
        <f t="shared" si="51"/>
        <v>123.02126760563374</v>
      </c>
      <c r="J244" s="323"/>
      <c r="K244" s="320"/>
      <c r="L244" s="227"/>
    </row>
    <row r="245" spans="1:12" s="413" customFormat="1" x14ac:dyDescent="0.2">
      <c r="A245" s="324" t="s">
        <v>51</v>
      </c>
      <c r="B245" s="285">
        <v>265</v>
      </c>
      <c r="C245" s="286">
        <v>551</v>
      </c>
      <c r="D245" s="286">
        <v>480</v>
      </c>
      <c r="E245" s="286">
        <v>646</v>
      </c>
      <c r="F245" s="286">
        <v>663</v>
      </c>
      <c r="G245" s="286">
        <v>484</v>
      </c>
      <c r="H245" s="287">
        <v>569</v>
      </c>
      <c r="I245" s="288">
        <f>SUM(B245:H245)</f>
        <v>3658</v>
      </c>
      <c r="J245" s="325" t="s">
        <v>56</v>
      </c>
      <c r="K245" s="326">
        <f>I231-I245</f>
        <v>1</v>
      </c>
      <c r="L245" s="290">
        <f>K245/I231</f>
        <v>2.7329871549603714E-4</v>
      </c>
    </row>
    <row r="246" spans="1:12" s="413" customFormat="1" x14ac:dyDescent="0.2">
      <c r="A246" s="324" t="s">
        <v>28</v>
      </c>
      <c r="B246" s="231">
        <v>89</v>
      </c>
      <c r="C246" s="294">
        <v>88</v>
      </c>
      <c r="D246" s="294">
        <v>87</v>
      </c>
      <c r="E246" s="294">
        <v>86</v>
      </c>
      <c r="F246" s="294">
        <v>85.5</v>
      </c>
      <c r="G246" s="294">
        <v>84.5</v>
      </c>
      <c r="H246" s="232">
        <v>83</v>
      </c>
      <c r="I246" s="235"/>
      <c r="J246" s="227" t="s">
        <v>57</v>
      </c>
      <c r="K246" s="413">
        <v>79.83</v>
      </c>
    </row>
    <row r="247" spans="1:12" s="413" customFormat="1" ht="13.5" thickBot="1" x14ac:dyDescent="0.25">
      <c r="A247" s="327" t="s">
        <v>26</v>
      </c>
      <c r="B247" s="233">
        <f>B246-B232</f>
        <v>6</v>
      </c>
      <c r="C247" s="234">
        <f t="shared" ref="C247:H247" si="52">C246-C232</f>
        <v>6</v>
      </c>
      <c r="D247" s="234">
        <f t="shared" si="52"/>
        <v>6</v>
      </c>
      <c r="E247" s="234">
        <f t="shared" si="52"/>
        <v>6.5</v>
      </c>
      <c r="F247" s="234">
        <f t="shared" si="52"/>
        <v>6</v>
      </c>
      <c r="G247" s="234">
        <f t="shared" si="52"/>
        <v>6</v>
      </c>
      <c r="H247" s="240">
        <f t="shared" si="52"/>
        <v>6</v>
      </c>
      <c r="I247" s="236"/>
      <c r="J247" s="413" t="s">
        <v>26</v>
      </c>
      <c r="K247" s="227">
        <f>K246-K232</f>
        <v>4.6099999999999994</v>
      </c>
    </row>
    <row r="249" spans="1:12" ht="13.5" thickBot="1" x14ac:dyDescent="0.25"/>
    <row r="250" spans="1:12" s="415" customFormat="1" ht="13.5" thickBot="1" x14ac:dyDescent="0.25">
      <c r="A250" s="300" t="s">
        <v>105</v>
      </c>
      <c r="B250" s="452" t="s">
        <v>50</v>
      </c>
      <c r="C250" s="453"/>
      <c r="D250" s="453"/>
      <c r="E250" s="453"/>
      <c r="F250" s="453"/>
      <c r="G250" s="453"/>
      <c r="H250" s="454"/>
      <c r="I250" s="328" t="s">
        <v>0</v>
      </c>
      <c r="J250" s="227"/>
    </row>
    <row r="251" spans="1:12" s="415" customFormat="1" x14ac:dyDescent="0.2">
      <c r="A251" s="226" t="s">
        <v>54</v>
      </c>
      <c r="B251" s="301">
        <v>1</v>
      </c>
      <c r="C251" s="302">
        <v>2</v>
      </c>
      <c r="D251" s="303">
        <v>3</v>
      </c>
      <c r="E251" s="302">
        <v>4</v>
      </c>
      <c r="F251" s="303">
        <v>5</v>
      </c>
      <c r="G251" s="302">
        <v>6</v>
      </c>
      <c r="H251" s="298">
        <v>7</v>
      </c>
      <c r="I251" s="304"/>
      <c r="J251" s="305"/>
    </row>
    <row r="252" spans="1:12" s="415" customFormat="1" x14ac:dyDescent="0.2">
      <c r="A252" s="226" t="s">
        <v>2</v>
      </c>
      <c r="B252" s="254">
        <v>1</v>
      </c>
      <c r="C252" s="255">
        <v>2</v>
      </c>
      <c r="D252" s="360">
        <v>3</v>
      </c>
      <c r="E252" s="256">
        <v>4</v>
      </c>
      <c r="F252" s="414">
        <v>5</v>
      </c>
      <c r="G252" s="397">
        <v>6</v>
      </c>
      <c r="H252" s="350">
        <v>7</v>
      </c>
      <c r="I252" s="299" t="s">
        <v>0</v>
      </c>
      <c r="J252" s="248"/>
      <c r="K252" s="306"/>
    </row>
    <row r="253" spans="1:12" s="415" customFormat="1" x14ac:dyDescent="0.2">
      <c r="A253" s="307" t="s">
        <v>3</v>
      </c>
      <c r="B253" s="258">
        <v>2070</v>
      </c>
      <c r="C253" s="259">
        <v>2070</v>
      </c>
      <c r="D253" s="259">
        <v>2070</v>
      </c>
      <c r="E253" s="259">
        <v>2070</v>
      </c>
      <c r="F253" s="259">
        <v>2070</v>
      </c>
      <c r="G253" s="390">
        <v>2070</v>
      </c>
      <c r="H253" s="260">
        <v>2070</v>
      </c>
      <c r="I253" s="308">
        <v>2070</v>
      </c>
      <c r="J253" s="309"/>
      <c r="K253" s="306"/>
    </row>
    <row r="254" spans="1:12" s="415" customFormat="1" x14ac:dyDescent="0.2">
      <c r="A254" s="310" t="s">
        <v>6</v>
      </c>
      <c r="B254" s="263">
        <v>2104.705882352941</v>
      </c>
      <c r="C254" s="264">
        <v>2117.2916666666665</v>
      </c>
      <c r="D254" s="264">
        <v>2192.9411764705883</v>
      </c>
      <c r="E254" s="264">
        <v>2195.5555555555557</v>
      </c>
      <c r="F254" s="311">
        <v>2275.3061224489797</v>
      </c>
      <c r="G254" s="311">
        <v>2251.3513513513512</v>
      </c>
      <c r="H254" s="265">
        <v>2228.3333333333335</v>
      </c>
      <c r="I254" s="312">
        <v>2202.7573529411766</v>
      </c>
      <c r="J254" s="313"/>
      <c r="K254" s="306"/>
    </row>
    <row r="255" spans="1:12" s="415" customFormat="1" x14ac:dyDescent="0.2">
      <c r="A255" s="226" t="s">
        <v>7</v>
      </c>
      <c r="B255" s="267">
        <v>100</v>
      </c>
      <c r="C255" s="268">
        <v>85.416666666666671</v>
      </c>
      <c r="D255" s="268">
        <v>100</v>
      </c>
      <c r="E255" s="268">
        <v>88.888888888888886</v>
      </c>
      <c r="F255" s="314">
        <v>95.91836734693878</v>
      </c>
      <c r="G255" s="314">
        <v>91.891891891891888</v>
      </c>
      <c r="H255" s="269">
        <v>80.952380952380949</v>
      </c>
      <c r="I255" s="315">
        <v>89.705882352941174</v>
      </c>
      <c r="J255" s="316"/>
      <c r="K255" s="306"/>
    </row>
    <row r="256" spans="1:12" s="415" customFormat="1" x14ac:dyDescent="0.2">
      <c r="A256" s="226" t="s">
        <v>8</v>
      </c>
      <c r="B256" s="271">
        <v>5.4077422519900158E-2</v>
      </c>
      <c r="C256" s="272">
        <v>6.0826884746284206E-2</v>
      </c>
      <c r="D256" s="272">
        <v>4.9738877499436819E-2</v>
      </c>
      <c r="E256" s="272">
        <v>6.4179937677862745E-2</v>
      </c>
      <c r="F256" s="317">
        <v>4.9438480809384455E-2</v>
      </c>
      <c r="G256" s="317">
        <v>5.4244969744589686E-2</v>
      </c>
      <c r="H256" s="273">
        <v>6.8402487578926544E-2</v>
      </c>
      <c r="I256" s="318">
        <v>6.369503660275351E-2</v>
      </c>
      <c r="J256" s="319"/>
      <c r="K256" s="320"/>
      <c r="L256" s="321"/>
    </row>
    <row r="257" spans="1:13" s="415" customFormat="1" x14ac:dyDescent="0.2">
      <c r="A257" s="310" t="s">
        <v>1</v>
      </c>
      <c r="B257" s="275">
        <f t="shared" ref="B257:I257" si="53">B254/B253*100-100</f>
        <v>1.6766126740551215</v>
      </c>
      <c r="C257" s="276">
        <f t="shared" si="53"/>
        <v>2.2846215780998307</v>
      </c>
      <c r="D257" s="276">
        <f t="shared" si="53"/>
        <v>5.9391872691105334</v>
      </c>
      <c r="E257" s="276">
        <f t="shared" si="53"/>
        <v>6.0654857756307052</v>
      </c>
      <c r="F257" s="276">
        <f t="shared" si="53"/>
        <v>9.9181701666173865</v>
      </c>
      <c r="G257" s="276">
        <f t="shared" si="53"/>
        <v>8.7609348478913489</v>
      </c>
      <c r="H257" s="277">
        <f t="shared" si="53"/>
        <v>7.6489533011272215</v>
      </c>
      <c r="I257" s="278">
        <f t="shared" si="53"/>
        <v>6.4133986928104605</v>
      </c>
      <c r="J257" s="319"/>
      <c r="K257" s="320"/>
      <c r="L257" s="227"/>
    </row>
    <row r="258" spans="1:13" s="415" customFormat="1" ht="13.5" thickBot="1" x14ac:dyDescent="0.25">
      <c r="A258" s="226" t="s">
        <v>27</v>
      </c>
      <c r="B258" s="280">
        <f>B254-B240</f>
        <v>165.70588235294099</v>
      </c>
      <c r="C258" s="281">
        <f t="shared" ref="C258:I258" si="54">C254-C240</f>
        <v>140.08166666666648</v>
      </c>
      <c r="D258" s="281">
        <f t="shared" si="54"/>
        <v>181.62117647058835</v>
      </c>
      <c r="E258" s="281">
        <f t="shared" si="54"/>
        <v>197.79555555555567</v>
      </c>
      <c r="F258" s="281">
        <f t="shared" si="54"/>
        <v>205.69612244897962</v>
      </c>
      <c r="G258" s="281">
        <f t="shared" si="54"/>
        <v>183.72135135135113</v>
      </c>
      <c r="H258" s="282">
        <f t="shared" si="54"/>
        <v>131.89333333333343</v>
      </c>
      <c r="I258" s="322">
        <f t="shared" si="54"/>
        <v>172.54608533554278</v>
      </c>
      <c r="J258" s="323"/>
      <c r="K258" s="320"/>
      <c r="L258" s="227"/>
    </row>
    <row r="259" spans="1:13" s="415" customFormat="1" x14ac:dyDescent="0.2">
      <c r="A259" s="324" t="s">
        <v>51</v>
      </c>
      <c r="B259" s="285">
        <v>247</v>
      </c>
      <c r="C259" s="286">
        <v>551</v>
      </c>
      <c r="D259" s="286">
        <v>480</v>
      </c>
      <c r="E259" s="286">
        <v>646</v>
      </c>
      <c r="F259" s="286">
        <v>663</v>
      </c>
      <c r="G259" s="286">
        <v>484</v>
      </c>
      <c r="H259" s="287">
        <v>568</v>
      </c>
      <c r="I259" s="288">
        <f>SUM(B259:H259)</f>
        <v>3639</v>
      </c>
      <c r="J259" s="325" t="s">
        <v>56</v>
      </c>
      <c r="K259" s="326">
        <f>I245-I259</f>
        <v>19</v>
      </c>
      <c r="L259" s="290">
        <f>K259/I245</f>
        <v>5.1940951339529799E-3</v>
      </c>
      <c r="M259" s="356" t="s">
        <v>108</v>
      </c>
    </row>
    <row r="260" spans="1:13" s="415" customFormat="1" x14ac:dyDescent="0.2">
      <c r="A260" s="324" t="s">
        <v>28</v>
      </c>
      <c r="B260" s="231">
        <v>95</v>
      </c>
      <c r="C260" s="294">
        <v>94</v>
      </c>
      <c r="D260" s="294">
        <v>93</v>
      </c>
      <c r="E260" s="294">
        <v>92</v>
      </c>
      <c r="F260" s="294">
        <v>91.5</v>
      </c>
      <c r="G260" s="294">
        <v>90.5</v>
      </c>
      <c r="H260" s="232">
        <v>89.5</v>
      </c>
      <c r="I260" s="235"/>
      <c r="J260" s="227" t="s">
        <v>57</v>
      </c>
      <c r="K260" s="415">
        <v>86.29</v>
      </c>
    </row>
    <row r="261" spans="1:13" s="415" customFormat="1" ht="13.5" thickBot="1" x14ac:dyDescent="0.25">
      <c r="A261" s="327" t="s">
        <v>26</v>
      </c>
      <c r="B261" s="233">
        <f>B260-B246</f>
        <v>6</v>
      </c>
      <c r="C261" s="234">
        <f t="shared" ref="C261:H261" si="55">C260-C246</f>
        <v>6</v>
      </c>
      <c r="D261" s="234">
        <f t="shared" si="55"/>
        <v>6</v>
      </c>
      <c r="E261" s="234">
        <f t="shared" si="55"/>
        <v>6</v>
      </c>
      <c r="F261" s="234">
        <f t="shared" si="55"/>
        <v>6</v>
      </c>
      <c r="G261" s="234">
        <f t="shared" si="55"/>
        <v>6</v>
      </c>
      <c r="H261" s="240">
        <f t="shared" si="55"/>
        <v>6.5</v>
      </c>
      <c r="I261" s="236"/>
      <c r="J261" s="415" t="s">
        <v>26</v>
      </c>
      <c r="K261" s="227">
        <f>K260-K246</f>
        <v>6.460000000000008</v>
      </c>
    </row>
    <row r="262" spans="1:13" x14ac:dyDescent="0.2">
      <c r="G262" s="293" t="s">
        <v>65</v>
      </c>
      <c r="H262" s="293" t="s">
        <v>65</v>
      </c>
    </row>
    <row r="264" spans="1:13" s="417" customFormat="1" ht="13.5" thickBot="1" x14ac:dyDescent="0.25">
      <c r="B264" s="417">
        <v>95</v>
      </c>
      <c r="C264" s="417">
        <v>94</v>
      </c>
      <c r="D264" s="417">
        <v>93</v>
      </c>
      <c r="E264" s="417">
        <v>92</v>
      </c>
      <c r="F264" s="417">
        <v>91.5</v>
      </c>
      <c r="G264" s="417">
        <v>90</v>
      </c>
    </row>
    <row r="265" spans="1:13" ht="13.5" thickBot="1" x14ac:dyDescent="0.25">
      <c r="A265" s="300" t="s">
        <v>109</v>
      </c>
      <c r="B265" s="452" t="s">
        <v>50</v>
      </c>
      <c r="C265" s="453"/>
      <c r="D265" s="453"/>
      <c r="E265" s="453"/>
      <c r="F265" s="453"/>
      <c r="G265" s="453"/>
      <c r="H265" s="454"/>
      <c r="I265" s="328" t="s">
        <v>0</v>
      </c>
      <c r="J265" s="227"/>
      <c r="K265" s="416"/>
      <c r="L265" s="416"/>
    </row>
    <row r="266" spans="1:13" x14ac:dyDescent="0.2">
      <c r="A266" s="226" t="s">
        <v>54</v>
      </c>
      <c r="B266" s="301">
        <v>1</v>
      </c>
      <c r="C266" s="302">
        <v>2</v>
      </c>
      <c r="D266" s="303">
        <v>3</v>
      </c>
      <c r="E266" s="302">
        <v>4</v>
      </c>
      <c r="F266" s="303">
        <v>5</v>
      </c>
      <c r="G266" s="302">
        <v>6</v>
      </c>
      <c r="H266" s="298">
        <v>7</v>
      </c>
      <c r="I266" s="304"/>
      <c r="J266" s="305"/>
      <c r="K266" s="416"/>
      <c r="L266" s="416"/>
    </row>
    <row r="267" spans="1:13" x14ac:dyDescent="0.2">
      <c r="A267" s="226" t="s">
        <v>2</v>
      </c>
      <c r="B267" s="254">
        <v>1</v>
      </c>
      <c r="C267" s="255">
        <v>2</v>
      </c>
      <c r="D267" s="360">
        <v>3</v>
      </c>
      <c r="E267" s="256">
        <v>4</v>
      </c>
      <c r="F267" s="414">
        <v>5</v>
      </c>
      <c r="G267" s="397">
        <v>6</v>
      </c>
      <c r="H267" s="350">
        <v>7</v>
      </c>
      <c r="I267" s="299" t="s">
        <v>0</v>
      </c>
      <c r="J267" s="248"/>
      <c r="K267" s="306"/>
      <c r="L267" s="416"/>
    </row>
    <row r="268" spans="1:13" x14ac:dyDescent="0.2">
      <c r="A268" s="307" t="s">
        <v>3</v>
      </c>
      <c r="B268" s="258">
        <v>2220</v>
      </c>
      <c r="C268" s="259">
        <v>2220</v>
      </c>
      <c r="D268" s="259">
        <v>2220</v>
      </c>
      <c r="E268" s="259">
        <v>2220</v>
      </c>
      <c r="F268" s="259">
        <v>2220</v>
      </c>
      <c r="G268" s="390">
        <v>2220</v>
      </c>
      <c r="H268" s="260">
        <v>2220</v>
      </c>
      <c r="I268" s="308">
        <v>2220</v>
      </c>
      <c r="J268" s="309"/>
      <c r="K268" s="306"/>
      <c r="L268" s="416"/>
    </row>
    <row r="269" spans="1:13" x14ac:dyDescent="0.2">
      <c r="A269" s="310" t="s">
        <v>6</v>
      </c>
      <c r="B269" s="263">
        <v>2115.7142857142858</v>
      </c>
      <c r="C269" s="264">
        <v>2234.3478260869565</v>
      </c>
      <c r="D269" s="264">
        <v>2309.4736842105262</v>
      </c>
      <c r="E269" s="264">
        <v>2395.294117647059</v>
      </c>
      <c r="F269" s="311">
        <v>2451.6129032258063</v>
      </c>
      <c r="G269" s="311">
        <v>2616.0344827586205</v>
      </c>
      <c r="H269" s="265"/>
      <c r="I269" s="312">
        <v>2395.5902777777778</v>
      </c>
      <c r="J269" s="313"/>
      <c r="K269" s="306"/>
      <c r="L269" s="416"/>
    </row>
    <row r="270" spans="1:13" x14ac:dyDescent="0.2">
      <c r="A270" s="226" t="s">
        <v>7</v>
      </c>
      <c r="B270" s="267">
        <v>92.857142857142861</v>
      </c>
      <c r="C270" s="268">
        <v>100</v>
      </c>
      <c r="D270" s="268">
        <v>100</v>
      </c>
      <c r="E270" s="268">
        <v>100</v>
      </c>
      <c r="F270" s="314">
        <v>100</v>
      </c>
      <c r="G270" s="314">
        <v>96.551724137931032</v>
      </c>
      <c r="H270" s="269"/>
      <c r="I270" s="315">
        <v>86.111111111111114</v>
      </c>
      <c r="J270" s="316"/>
      <c r="K270" s="306"/>
      <c r="L270" s="416"/>
    </row>
    <row r="271" spans="1:13" x14ac:dyDescent="0.2">
      <c r="A271" s="226" t="s">
        <v>8</v>
      </c>
      <c r="B271" s="271">
        <v>4.7726123017075912E-2</v>
      </c>
      <c r="C271" s="272">
        <v>3.8564260513516406E-2</v>
      </c>
      <c r="D271" s="272">
        <v>2.7569868221480623E-2</v>
      </c>
      <c r="E271" s="272">
        <v>2.012154556352996E-2</v>
      </c>
      <c r="F271" s="317">
        <v>2.7393713009837079E-2</v>
      </c>
      <c r="G271" s="317">
        <v>5.0487897596921384E-2</v>
      </c>
      <c r="H271" s="273"/>
      <c r="I271" s="318">
        <v>6.8933187124048584E-2</v>
      </c>
      <c r="J271" s="319"/>
      <c r="K271" s="320"/>
      <c r="L271" s="321"/>
    </row>
    <row r="272" spans="1:13" x14ac:dyDescent="0.2">
      <c r="A272" s="310" t="s">
        <v>1</v>
      </c>
      <c r="B272" s="275">
        <f t="shared" ref="B272:I272" si="56">B269/B268*100-100</f>
        <v>-4.6975546975546933</v>
      </c>
      <c r="C272" s="276">
        <f t="shared" si="56"/>
        <v>0.64629847238542482</v>
      </c>
      <c r="D272" s="276">
        <f t="shared" si="56"/>
        <v>4.0303461356092924</v>
      </c>
      <c r="E272" s="276">
        <f t="shared" si="56"/>
        <v>7.8961314255431887</v>
      </c>
      <c r="F272" s="276">
        <f t="shared" si="56"/>
        <v>10.433013658820101</v>
      </c>
      <c r="G272" s="276">
        <f t="shared" si="56"/>
        <v>17.839391115253164</v>
      </c>
      <c r="H272" s="277">
        <f t="shared" si="56"/>
        <v>-100</v>
      </c>
      <c r="I272" s="278">
        <f t="shared" si="56"/>
        <v>7.9094719719719819</v>
      </c>
      <c r="J272" s="319"/>
      <c r="K272" s="320"/>
      <c r="L272" s="227"/>
    </row>
    <row r="273" spans="1:12" ht="13.5" thickBot="1" x14ac:dyDescent="0.25">
      <c r="A273" s="226" t="s">
        <v>27</v>
      </c>
      <c r="B273" s="280">
        <f>B269-B254</f>
        <v>11.00840336134479</v>
      </c>
      <c r="C273" s="281">
        <f t="shared" ref="C273:I273" si="57">C269-C254</f>
        <v>117.05615942028999</v>
      </c>
      <c r="D273" s="281">
        <f t="shared" si="57"/>
        <v>116.53250773993796</v>
      </c>
      <c r="E273" s="281">
        <f t="shared" si="57"/>
        <v>199.73856209150335</v>
      </c>
      <c r="F273" s="281">
        <f t="shared" si="57"/>
        <v>176.3067807768266</v>
      </c>
      <c r="G273" s="281">
        <f t="shared" si="57"/>
        <v>364.68313140726923</v>
      </c>
      <c r="H273" s="282">
        <f t="shared" si="57"/>
        <v>-2228.3333333333335</v>
      </c>
      <c r="I273" s="322">
        <f t="shared" si="57"/>
        <v>192.83292483660125</v>
      </c>
      <c r="J273" s="323"/>
      <c r="K273" s="320"/>
      <c r="L273" s="227"/>
    </row>
    <row r="274" spans="1:12" x14ac:dyDescent="0.2">
      <c r="A274" s="324" t="s">
        <v>51</v>
      </c>
      <c r="B274" s="285">
        <v>169</v>
      </c>
      <c r="C274" s="286">
        <v>577</v>
      </c>
      <c r="D274" s="286">
        <v>765</v>
      </c>
      <c r="E274" s="286">
        <v>609</v>
      </c>
      <c r="F274" s="286">
        <v>827</v>
      </c>
      <c r="G274" s="286">
        <v>688</v>
      </c>
      <c r="H274" s="287"/>
      <c r="I274" s="288">
        <f>SUM(B274:H274)</f>
        <v>3635</v>
      </c>
      <c r="J274" s="325" t="s">
        <v>56</v>
      </c>
      <c r="K274" s="326">
        <f>I259-I274</f>
        <v>4</v>
      </c>
      <c r="L274" s="290">
        <f>K274/I259</f>
        <v>1.0992030777686177E-3</v>
      </c>
    </row>
    <row r="275" spans="1:12" x14ac:dyDescent="0.2">
      <c r="A275" s="324" t="s">
        <v>28</v>
      </c>
      <c r="B275" s="231">
        <v>101</v>
      </c>
      <c r="C275" s="294">
        <v>99.5</v>
      </c>
      <c r="D275" s="294">
        <v>98.5</v>
      </c>
      <c r="E275" s="294">
        <v>97</v>
      </c>
      <c r="F275" s="294">
        <v>96.5</v>
      </c>
      <c r="G275" s="294">
        <v>95</v>
      </c>
      <c r="H275" s="232"/>
      <c r="I275" s="235"/>
      <c r="J275" s="227" t="s">
        <v>57</v>
      </c>
      <c r="K275" s="416">
        <v>92.06</v>
      </c>
      <c r="L275" s="416"/>
    </row>
    <row r="276" spans="1:12" ht="13.5" thickBot="1" x14ac:dyDescent="0.25">
      <c r="A276" s="327" t="s">
        <v>26</v>
      </c>
      <c r="B276" s="233">
        <f>B275-B264</f>
        <v>6</v>
      </c>
      <c r="C276" s="234">
        <f t="shared" ref="C276:H276" si="58">C275-C264</f>
        <v>5.5</v>
      </c>
      <c r="D276" s="234">
        <f t="shared" si="58"/>
        <v>5.5</v>
      </c>
      <c r="E276" s="234">
        <f t="shared" si="58"/>
        <v>5</v>
      </c>
      <c r="F276" s="234">
        <f t="shared" si="58"/>
        <v>5</v>
      </c>
      <c r="G276" s="234">
        <f t="shared" si="58"/>
        <v>5</v>
      </c>
      <c r="H276" s="240">
        <f t="shared" si="58"/>
        <v>0</v>
      </c>
      <c r="I276" s="236"/>
      <c r="J276" s="416" t="s">
        <v>26</v>
      </c>
      <c r="K276" s="227">
        <f>K275-K260</f>
        <v>5.769999999999996</v>
      </c>
      <c r="L276" s="416"/>
    </row>
    <row r="278" spans="1:12" ht="13.5" thickBot="1" x14ac:dyDescent="0.25"/>
    <row r="279" spans="1:12" s="436" customFormat="1" ht="13.5" thickBot="1" x14ac:dyDescent="0.25">
      <c r="A279" s="300" t="s">
        <v>116</v>
      </c>
      <c r="B279" s="452" t="s">
        <v>50</v>
      </c>
      <c r="C279" s="453"/>
      <c r="D279" s="453"/>
      <c r="E279" s="453"/>
      <c r="F279" s="453"/>
      <c r="G279" s="453"/>
      <c r="H279" s="454"/>
      <c r="I279" s="328" t="s">
        <v>0</v>
      </c>
      <c r="J279" s="227"/>
    </row>
    <row r="280" spans="1:12" s="436" customFormat="1" x14ac:dyDescent="0.2">
      <c r="A280" s="226" t="s">
        <v>54</v>
      </c>
      <c r="B280" s="301">
        <v>1</v>
      </c>
      <c r="C280" s="302">
        <v>2</v>
      </c>
      <c r="D280" s="303">
        <v>3</v>
      </c>
      <c r="E280" s="302">
        <v>4</v>
      </c>
      <c r="F280" s="303">
        <v>5</v>
      </c>
      <c r="G280" s="302">
        <v>6</v>
      </c>
      <c r="H280" s="298">
        <v>7</v>
      </c>
      <c r="I280" s="304"/>
      <c r="J280" s="305"/>
    </row>
    <row r="281" spans="1:12" s="436" customFormat="1" x14ac:dyDescent="0.2">
      <c r="A281" s="226" t="s">
        <v>2</v>
      </c>
      <c r="B281" s="254">
        <v>1</v>
      </c>
      <c r="C281" s="255">
        <v>2</v>
      </c>
      <c r="D281" s="360">
        <v>3</v>
      </c>
      <c r="E281" s="256">
        <v>4</v>
      </c>
      <c r="F281" s="414">
        <v>5</v>
      </c>
      <c r="G281" s="397">
        <v>6</v>
      </c>
      <c r="H281" s="350">
        <v>7</v>
      </c>
      <c r="I281" s="299" t="s">
        <v>0</v>
      </c>
      <c r="J281" s="248"/>
      <c r="K281" s="306"/>
    </row>
    <row r="282" spans="1:12" s="436" customFormat="1" x14ac:dyDescent="0.2">
      <c r="A282" s="307" t="s">
        <v>3</v>
      </c>
      <c r="B282" s="258">
        <v>2385</v>
      </c>
      <c r="C282" s="259">
        <v>2385</v>
      </c>
      <c r="D282" s="259">
        <v>2385</v>
      </c>
      <c r="E282" s="259">
        <v>2385</v>
      </c>
      <c r="F282" s="259">
        <v>2385</v>
      </c>
      <c r="G282" s="390">
        <v>2385</v>
      </c>
      <c r="H282" s="260">
        <v>2385</v>
      </c>
      <c r="I282" s="308">
        <v>2385</v>
      </c>
      <c r="J282" s="309"/>
      <c r="K282" s="306"/>
    </row>
    <row r="283" spans="1:12" s="436" customFormat="1" x14ac:dyDescent="0.2">
      <c r="A283" s="310" t="s">
        <v>6</v>
      </c>
      <c r="B283" s="263">
        <v>2312.3076923076924</v>
      </c>
      <c r="C283" s="264">
        <v>2423.1707317073169</v>
      </c>
      <c r="D283" s="264">
        <v>2498.6792452830186</v>
      </c>
      <c r="E283" s="264">
        <v>2589.2156862745096</v>
      </c>
      <c r="F283" s="311">
        <v>2606.09375</v>
      </c>
      <c r="G283" s="311">
        <v>2709.387755102041</v>
      </c>
      <c r="H283" s="265"/>
      <c r="I283" s="312">
        <v>2558.8191881918819</v>
      </c>
      <c r="J283" s="313"/>
      <c r="K283" s="306"/>
    </row>
    <row r="284" spans="1:12" s="436" customFormat="1" x14ac:dyDescent="0.2">
      <c r="A284" s="226" t="s">
        <v>7</v>
      </c>
      <c r="B284" s="267">
        <v>92.307692307692307</v>
      </c>
      <c r="C284" s="268">
        <v>97.560975609756099</v>
      </c>
      <c r="D284" s="268">
        <v>98.113207547169807</v>
      </c>
      <c r="E284" s="268">
        <v>100</v>
      </c>
      <c r="F284" s="314">
        <v>100</v>
      </c>
      <c r="G284" s="314">
        <v>89.795918367346943</v>
      </c>
      <c r="H284" s="269"/>
      <c r="I284" s="315">
        <v>91.512915129151295</v>
      </c>
      <c r="J284" s="316"/>
      <c r="K284" s="306"/>
    </row>
    <row r="285" spans="1:12" s="436" customFormat="1" x14ac:dyDescent="0.2">
      <c r="A285" s="226" t="s">
        <v>8</v>
      </c>
      <c r="B285" s="271">
        <v>6.2582269010341085E-2</v>
      </c>
      <c r="C285" s="272">
        <v>5.0923293309528446E-2</v>
      </c>
      <c r="D285" s="272">
        <v>3.8520830297744731E-2</v>
      </c>
      <c r="E285" s="272">
        <v>2.7082159027663581E-2</v>
      </c>
      <c r="F285" s="317">
        <v>2.7824517147461512E-2</v>
      </c>
      <c r="G285" s="317">
        <v>5.2828958693302681E-2</v>
      </c>
      <c r="H285" s="273"/>
      <c r="I285" s="318">
        <v>5.822684379251724E-2</v>
      </c>
      <c r="J285" s="319"/>
      <c r="K285" s="320"/>
      <c r="L285" s="321"/>
    </row>
    <row r="286" spans="1:12" s="436" customFormat="1" x14ac:dyDescent="0.2">
      <c r="A286" s="310" t="s">
        <v>1</v>
      </c>
      <c r="B286" s="275">
        <f t="shared" ref="B286:I286" si="59">B283/B282*100-100</f>
        <v>-3.0478955007256872</v>
      </c>
      <c r="C286" s="276">
        <f t="shared" si="59"/>
        <v>1.6004499667638044</v>
      </c>
      <c r="D286" s="276">
        <f t="shared" si="59"/>
        <v>4.7664253787429232</v>
      </c>
      <c r="E286" s="276">
        <f t="shared" si="59"/>
        <v>8.562502569161822</v>
      </c>
      <c r="F286" s="276">
        <f t="shared" si="59"/>
        <v>9.2701781970649932</v>
      </c>
      <c r="G286" s="276">
        <f t="shared" si="59"/>
        <v>13.601163735934634</v>
      </c>
      <c r="H286" s="277">
        <f t="shared" si="59"/>
        <v>-100</v>
      </c>
      <c r="I286" s="278">
        <f t="shared" si="59"/>
        <v>7.2880162763891718</v>
      </c>
      <c r="J286" s="319"/>
      <c r="K286" s="320"/>
      <c r="L286" s="227"/>
    </row>
    <row r="287" spans="1:12" s="436" customFormat="1" ht="13.5" thickBot="1" x14ac:dyDescent="0.25">
      <c r="A287" s="226" t="s">
        <v>27</v>
      </c>
      <c r="B287" s="280">
        <f>B283-B269</f>
        <v>196.5934065934066</v>
      </c>
      <c r="C287" s="281">
        <f t="shared" ref="C287:I287" si="60">C283-C269</f>
        <v>188.82290562036042</v>
      </c>
      <c r="D287" s="281">
        <f t="shared" si="60"/>
        <v>189.2055610724924</v>
      </c>
      <c r="E287" s="281">
        <f t="shared" si="60"/>
        <v>193.9215686274506</v>
      </c>
      <c r="F287" s="281">
        <f t="shared" si="60"/>
        <v>154.48084677419365</v>
      </c>
      <c r="G287" s="281">
        <f t="shared" si="60"/>
        <v>93.353272343420485</v>
      </c>
      <c r="H287" s="282">
        <f t="shared" si="60"/>
        <v>0</v>
      </c>
      <c r="I287" s="322">
        <f t="shared" si="60"/>
        <v>163.22891041410412</v>
      </c>
      <c r="J287" s="323"/>
      <c r="K287" s="320"/>
      <c r="L287" s="227"/>
    </row>
    <row r="288" spans="1:12" s="436" customFormat="1" x14ac:dyDescent="0.2">
      <c r="A288" s="324" t="s">
        <v>51</v>
      </c>
      <c r="B288" s="285">
        <v>168</v>
      </c>
      <c r="C288" s="286">
        <v>577</v>
      </c>
      <c r="D288" s="286">
        <v>765</v>
      </c>
      <c r="E288" s="286">
        <v>609</v>
      </c>
      <c r="F288" s="286">
        <v>827</v>
      </c>
      <c r="G288" s="286">
        <v>688</v>
      </c>
      <c r="H288" s="287"/>
      <c r="I288" s="288">
        <f>SUM(B288:H288)</f>
        <v>3634</v>
      </c>
      <c r="J288" s="325" t="s">
        <v>56</v>
      </c>
      <c r="K288" s="326">
        <f>I274-I288</f>
        <v>1</v>
      </c>
      <c r="L288" s="290">
        <f>K288/I274</f>
        <v>2.7510316368638239E-4</v>
      </c>
    </row>
    <row r="289" spans="1:12" s="436" customFormat="1" x14ac:dyDescent="0.2">
      <c r="A289" s="324" t="s">
        <v>28</v>
      </c>
      <c r="B289" s="231">
        <v>105.5</v>
      </c>
      <c r="C289" s="294">
        <v>103.5</v>
      </c>
      <c r="D289" s="294">
        <v>102.5</v>
      </c>
      <c r="E289" s="294">
        <v>101</v>
      </c>
      <c r="F289" s="294">
        <v>100.5</v>
      </c>
      <c r="G289" s="294">
        <v>99.5</v>
      </c>
      <c r="H289" s="232"/>
      <c r="I289" s="235"/>
      <c r="J289" s="227" t="s">
        <v>57</v>
      </c>
      <c r="K289" s="436">
        <v>97.43</v>
      </c>
    </row>
    <row r="290" spans="1:12" s="436" customFormat="1" ht="13.5" thickBot="1" x14ac:dyDescent="0.25">
      <c r="A290" s="327" t="s">
        <v>26</v>
      </c>
      <c r="B290" s="233">
        <f>B289-B275</f>
        <v>4.5</v>
      </c>
      <c r="C290" s="234">
        <f t="shared" ref="C290:H290" si="61">C289-C275</f>
        <v>4</v>
      </c>
      <c r="D290" s="234">
        <f t="shared" si="61"/>
        <v>4</v>
      </c>
      <c r="E290" s="234">
        <f t="shared" si="61"/>
        <v>4</v>
      </c>
      <c r="F290" s="234">
        <f t="shared" si="61"/>
        <v>4</v>
      </c>
      <c r="G290" s="234">
        <f t="shared" si="61"/>
        <v>4.5</v>
      </c>
      <c r="H290" s="240">
        <f t="shared" si="61"/>
        <v>0</v>
      </c>
      <c r="I290" s="236"/>
      <c r="J290" s="436" t="s">
        <v>26</v>
      </c>
      <c r="K290" s="227">
        <f>K289-K275</f>
        <v>5.3700000000000045</v>
      </c>
    </row>
    <row r="291" spans="1:12" x14ac:dyDescent="0.2">
      <c r="C291" s="437"/>
      <c r="D291" s="437"/>
      <c r="E291" s="437"/>
      <c r="F291" s="437"/>
      <c r="G291" s="437"/>
      <c r="H291" s="437"/>
    </row>
    <row r="292" spans="1:12" ht="13.5" thickBot="1" x14ac:dyDescent="0.25"/>
    <row r="293" spans="1:12" s="446" customFormat="1" ht="13.5" thickBot="1" x14ac:dyDescent="0.25">
      <c r="A293" s="300" t="s">
        <v>117</v>
      </c>
      <c r="B293" s="452" t="s">
        <v>50</v>
      </c>
      <c r="C293" s="453"/>
      <c r="D293" s="453"/>
      <c r="E293" s="453"/>
      <c r="F293" s="453"/>
      <c r="G293" s="453"/>
      <c r="H293" s="454"/>
      <c r="I293" s="328" t="s">
        <v>0</v>
      </c>
      <c r="J293" s="227"/>
    </row>
    <row r="294" spans="1:12" s="446" customFormat="1" x14ac:dyDescent="0.2">
      <c r="A294" s="226" t="s">
        <v>54</v>
      </c>
      <c r="B294" s="301">
        <v>1</v>
      </c>
      <c r="C294" s="302">
        <v>2</v>
      </c>
      <c r="D294" s="303">
        <v>3</v>
      </c>
      <c r="E294" s="302">
        <v>4</v>
      </c>
      <c r="F294" s="303">
        <v>5</v>
      </c>
      <c r="G294" s="302">
        <v>6</v>
      </c>
      <c r="H294" s="298">
        <v>7</v>
      </c>
      <c r="I294" s="304"/>
      <c r="J294" s="305"/>
    </row>
    <row r="295" spans="1:12" s="446" customFormat="1" x14ac:dyDescent="0.2">
      <c r="A295" s="226" t="s">
        <v>2</v>
      </c>
      <c r="B295" s="254">
        <v>1</v>
      </c>
      <c r="C295" s="255">
        <v>2</v>
      </c>
      <c r="D295" s="360">
        <v>3</v>
      </c>
      <c r="E295" s="256">
        <v>4</v>
      </c>
      <c r="F295" s="414">
        <v>5</v>
      </c>
      <c r="G295" s="397">
        <v>6</v>
      </c>
      <c r="H295" s="350">
        <v>7</v>
      </c>
      <c r="I295" s="299" t="s">
        <v>0</v>
      </c>
      <c r="J295" s="248"/>
      <c r="K295" s="306"/>
    </row>
    <row r="296" spans="1:12" s="446" customFormat="1" x14ac:dyDescent="0.2">
      <c r="A296" s="307" t="s">
        <v>3</v>
      </c>
      <c r="B296" s="258">
        <v>2565</v>
      </c>
      <c r="C296" s="259">
        <v>2565</v>
      </c>
      <c r="D296" s="259">
        <v>2565</v>
      </c>
      <c r="E296" s="259">
        <v>2565</v>
      </c>
      <c r="F296" s="259">
        <v>2565</v>
      </c>
      <c r="G296" s="390">
        <v>2565</v>
      </c>
      <c r="H296" s="260">
        <v>2565</v>
      </c>
      <c r="I296" s="308">
        <v>2565</v>
      </c>
      <c r="J296" s="309"/>
      <c r="K296" s="306"/>
    </row>
    <row r="297" spans="1:12" s="446" customFormat="1" x14ac:dyDescent="0.2">
      <c r="A297" s="310" t="s">
        <v>6</v>
      </c>
      <c r="B297" s="263">
        <v>2456.6666666666665</v>
      </c>
      <c r="C297" s="264">
        <v>2635.5102040816328</v>
      </c>
      <c r="D297" s="264">
        <v>2632.5423728813557</v>
      </c>
      <c r="E297" s="264">
        <v>2783.3333333333335</v>
      </c>
      <c r="F297" s="311">
        <v>2781.4705882352941</v>
      </c>
      <c r="G297" s="311">
        <v>2910.6349206349205</v>
      </c>
      <c r="H297" s="265"/>
      <c r="I297" s="312">
        <v>2745.9197324414718</v>
      </c>
      <c r="J297" s="313"/>
      <c r="K297" s="306"/>
    </row>
    <row r="298" spans="1:12" s="446" customFormat="1" x14ac:dyDescent="0.2">
      <c r="A298" s="226" t="s">
        <v>7</v>
      </c>
      <c r="B298" s="267">
        <v>100</v>
      </c>
      <c r="C298" s="268">
        <v>93.877551020408163</v>
      </c>
      <c r="D298" s="268">
        <v>100</v>
      </c>
      <c r="E298" s="268">
        <v>98.039215686274517</v>
      </c>
      <c r="F298" s="314">
        <v>100</v>
      </c>
      <c r="G298" s="314">
        <v>96.825396825396822</v>
      </c>
      <c r="H298" s="269"/>
      <c r="I298" s="315">
        <v>92.307692307692307</v>
      </c>
      <c r="J298" s="316"/>
      <c r="K298" s="306"/>
    </row>
    <row r="299" spans="1:12" s="446" customFormat="1" x14ac:dyDescent="0.2">
      <c r="A299" s="226" t="s">
        <v>8</v>
      </c>
      <c r="B299" s="271">
        <v>4.0886076454055266E-2</v>
      </c>
      <c r="C299" s="272">
        <v>4.8916953900866748E-2</v>
      </c>
      <c r="D299" s="272">
        <v>3.9050207503202185E-2</v>
      </c>
      <c r="E299" s="272">
        <v>4.5265472613546451E-2</v>
      </c>
      <c r="F299" s="317">
        <v>3.3004141817242316E-2</v>
      </c>
      <c r="G299" s="317">
        <v>5.9805629365816231E-2</v>
      </c>
      <c r="H299" s="273"/>
      <c r="I299" s="318">
        <v>6.2461131614402761E-2</v>
      </c>
      <c r="J299" s="319"/>
      <c r="K299" s="320"/>
      <c r="L299" s="321"/>
    </row>
    <row r="300" spans="1:12" s="446" customFormat="1" x14ac:dyDescent="0.2">
      <c r="A300" s="310" t="s">
        <v>1</v>
      </c>
      <c r="B300" s="275">
        <f t="shared" ref="B300:I300" si="62">B297/B296*100-100</f>
        <v>-4.2235217673814276</v>
      </c>
      <c r="C300" s="276">
        <f t="shared" si="62"/>
        <v>2.7489358316425978</v>
      </c>
      <c r="D300" s="276">
        <f t="shared" si="62"/>
        <v>2.6332309115538237</v>
      </c>
      <c r="E300" s="276">
        <f t="shared" si="62"/>
        <v>8.5120207927225522</v>
      </c>
      <c r="F300" s="276">
        <f t="shared" si="62"/>
        <v>8.4393991514734523</v>
      </c>
      <c r="G300" s="276">
        <f t="shared" si="62"/>
        <v>13.475045638788316</v>
      </c>
      <c r="H300" s="277">
        <f t="shared" si="62"/>
        <v>-100</v>
      </c>
      <c r="I300" s="278">
        <f t="shared" si="62"/>
        <v>7.0534008749111763</v>
      </c>
      <c r="J300" s="319"/>
      <c r="K300" s="320"/>
      <c r="L300" s="227"/>
    </row>
    <row r="301" spans="1:12" s="446" customFormat="1" ht="13.5" thickBot="1" x14ac:dyDescent="0.25">
      <c r="A301" s="226" t="s">
        <v>27</v>
      </c>
      <c r="B301" s="280">
        <f>B297-B283</f>
        <v>144.35897435897414</v>
      </c>
      <c r="C301" s="281">
        <f t="shared" ref="C301:I301" si="63">C297-C283</f>
        <v>212.33947237431585</v>
      </c>
      <c r="D301" s="281">
        <f t="shared" si="63"/>
        <v>133.86312759833709</v>
      </c>
      <c r="E301" s="281">
        <f t="shared" si="63"/>
        <v>194.11764705882388</v>
      </c>
      <c r="F301" s="281">
        <f t="shared" si="63"/>
        <v>175.37683823529414</v>
      </c>
      <c r="G301" s="281">
        <f t="shared" si="63"/>
        <v>201.24716553287954</v>
      </c>
      <c r="H301" s="282">
        <f t="shared" si="63"/>
        <v>0</v>
      </c>
      <c r="I301" s="322">
        <f t="shared" si="63"/>
        <v>187.1005442495898</v>
      </c>
      <c r="J301" s="323"/>
      <c r="K301" s="320"/>
      <c r="L301" s="227"/>
    </row>
    <row r="302" spans="1:12" s="446" customFormat="1" x14ac:dyDescent="0.2">
      <c r="A302" s="324" t="s">
        <v>51</v>
      </c>
      <c r="B302" s="285">
        <v>163</v>
      </c>
      <c r="C302" s="286">
        <v>577</v>
      </c>
      <c r="D302" s="286">
        <v>764</v>
      </c>
      <c r="E302" s="286">
        <v>609</v>
      </c>
      <c r="F302" s="286">
        <v>827</v>
      </c>
      <c r="G302" s="286">
        <v>687</v>
      </c>
      <c r="H302" s="287"/>
      <c r="I302" s="288">
        <f>SUM(B302:H302)</f>
        <v>3627</v>
      </c>
      <c r="J302" s="325" t="s">
        <v>56</v>
      </c>
      <c r="K302" s="326">
        <f>I288-I302</f>
        <v>7</v>
      </c>
      <c r="L302" s="290">
        <f>K302/I288</f>
        <v>1.926252063841497E-3</v>
      </c>
    </row>
    <row r="303" spans="1:12" s="446" customFormat="1" x14ac:dyDescent="0.2">
      <c r="A303" s="324" t="s">
        <v>28</v>
      </c>
      <c r="B303" s="231"/>
      <c r="C303" s="294"/>
      <c r="D303" s="294"/>
      <c r="E303" s="294"/>
      <c r="F303" s="294"/>
      <c r="G303" s="294"/>
      <c r="H303" s="232"/>
      <c r="I303" s="235"/>
      <c r="J303" s="227" t="s">
        <v>57</v>
      </c>
    </row>
    <row r="304" spans="1:12" s="446" customFormat="1" ht="13.5" thickBot="1" x14ac:dyDescent="0.25">
      <c r="A304" s="327" t="s">
        <v>26</v>
      </c>
      <c r="B304" s="233">
        <f>B303-B289</f>
        <v>-105.5</v>
      </c>
      <c r="C304" s="234">
        <f t="shared" ref="C304:H304" si="64">C303-C289</f>
        <v>-103.5</v>
      </c>
      <c r="D304" s="234">
        <f t="shared" si="64"/>
        <v>-102.5</v>
      </c>
      <c r="E304" s="234">
        <f t="shared" si="64"/>
        <v>-101</v>
      </c>
      <c r="F304" s="234">
        <f t="shared" si="64"/>
        <v>-100.5</v>
      </c>
      <c r="G304" s="234">
        <f t="shared" si="64"/>
        <v>-99.5</v>
      </c>
      <c r="H304" s="240">
        <f t="shared" si="64"/>
        <v>0</v>
      </c>
      <c r="I304" s="236"/>
      <c r="J304" s="446" t="s">
        <v>26</v>
      </c>
      <c r="K304" s="227">
        <f>K303-K289</f>
        <v>-97.43</v>
      </c>
    </row>
  </sheetData>
  <mergeCells count="21">
    <mergeCell ref="B293:H293"/>
    <mergeCell ref="B138:H138"/>
    <mergeCell ref="B124:H124"/>
    <mergeCell ref="B108:G108"/>
    <mergeCell ref="B94:G94"/>
    <mergeCell ref="B194:H194"/>
    <mergeCell ref="B180:H180"/>
    <mergeCell ref="B166:H166"/>
    <mergeCell ref="B152:H152"/>
    <mergeCell ref="B236:H236"/>
    <mergeCell ref="B222:H222"/>
    <mergeCell ref="B208:H208"/>
    <mergeCell ref="B279:H279"/>
    <mergeCell ref="B265:H265"/>
    <mergeCell ref="B250:H250"/>
    <mergeCell ref="B80:G80"/>
    <mergeCell ref="B9:G9"/>
    <mergeCell ref="B23:G23"/>
    <mergeCell ref="B37:G37"/>
    <mergeCell ref="B52:G52"/>
    <mergeCell ref="B66:G66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279"/>
  <sheetViews>
    <sheetView showGridLines="0" tabSelected="1" topLeftCell="A250" zoomScale="75" zoomScaleNormal="75" workbookViewId="0">
      <selection activeCell="B271" sqref="B271:G271"/>
    </sheetView>
  </sheetViews>
  <sheetFormatPr baseColWidth="10" defaultColWidth="11.42578125" defaultRowHeight="12.75" x14ac:dyDescent="0.2"/>
  <cols>
    <col min="1" max="1" width="16.28515625" style="293" bestFit="1" customWidth="1"/>
    <col min="2" max="6" width="9.7109375" style="293" customWidth="1"/>
    <col min="7" max="7" width="13" style="293" customWidth="1"/>
    <col min="8" max="8" width="11.140625" style="293" customWidth="1"/>
    <col min="9" max="9" width="10.5703125" style="293" customWidth="1"/>
    <col min="10" max="16384" width="11.4257812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42.1</v>
      </c>
    </row>
    <row r="3" spans="1:7" x14ac:dyDescent="0.2">
      <c r="A3" s="293" t="s">
        <v>7</v>
      </c>
      <c r="B3" s="293">
        <v>82</v>
      </c>
    </row>
    <row r="4" spans="1:7" x14ac:dyDescent="0.2">
      <c r="A4" s="293" t="s">
        <v>60</v>
      </c>
      <c r="B4" s="293">
        <v>3355</v>
      </c>
    </row>
    <row r="6" spans="1:7" x14ac:dyDescent="0.2">
      <c r="A6" s="248" t="s">
        <v>61</v>
      </c>
      <c r="B6" s="241">
        <v>39.700000000000003</v>
      </c>
      <c r="C6" s="241">
        <v>39.700000000000003</v>
      </c>
      <c r="D6" s="241">
        <v>39.700000000000003</v>
      </c>
      <c r="E6" s="241">
        <v>39.700000000000003</v>
      </c>
      <c r="F6" s="241">
        <v>39.700000000000003</v>
      </c>
      <c r="G6" s="293">
        <v>39.700000000000003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452" t="s">
        <v>53</v>
      </c>
      <c r="C9" s="453"/>
      <c r="D9" s="453"/>
      <c r="E9" s="453"/>
      <c r="F9" s="454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168.328125</v>
      </c>
      <c r="C12" s="338">
        <v>197.20689655172413</v>
      </c>
      <c r="D12" s="338">
        <v>197.59677419354838</v>
      </c>
      <c r="E12" s="338">
        <v>199.30508474576271</v>
      </c>
      <c r="F12" s="338">
        <v>213.22222222222223</v>
      </c>
      <c r="G12" s="266">
        <v>194.94771241830065</v>
      </c>
    </row>
    <row r="13" spans="1:7" x14ac:dyDescent="0.2">
      <c r="A13" s="226" t="s">
        <v>7</v>
      </c>
      <c r="B13" s="339">
        <v>76.5625</v>
      </c>
      <c r="C13" s="340">
        <v>77.58620689655173</v>
      </c>
      <c r="D13" s="341">
        <v>70.967741935483872</v>
      </c>
      <c r="E13" s="341">
        <v>83.050847457627114</v>
      </c>
      <c r="F13" s="341">
        <v>69.841269841269835</v>
      </c>
      <c r="G13" s="342">
        <v>58.169934640522875</v>
      </c>
    </row>
    <row r="14" spans="1:7" x14ac:dyDescent="0.2">
      <c r="A14" s="226" t="s">
        <v>8</v>
      </c>
      <c r="B14" s="271">
        <v>8.073541365368514E-2</v>
      </c>
      <c r="C14" s="272">
        <v>8.064945162126258E-2</v>
      </c>
      <c r="D14" s="343">
        <v>8.5026585039279151E-2</v>
      </c>
      <c r="E14" s="343">
        <v>6.921145347232828E-2</v>
      </c>
      <c r="F14" s="343">
        <v>8.6451799470063512E-2</v>
      </c>
      <c r="G14" s="344">
        <v>0.11161077442946785</v>
      </c>
    </row>
    <row r="15" spans="1:7" x14ac:dyDescent="0.2">
      <c r="A15" s="310" t="s">
        <v>1</v>
      </c>
      <c r="B15" s="275">
        <f t="shared" ref="B15:G15" si="0">B12/B11*100-100</f>
        <v>20.234375</v>
      </c>
      <c r="C15" s="276">
        <f t="shared" si="0"/>
        <v>40.862068965517238</v>
      </c>
      <c r="D15" s="276">
        <f t="shared" si="0"/>
        <v>41.140552995391687</v>
      </c>
      <c r="E15" s="276">
        <f t="shared" si="0"/>
        <v>42.36077481840195</v>
      </c>
      <c r="F15" s="276">
        <f t="shared" ref="F15" si="1">F12/F11*100-100</f>
        <v>52.301587301587318</v>
      </c>
      <c r="G15" s="278">
        <f t="shared" si="0"/>
        <v>39.248366013071887</v>
      </c>
    </row>
    <row r="16" spans="1:7" ht="13.5" thickBot="1" x14ac:dyDescent="0.25">
      <c r="A16" s="226" t="s">
        <v>27</v>
      </c>
      <c r="B16" s="280">
        <f>B12-B6</f>
        <v>128.62812500000001</v>
      </c>
      <c r="C16" s="281">
        <f t="shared" ref="C16:G16" si="2">C12-C6</f>
        <v>157.50689655172414</v>
      </c>
      <c r="D16" s="281">
        <f t="shared" si="2"/>
        <v>157.89677419354837</v>
      </c>
      <c r="E16" s="281">
        <f t="shared" si="2"/>
        <v>159.60508474576272</v>
      </c>
      <c r="F16" s="281">
        <f t="shared" ref="F16" si="3">F12-F6</f>
        <v>173.52222222222224</v>
      </c>
      <c r="G16" s="283">
        <f t="shared" si="2"/>
        <v>155.24771241830064</v>
      </c>
    </row>
    <row r="17" spans="1:10" x14ac:dyDescent="0.2">
      <c r="A17" s="324" t="s">
        <v>52</v>
      </c>
      <c r="B17" s="285">
        <v>657</v>
      </c>
      <c r="C17" s="286">
        <v>663</v>
      </c>
      <c r="D17" s="286">
        <v>662</v>
      </c>
      <c r="E17" s="286">
        <v>664</v>
      </c>
      <c r="F17" s="345">
        <v>662</v>
      </c>
      <c r="G17" s="346">
        <f>SUM(B17:F17)</f>
        <v>3308</v>
      </c>
      <c r="H17" s="293" t="s">
        <v>56</v>
      </c>
      <c r="I17" s="347">
        <f>B4-G17</f>
        <v>47</v>
      </c>
      <c r="J17" s="348">
        <f>I17/B4</f>
        <v>1.4008941877794338E-2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29.94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452" t="s">
        <v>53</v>
      </c>
      <c r="C22" s="453"/>
      <c r="D22" s="453"/>
      <c r="E22" s="453"/>
      <c r="F22" s="454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492.74193548387098</v>
      </c>
      <c r="C25" s="338">
        <v>516.66666666666663</v>
      </c>
      <c r="D25" s="338">
        <v>553.65079365079362</v>
      </c>
      <c r="E25" s="338">
        <v>540.78125</v>
      </c>
      <c r="F25" s="338">
        <v>547.5</v>
      </c>
      <c r="G25" s="266">
        <v>530.47468354430384</v>
      </c>
    </row>
    <row r="26" spans="1:10" s="351" customFormat="1" x14ac:dyDescent="0.2">
      <c r="A26" s="226" t="s">
        <v>7</v>
      </c>
      <c r="B26" s="339">
        <v>75.806451612903231</v>
      </c>
      <c r="C26" s="340">
        <v>80.952380952380949</v>
      </c>
      <c r="D26" s="341">
        <v>76.19047619047619</v>
      </c>
      <c r="E26" s="341">
        <v>82.8125</v>
      </c>
      <c r="F26" s="341">
        <v>71.875</v>
      </c>
      <c r="G26" s="342">
        <v>75.316455696202539</v>
      </c>
    </row>
    <row r="27" spans="1:10" s="351" customFormat="1" x14ac:dyDescent="0.2">
      <c r="A27" s="226" t="s">
        <v>8</v>
      </c>
      <c r="B27" s="271">
        <v>9.5966422483088926E-2</v>
      </c>
      <c r="C27" s="272">
        <v>7.7265592313860598E-2</v>
      </c>
      <c r="D27" s="343">
        <v>7.8782817846571901E-2</v>
      </c>
      <c r="E27" s="343">
        <v>7.7653353275686496E-2</v>
      </c>
      <c r="F27" s="343">
        <v>8.4997764698567513E-2</v>
      </c>
      <c r="G27" s="344">
        <v>9.3044107157137249E-2</v>
      </c>
    </row>
    <row r="28" spans="1:10" s="351" customFormat="1" x14ac:dyDescent="0.2">
      <c r="A28" s="310" t="s">
        <v>1</v>
      </c>
      <c r="B28" s="275">
        <f t="shared" ref="B28:G28" si="4">B25/B24*100-100</f>
        <v>64.247311827956992</v>
      </c>
      <c r="C28" s="276">
        <f t="shared" si="4"/>
        <v>72.2222222222222</v>
      </c>
      <c r="D28" s="276">
        <f t="shared" si="4"/>
        <v>84.550264550264529</v>
      </c>
      <c r="E28" s="276">
        <f t="shared" si="4"/>
        <v>80.260416666666657</v>
      </c>
      <c r="F28" s="276">
        <f t="shared" si="4"/>
        <v>82.5</v>
      </c>
      <c r="G28" s="278">
        <f t="shared" si="4"/>
        <v>76.824894514767948</v>
      </c>
    </row>
    <row r="29" spans="1:10" s="351" customFormat="1" ht="13.5" thickBot="1" x14ac:dyDescent="0.25">
      <c r="A29" s="226" t="s">
        <v>27</v>
      </c>
      <c r="B29" s="280">
        <f>B25-B12</f>
        <v>324.41381048387098</v>
      </c>
      <c r="C29" s="281">
        <f t="shared" ref="C29:G29" si="5">C25-C12</f>
        <v>319.4597701149425</v>
      </c>
      <c r="D29" s="281">
        <f t="shared" si="5"/>
        <v>356.0540194572452</v>
      </c>
      <c r="E29" s="281">
        <f t="shared" si="5"/>
        <v>341.47616525423729</v>
      </c>
      <c r="F29" s="281">
        <f t="shared" si="5"/>
        <v>334.27777777777777</v>
      </c>
      <c r="G29" s="283">
        <f t="shared" si="5"/>
        <v>335.52697112600322</v>
      </c>
    </row>
    <row r="30" spans="1:10" s="351" customFormat="1" x14ac:dyDescent="0.2">
      <c r="A30" s="324" t="s">
        <v>52</v>
      </c>
      <c r="B30" s="285">
        <v>651</v>
      </c>
      <c r="C30" s="286">
        <v>654</v>
      </c>
      <c r="D30" s="286">
        <v>653</v>
      </c>
      <c r="E30" s="286">
        <v>660</v>
      </c>
      <c r="F30" s="345">
        <v>656</v>
      </c>
      <c r="G30" s="346">
        <f>SUM(B30:F30)</f>
        <v>3274</v>
      </c>
      <c r="H30" s="351" t="s">
        <v>56</v>
      </c>
      <c r="I30" s="347">
        <f>G17-G30</f>
        <v>34</v>
      </c>
      <c r="J30" s="348">
        <f>I30/G17</f>
        <v>1.0278113663845224E-2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65.5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35.56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452" t="s">
        <v>53</v>
      </c>
      <c r="C35" s="453"/>
      <c r="D35" s="453"/>
      <c r="E35" s="453"/>
      <c r="F35" s="454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1023.402489626556</v>
      </c>
      <c r="C38" s="338"/>
      <c r="D38" s="338"/>
      <c r="E38" s="338"/>
      <c r="F38" s="338"/>
      <c r="G38" s="266">
        <v>1023.402489626556</v>
      </c>
    </row>
    <row r="39" spans="1:10" s="352" customFormat="1" x14ac:dyDescent="0.2">
      <c r="A39" s="226" t="s">
        <v>7</v>
      </c>
      <c r="B39" s="339">
        <v>76.348547717842322</v>
      </c>
      <c r="C39" s="340"/>
      <c r="D39" s="341"/>
      <c r="E39" s="341"/>
      <c r="F39" s="341"/>
      <c r="G39" s="342">
        <v>76.348547717842322</v>
      </c>
    </row>
    <row r="40" spans="1:10" s="352" customFormat="1" x14ac:dyDescent="0.2">
      <c r="A40" s="226" t="s">
        <v>8</v>
      </c>
      <c r="B40" s="271">
        <v>8.2721342915277107E-2</v>
      </c>
      <c r="C40" s="272"/>
      <c r="D40" s="343"/>
      <c r="E40" s="343"/>
      <c r="F40" s="343"/>
      <c r="G40" s="344">
        <v>8.2721342915277107E-2</v>
      </c>
    </row>
    <row r="41" spans="1:10" s="352" customFormat="1" x14ac:dyDescent="0.2">
      <c r="A41" s="310" t="s">
        <v>1</v>
      </c>
      <c r="B41" s="275">
        <f t="shared" ref="B41:G41" si="7">B38/B37*100-100</f>
        <v>108.85765094419511</v>
      </c>
      <c r="C41" s="276"/>
      <c r="D41" s="276"/>
      <c r="E41" s="276"/>
      <c r="F41" s="276"/>
      <c r="G41" s="278">
        <f t="shared" si="7"/>
        <v>108.85765094419511</v>
      </c>
    </row>
    <row r="42" spans="1:10" s="352" customFormat="1" ht="13.5" thickBot="1" x14ac:dyDescent="0.25">
      <c r="A42" s="226" t="s">
        <v>27</v>
      </c>
      <c r="B42" s="280">
        <f>B38-G25</f>
        <v>492.92780608225212</v>
      </c>
      <c r="C42" s="281"/>
      <c r="D42" s="281"/>
      <c r="E42" s="281"/>
      <c r="F42" s="281"/>
      <c r="G42" s="283">
        <f t="shared" ref="G42" si="8">G38-G25</f>
        <v>492.92780608225212</v>
      </c>
    </row>
    <row r="43" spans="1:10" s="352" customFormat="1" x14ac:dyDescent="0.2">
      <c r="A43" s="324" t="s">
        <v>52</v>
      </c>
      <c r="B43" s="285">
        <v>3247</v>
      </c>
      <c r="C43" s="286"/>
      <c r="D43" s="286"/>
      <c r="E43" s="286"/>
      <c r="F43" s="345"/>
      <c r="G43" s="346">
        <f>SUM(B43:F43)</f>
        <v>3247</v>
      </c>
      <c r="H43" s="352" t="s">
        <v>56</v>
      </c>
      <c r="I43" s="347">
        <f>G30-G43</f>
        <v>27</v>
      </c>
      <c r="J43" s="348">
        <f>I43/G30</f>
        <v>8.2467929138668288E-3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95.59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30.090000000000003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452" t="s">
        <v>53</v>
      </c>
      <c r="C48" s="453"/>
      <c r="D48" s="453"/>
      <c r="E48" s="453"/>
      <c r="F48" s="454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1530</v>
      </c>
      <c r="C51" s="338">
        <v>1530</v>
      </c>
      <c r="D51" s="338">
        <v>1530</v>
      </c>
      <c r="E51" s="338"/>
      <c r="F51" s="338"/>
      <c r="G51" s="266">
        <v>1530</v>
      </c>
    </row>
    <row r="52" spans="1:10" s="354" customFormat="1" x14ac:dyDescent="0.2">
      <c r="A52" s="226" t="s">
        <v>7</v>
      </c>
      <c r="B52" s="339">
        <v>84.162895927601809</v>
      </c>
      <c r="C52" s="340"/>
      <c r="D52" s="341"/>
      <c r="E52" s="341"/>
      <c r="F52" s="341"/>
      <c r="G52" s="342">
        <v>84.162895927601809</v>
      </c>
    </row>
    <row r="53" spans="1:10" s="354" customFormat="1" x14ac:dyDescent="0.2">
      <c r="A53" s="226" t="s">
        <v>8</v>
      </c>
      <c r="B53" s="271">
        <v>6.9895533305570773E-2</v>
      </c>
      <c r="C53" s="272"/>
      <c r="D53" s="343"/>
      <c r="E53" s="343"/>
      <c r="F53" s="343"/>
      <c r="G53" s="344">
        <v>6.9895533305570773E-2</v>
      </c>
    </row>
    <row r="54" spans="1:10" s="354" customFormat="1" x14ac:dyDescent="0.2">
      <c r="A54" s="310" t="s">
        <v>1</v>
      </c>
      <c r="B54" s="275">
        <f t="shared" ref="B54" si="9">B51/B50*100-100</f>
        <v>121.73913043478262</v>
      </c>
      <c r="C54" s="276"/>
      <c r="D54" s="276"/>
      <c r="E54" s="276"/>
      <c r="F54" s="276"/>
      <c r="G54" s="278">
        <f t="shared" ref="G54" si="10">G51/G50*100-100</f>
        <v>121.73913043478262</v>
      </c>
    </row>
    <row r="55" spans="1:10" s="354" customFormat="1" ht="13.5" thickBot="1" x14ac:dyDescent="0.25">
      <c r="A55" s="226" t="s">
        <v>27</v>
      </c>
      <c r="B55" s="280">
        <f>B51-B38</f>
        <v>506.59751037344404</v>
      </c>
      <c r="C55" s="281"/>
      <c r="D55" s="281"/>
      <c r="E55" s="281"/>
      <c r="F55" s="281"/>
      <c r="G55" s="283">
        <f>G51-G38</f>
        <v>506.59751037344404</v>
      </c>
    </row>
    <row r="56" spans="1:10" s="354" customFormat="1" x14ac:dyDescent="0.2">
      <c r="A56" s="324" t="s">
        <v>52</v>
      </c>
      <c r="B56" s="285">
        <v>3216</v>
      </c>
      <c r="C56" s="286"/>
      <c r="D56" s="286"/>
      <c r="E56" s="286"/>
      <c r="F56" s="345"/>
      <c r="G56" s="346">
        <f>SUM(B56:F56)</f>
        <v>3216</v>
      </c>
      <c r="H56" s="354" t="s">
        <v>56</v>
      </c>
      <c r="I56" s="347">
        <f>G43-G56</f>
        <v>31</v>
      </c>
      <c r="J56" s="348">
        <f>I56/G43</f>
        <v>9.5472744071450569E-3</v>
      </c>
    </row>
    <row r="57" spans="1:10" s="354" customFormat="1" x14ac:dyDescent="0.2">
      <c r="A57" s="324" t="s">
        <v>28</v>
      </c>
      <c r="B57" s="231">
        <v>81.5</v>
      </c>
      <c r="C57" s="294">
        <v>81.5</v>
      </c>
      <c r="D57" s="294">
        <v>81.5</v>
      </c>
      <c r="E57" s="294"/>
      <c r="F57" s="294"/>
      <c r="G57" s="235"/>
      <c r="H57" s="354" t="s">
        <v>57</v>
      </c>
      <c r="I57" s="354">
        <v>120.99</v>
      </c>
    </row>
    <row r="58" spans="1:10" s="354" customFormat="1" ht="13.5" thickBot="1" x14ac:dyDescent="0.25">
      <c r="A58" s="327" t="s">
        <v>26</v>
      </c>
      <c r="B58" s="229">
        <f>B57-B44</f>
        <v>-38.5</v>
      </c>
      <c r="C58" s="230"/>
      <c r="D58" s="230"/>
      <c r="E58" s="230"/>
      <c r="F58" s="230"/>
      <c r="G58" s="236"/>
      <c r="H58" s="354" t="s">
        <v>26</v>
      </c>
      <c r="I58" s="227">
        <f>I57-I44</f>
        <v>25.399999999999991</v>
      </c>
    </row>
    <row r="60" spans="1:10" ht="13.5" thickBot="1" x14ac:dyDescent="0.25"/>
    <row r="61" spans="1:10" s="355" customFormat="1" ht="13.5" thickBot="1" x14ac:dyDescent="0.25">
      <c r="A61" s="300" t="s">
        <v>72</v>
      </c>
      <c r="B61" s="452" t="s">
        <v>53</v>
      </c>
      <c r="C61" s="453"/>
      <c r="D61" s="453"/>
      <c r="E61" s="453"/>
      <c r="F61" s="454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1732</v>
      </c>
      <c r="C64" s="338">
        <v>1805</v>
      </c>
      <c r="D64" s="338">
        <v>1887</v>
      </c>
      <c r="E64" s="338"/>
      <c r="F64" s="338"/>
      <c r="G64" s="266">
        <v>1789.7619047619048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/>
      <c r="F65" s="341"/>
      <c r="G65" s="342">
        <v>97.61904761904762</v>
      </c>
    </row>
    <row r="66" spans="1:10" s="355" customFormat="1" x14ac:dyDescent="0.2">
      <c r="A66" s="226" t="s">
        <v>8</v>
      </c>
      <c r="B66" s="271">
        <v>2.0461945896846825E-2</v>
      </c>
      <c r="C66" s="272">
        <v>1.5588128362081377E-2</v>
      </c>
      <c r="D66" s="343">
        <v>2.3226928458729333E-2</v>
      </c>
      <c r="E66" s="343"/>
      <c r="F66" s="343"/>
      <c r="G66" s="344">
        <v>4.0244481584835824E-2</v>
      </c>
    </row>
    <row r="67" spans="1:10" s="355" customFormat="1" x14ac:dyDescent="0.2">
      <c r="A67" s="310" t="s">
        <v>1</v>
      </c>
      <c r="B67" s="275">
        <f t="shared" ref="B67:D67" si="11">B64/B63*100-100</f>
        <v>94.606741573033702</v>
      </c>
      <c r="C67" s="276">
        <f t="shared" si="11"/>
        <v>102.80898876404495</v>
      </c>
      <c r="D67" s="276">
        <f t="shared" si="11"/>
        <v>112.02247191011233</v>
      </c>
      <c r="E67" s="276"/>
      <c r="F67" s="276"/>
      <c r="G67" s="278">
        <f t="shared" ref="G67" si="12">G64/G63*100-100</f>
        <v>101.09684323167468</v>
      </c>
    </row>
    <row r="68" spans="1:10" s="355" customFormat="1" ht="13.5" thickBot="1" x14ac:dyDescent="0.25">
      <c r="A68" s="226" t="s">
        <v>27</v>
      </c>
      <c r="B68" s="280">
        <f>B64-B51</f>
        <v>202</v>
      </c>
      <c r="C68" s="281">
        <f t="shared" ref="C68:D68" si="13">C64-C51</f>
        <v>275</v>
      </c>
      <c r="D68" s="281">
        <f t="shared" si="13"/>
        <v>357</v>
      </c>
      <c r="E68" s="281"/>
      <c r="F68" s="281"/>
      <c r="G68" s="283">
        <f>G64-G51</f>
        <v>259.76190476190482</v>
      </c>
    </row>
    <row r="69" spans="1:10" s="355" customFormat="1" x14ac:dyDescent="0.2">
      <c r="A69" s="324" t="s">
        <v>52</v>
      </c>
      <c r="B69" s="285">
        <v>256</v>
      </c>
      <c r="C69" s="286">
        <v>161</v>
      </c>
      <c r="D69" s="286">
        <v>121</v>
      </c>
      <c r="E69" s="286"/>
      <c r="F69" s="345"/>
      <c r="G69" s="346">
        <f>SUM(B69:F69)</f>
        <v>538</v>
      </c>
      <c r="H69" s="355" t="s">
        <v>56</v>
      </c>
      <c r="I69" s="347">
        <f>G56-G69</f>
        <v>2678</v>
      </c>
      <c r="J69" s="348">
        <f>I69/G56</f>
        <v>0.83271144278606968</v>
      </c>
    </row>
    <row r="70" spans="1:10" s="355" customFormat="1" x14ac:dyDescent="0.2">
      <c r="A70" s="324" t="s">
        <v>28</v>
      </c>
      <c r="B70" s="231">
        <v>60</v>
      </c>
      <c r="C70" s="294">
        <v>60</v>
      </c>
      <c r="D70" s="294">
        <v>60</v>
      </c>
      <c r="E70" s="294"/>
      <c r="F70" s="294"/>
      <c r="G70" s="235"/>
      <c r="H70" s="355" t="s">
        <v>57</v>
      </c>
      <c r="I70" s="355">
        <v>81.64</v>
      </c>
    </row>
    <row r="71" spans="1:10" s="355" customFormat="1" ht="13.5" thickBot="1" x14ac:dyDescent="0.25">
      <c r="A71" s="327" t="s">
        <v>26</v>
      </c>
      <c r="B71" s="229">
        <f>B70-B57</f>
        <v>-21.5</v>
      </c>
      <c r="C71" s="230">
        <f t="shared" ref="C71:D71" si="14">C70-C57</f>
        <v>-21.5</v>
      </c>
      <c r="D71" s="230">
        <f t="shared" si="14"/>
        <v>-21.5</v>
      </c>
      <c r="E71" s="230"/>
      <c r="F71" s="230"/>
      <c r="G71" s="236"/>
      <c r="H71" s="355" t="s">
        <v>26</v>
      </c>
      <c r="I71" s="227">
        <f>I70-I57</f>
        <v>-39.349999999999994</v>
      </c>
    </row>
    <row r="73" spans="1:10" ht="13.5" thickBot="1" x14ac:dyDescent="0.25"/>
    <row r="74" spans="1:10" s="361" customFormat="1" ht="13.5" thickBot="1" x14ac:dyDescent="0.25">
      <c r="A74" s="300" t="s">
        <v>73</v>
      </c>
      <c r="B74" s="452" t="s">
        <v>53</v>
      </c>
      <c r="C74" s="453"/>
      <c r="D74" s="453"/>
      <c r="E74" s="453"/>
      <c r="F74" s="454"/>
      <c r="G74" s="329" t="s">
        <v>0</v>
      </c>
    </row>
    <row r="75" spans="1:10" s="361" customFormat="1" x14ac:dyDescent="0.2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365">
        <v>5</v>
      </c>
      <c r="G75" s="237"/>
    </row>
    <row r="76" spans="1:10" s="361" customFormat="1" x14ac:dyDescent="0.2">
      <c r="A76" s="307" t="s">
        <v>3</v>
      </c>
      <c r="B76" s="366">
        <v>1080</v>
      </c>
      <c r="C76" s="364">
        <v>1080</v>
      </c>
      <c r="D76" s="364">
        <v>1080</v>
      </c>
      <c r="E76" s="364">
        <v>1080</v>
      </c>
      <c r="F76" s="367">
        <v>1080</v>
      </c>
      <c r="G76" s="373">
        <v>1080</v>
      </c>
    </row>
    <row r="77" spans="1:10" s="361" customFormat="1" x14ac:dyDescent="0.2">
      <c r="A77" s="310" t="s">
        <v>6</v>
      </c>
      <c r="B77" s="337">
        <v>1741.5</v>
      </c>
      <c r="C77" s="338">
        <v>1801.4285714285713</v>
      </c>
      <c r="D77" s="338">
        <v>1882.2222222222222</v>
      </c>
      <c r="E77" s="338"/>
      <c r="F77" s="368"/>
      <c r="G77" s="266">
        <v>1790.4651162790697</v>
      </c>
    </row>
    <row r="78" spans="1:10" s="361" customFormat="1" x14ac:dyDescent="0.2">
      <c r="A78" s="226" t="s">
        <v>7</v>
      </c>
      <c r="B78" s="339">
        <v>100</v>
      </c>
      <c r="C78" s="340">
        <v>100</v>
      </c>
      <c r="D78" s="341">
        <v>100</v>
      </c>
      <c r="E78" s="341"/>
      <c r="F78" s="369"/>
      <c r="G78" s="342">
        <v>100</v>
      </c>
    </row>
    <row r="79" spans="1:10" s="361" customFormat="1" x14ac:dyDescent="0.2">
      <c r="A79" s="226" t="s">
        <v>8</v>
      </c>
      <c r="B79" s="271">
        <v>1.6065271126658377E-2</v>
      </c>
      <c r="C79" s="272">
        <v>1.8273939130534024E-2</v>
      </c>
      <c r="D79" s="343">
        <v>1.6759232073882784E-2</v>
      </c>
      <c r="E79" s="343"/>
      <c r="F79" s="370"/>
      <c r="G79" s="344">
        <v>3.4617260950144793E-2</v>
      </c>
    </row>
    <row r="80" spans="1:10" s="361" customFormat="1" x14ac:dyDescent="0.2">
      <c r="A80" s="310" t="s">
        <v>1</v>
      </c>
      <c r="B80" s="275">
        <f t="shared" ref="B80:D80" si="15">B77/B76*100-100</f>
        <v>61.25</v>
      </c>
      <c r="C80" s="276">
        <f t="shared" si="15"/>
        <v>66.798941798941797</v>
      </c>
      <c r="D80" s="276">
        <f t="shared" si="15"/>
        <v>74.279835390946488</v>
      </c>
      <c r="E80" s="276"/>
      <c r="F80" s="277"/>
      <c r="G80" s="278">
        <f t="shared" ref="G80" si="16">G77/G76*100-100</f>
        <v>65.783807062876832</v>
      </c>
    </row>
    <row r="81" spans="1:10" s="361" customFormat="1" ht="13.5" thickBot="1" x14ac:dyDescent="0.25">
      <c r="A81" s="226" t="s">
        <v>27</v>
      </c>
      <c r="B81" s="280">
        <f>B77-B64</f>
        <v>9.5</v>
      </c>
      <c r="C81" s="281">
        <f t="shared" ref="C81:D81" si="17">C77-C64</f>
        <v>-3.5714285714286689</v>
      </c>
      <c r="D81" s="281">
        <f t="shared" si="17"/>
        <v>-4.7777777777778283</v>
      </c>
      <c r="E81" s="281"/>
      <c r="F81" s="282"/>
      <c r="G81" s="283">
        <f>G77-G64</f>
        <v>0.70321151716484565</v>
      </c>
    </row>
    <row r="82" spans="1:10" s="361" customFormat="1" x14ac:dyDescent="0.2">
      <c r="A82" s="324" t="s">
        <v>52</v>
      </c>
      <c r="B82" s="285">
        <v>256</v>
      </c>
      <c r="C82" s="286">
        <v>161</v>
      </c>
      <c r="D82" s="286">
        <v>121</v>
      </c>
      <c r="E82" s="286"/>
      <c r="F82" s="371"/>
      <c r="G82" s="346">
        <f>SUM(B82:F82)</f>
        <v>538</v>
      </c>
      <c r="H82" s="361" t="s">
        <v>56</v>
      </c>
      <c r="I82" s="347">
        <f>G69-G82</f>
        <v>0</v>
      </c>
      <c r="J82" s="348">
        <f>I82/G69</f>
        <v>0</v>
      </c>
    </row>
    <row r="83" spans="1:10" s="361" customFormat="1" x14ac:dyDescent="0.2">
      <c r="A83" s="324" t="s">
        <v>28</v>
      </c>
      <c r="B83" s="231">
        <v>61</v>
      </c>
      <c r="C83" s="294">
        <v>61</v>
      </c>
      <c r="D83" s="294">
        <v>61</v>
      </c>
      <c r="E83" s="294"/>
      <c r="F83" s="232"/>
      <c r="G83" s="235"/>
      <c r="H83" s="361" t="s">
        <v>57</v>
      </c>
      <c r="I83" s="361">
        <v>60</v>
      </c>
    </row>
    <row r="84" spans="1:10" s="361" customFormat="1" ht="13.5" thickBot="1" x14ac:dyDescent="0.25">
      <c r="A84" s="327" t="s">
        <v>26</v>
      </c>
      <c r="B84" s="229">
        <f>B83-B70</f>
        <v>1</v>
      </c>
      <c r="C84" s="230">
        <f t="shared" ref="C84:D84" si="18">C83-C70</f>
        <v>1</v>
      </c>
      <c r="D84" s="230">
        <f t="shared" si="18"/>
        <v>1</v>
      </c>
      <c r="E84" s="230"/>
      <c r="F84" s="372"/>
      <c r="G84" s="236"/>
      <c r="H84" s="361" t="s">
        <v>26</v>
      </c>
      <c r="I84" s="227">
        <f>I83-I70</f>
        <v>-21.64</v>
      </c>
    </row>
    <row r="86" spans="1:10" ht="13.5" thickBot="1" x14ac:dyDescent="0.25"/>
    <row r="87" spans="1:10" s="374" customFormat="1" ht="13.5" thickBot="1" x14ac:dyDescent="0.25">
      <c r="A87" s="300" t="s">
        <v>74</v>
      </c>
      <c r="B87" s="452" t="s">
        <v>53</v>
      </c>
      <c r="C87" s="453"/>
      <c r="D87" s="453"/>
      <c r="E87" s="453"/>
      <c r="F87" s="454"/>
      <c r="G87" s="329" t="s">
        <v>0</v>
      </c>
    </row>
    <row r="88" spans="1:10" s="374" customFormat="1" x14ac:dyDescent="0.2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365">
        <v>5</v>
      </c>
      <c r="G88" s="237"/>
    </row>
    <row r="89" spans="1:10" s="374" customFormat="1" x14ac:dyDescent="0.2">
      <c r="A89" s="307" t="s">
        <v>3</v>
      </c>
      <c r="B89" s="366">
        <v>1250</v>
      </c>
      <c r="C89" s="364">
        <v>1250</v>
      </c>
      <c r="D89" s="364">
        <v>1250</v>
      </c>
      <c r="E89" s="364">
        <v>1250</v>
      </c>
      <c r="F89" s="367">
        <v>1250</v>
      </c>
      <c r="G89" s="373">
        <v>1250</v>
      </c>
    </row>
    <row r="90" spans="1:10" s="374" customFormat="1" x14ac:dyDescent="0.2">
      <c r="A90" s="310" t="s">
        <v>6</v>
      </c>
      <c r="B90" s="337">
        <v>1802.2222222222222</v>
      </c>
      <c r="C90" s="338">
        <v>1895.4545454545455</v>
      </c>
      <c r="D90" s="338">
        <v>1892.5</v>
      </c>
      <c r="E90" s="338"/>
      <c r="F90" s="368"/>
      <c r="G90" s="266">
        <v>1849.4594594594594</v>
      </c>
    </row>
    <row r="91" spans="1:10" s="374" customFormat="1" x14ac:dyDescent="0.2">
      <c r="A91" s="226" t="s">
        <v>7</v>
      </c>
      <c r="B91" s="339">
        <v>100</v>
      </c>
      <c r="C91" s="340">
        <v>100</v>
      </c>
      <c r="D91" s="341">
        <v>100</v>
      </c>
      <c r="E91" s="341"/>
      <c r="F91" s="369"/>
      <c r="G91" s="342">
        <v>97.297297297297291</v>
      </c>
    </row>
    <row r="92" spans="1:10" s="374" customFormat="1" x14ac:dyDescent="0.2">
      <c r="A92" s="226" t="s">
        <v>8</v>
      </c>
      <c r="B92" s="271">
        <v>3.326938979835297E-2</v>
      </c>
      <c r="C92" s="272">
        <v>2.7859061355314046E-2</v>
      </c>
      <c r="D92" s="343">
        <v>2.7551722080071613E-2</v>
      </c>
      <c r="E92" s="343"/>
      <c r="F92" s="370"/>
      <c r="G92" s="344">
        <v>3.9292040894847988E-2</v>
      </c>
    </row>
    <row r="93" spans="1:10" s="374" customFormat="1" x14ac:dyDescent="0.2">
      <c r="A93" s="310" t="s">
        <v>1</v>
      </c>
      <c r="B93" s="275">
        <f t="shared" ref="B93:D93" si="19">B90/B89*100-100</f>
        <v>44.177777777777777</v>
      </c>
      <c r="C93" s="276">
        <f t="shared" si="19"/>
        <v>51.636363636363626</v>
      </c>
      <c r="D93" s="276">
        <f t="shared" si="19"/>
        <v>51.400000000000006</v>
      </c>
      <c r="E93" s="276"/>
      <c r="F93" s="277"/>
      <c r="G93" s="278">
        <f t="shared" ref="G93" si="20">G90/G89*100-100</f>
        <v>47.956756756756761</v>
      </c>
    </row>
    <row r="94" spans="1:10" s="374" customFormat="1" ht="13.5" thickBot="1" x14ac:dyDescent="0.25">
      <c r="A94" s="226" t="s">
        <v>27</v>
      </c>
      <c r="B94" s="280">
        <f>B90-B77</f>
        <v>60.722222222222172</v>
      </c>
      <c r="C94" s="281">
        <f t="shared" ref="C94:D94" si="21">C90-C77</f>
        <v>94.025974025974165</v>
      </c>
      <c r="D94" s="376">
        <f t="shared" si="21"/>
        <v>10.277777777777828</v>
      </c>
      <c r="E94" s="281"/>
      <c r="F94" s="282"/>
      <c r="G94" s="283">
        <f>G90-G77</f>
        <v>58.994343180389706</v>
      </c>
    </row>
    <row r="95" spans="1:10" s="374" customFormat="1" x14ac:dyDescent="0.2">
      <c r="A95" s="324" t="s">
        <v>52</v>
      </c>
      <c r="B95" s="285">
        <v>255</v>
      </c>
      <c r="C95" s="286">
        <v>161</v>
      </c>
      <c r="D95" s="286">
        <v>121</v>
      </c>
      <c r="E95" s="286"/>
      <c r="F95" s="371"/>
      <c r="G95" s="346">
        <f>SUM(B95:F95)</f>
        <v>537</v>
      </c>
      <c r="H95" s="374" t="s">
        <v>56</v>
      </c>
      <c r="I95" s="347">
        <f>G82-G95</f>
        <v>1</v>
      </c>
      <c r="J95" s="348">
        <f>I95/G82</f>
        <v>1.8587360594795538E-3</v>
      </c>
    </row>
    <row r="96" spans="1:10" s="374" customFormat="1" x14ac:dyDescent="0.2">
      <c r="A96" s="324" t="s">
        <v>28</v>
      </c>
      <c r="B96" s="231">
        <v>62</v>
      </c>
      <c r="C96" s="294">
        <v>62</v>
      </c>
      <c r="D96" s="294">
        <v>62</v>
      </c>
      <c r="E96" s="294"/>
      <c r="F96" s="232"/>
      <c r="G96" s="235"/>
      <c r="H96" s="374" t="s">
        <v>57</v>
      </c>
      <c r="I96" s="374">
        <v>61.05</v>
      </c>
    </row>
    <row r="97" spans="1:10" s="374" customFormat="1" ht="13.5" thickBot="1" x14ac:dyDescent="0.25">
      <c r="A97" s="327" t="s">
        <v>26</v>
      </c>
      <c r="B97" s="229">
        <f>B96-B83</f>
        <v>1</v>
      </c>
      <c r="C97" s="230">
        <f t="shared" ref="C97:D97" si="22">C96-C83</f>
        <v>1</v>
      </c>
      <c r="D97" s="230">
        <f t="shared" si="22"/>
        <v>1</v>
      </c>
      <c r="E97" s="230"/>
      <c r="F97" s="372"/>
      <c r="G97" s="236"/>
      <c r="H97" s="374" t="s">
        <v>26</v>
      </c>
      <c r="I97" s="227">
        <f>I96-I83</f>
        <v>1.0499999999999972</v>
      </c>
    </row>
    <row r="98" spans="1:10" x14ac:dyDescent="0.2">
      <c r="D98" s="293" t="s">
        <v>66</v>
      </c>
    </row>
    <row r="99" spans="1:10" ht="13.5" thickBot="1" x14ac:dyDescent="0.25"/>
    <row r="100" spans="1:10" s="382" customFormat="1" ht="13.5" thickBot="1" x14ac:dyDescent="0.25">
      <c r="A100" s="300" t="s">
        <v>79</v>
      </c>
      <c r="B100" s="452" t="s">
        <v>53</v>
      </c>
      <c r="C100" s="453"/>
      <c r="D100" s="453"/>
      <c r="E100" s="453"/>
      <c r="F100" s="454"/>
      <c r="G100" s="329" t="s">
        <v>0</v>
      </c>
    </row>
    <row r="101" spans="1:10" s="382" customFormat="1" x14ac:dyDescent="0.2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365">
        <v>5</v>
      </c>
      <c r="G101" s="237"/>
    </row>
    <row r="102" spans="1:10" s="382" customFormat="1" x14ac:dyDescent="0.2">
      <c r="A102" s="307" t="s">
        <v>3</v>
      </c>
      <c r="B102" s="366">
        <v>1400</v>
      </c>
      <c r="C102" s="364">
        <v>1400</v>
      </c>
      <c r="D102" s="364">
        <v>1400</v>
      </c>
      <c r="E102" s="364">
        <v>1400</v>
      </c>
      <c r="F102" s="367">
        <v>1400</v>
      </c>
      <c r="G102" s="373">
        <v>1400</v>
      </c>
    </row>
    <row r="103" spans="1:10" s="382" customFormat="1" x14ac:dyDescent="0.2">
      <c r="A103" s="310" t="s">
        <v>6</v>
      </c>
      <c r="B103" s="337">
        <v>1904.4</v>
      </c>
      <c r="C103" s="338">
        <v>2019.375</v>
      </c>
      <c r="D103" s="338">
        <v>2017.5</v>
      </c>
      <c r="E103" s="338"/>
      <c r="F103" s="368"/>
      <c r="G103" s="266">
        <v>1964.7169811320755</v>
      </c>
    </row>
    <row r="104" spans="1:10" s="382" customFormat="1" x14ac:dyDescent="0.2">
      <c r="A104" s="226" t="s">
        <v>7</v>
      </c>
      <c r="B104" s="339">
        <v>96</v>
      </c>
      <c r="C104" s="340">
        <v>100</v>
      </c>
      <c r="D104" s="341">
        <v>100</v>
      </c>
      <c r="E104" s="341"/>
      <c r="F104" s="369"/>
      <c r="G104" s="342">
        <v>92.452830188679243</v>
      </c>
    </row>
    <row r="105" spans="1:10" s="382" customFormat="1" x14ac:dyDescent="0.2">
      <c r="A105" s="226" t="s">
        <v>8</v>
      </c>
      <c r="B105" s="271">
        <v>4.2687220215787414E-2</v>
      </c>
      <c r="C105" s="272">
        <v>4.4273891263843394E-2</v>
      </c>
      <c r="D105" s="343">
        <v>5.1595195787762782E-2</v>
      </c>
      <c r="E105" s="343"/>
      <c r="F105" s="370"/>
      <c r="G105" s="344">
        <v>5.3943308346235286E-2</v>
      </c>
    </row>
    <row r="106" spans="1:10" s="382" customFormat="1" x14ac:dyDescent="0.2">
      <c r="A106" s="310" t="s">
        <v>1</v>
      </c>
      <c r="B106" s="275">
        <f t="shared" ref="B106:D106" si="23">B103/B102*100-100</f>
        <v>36.028571428571439</v>
      </c>
      <c r="C106" s="276">
        <f t="shared" si="23"/>
        <v>44.241071428571445</v>
      </c>
      <c r="D106" s="276">
        <f t="shared" si="23"/>
        <v>44.107142857142861</v>
      </c>
      <c r="E106" s="276"/>
      <c r="F106" s="277"/>
      <c r="G106" s="278">
        <f t="shared" ref="G106" si="24">G103/G102*100-100</f>
        <v>40.336927223719698</v>
      </c>
    </row>
    <row r="107" spans="1:10" s="382" customFormat="1" ht="13.5" thickBot="1" x14ac:dyDescent="0.25">
      <c r="A107" s="226" t="s">
        <v>27</v>
      </c>
      <c r="B107" s="280">
        <f>B103-B90</f>
        <v>102.17777777777792</v>
      </c>
      <c r="C107" s="281">
        <f t="shared" ref="C107:D107" si="25">C103-C90</f>
        <v>123.9204545454545</v>
      </c>
      <c r="D107" s="281">
        <f t="shared" si="25"/>
        <v>125</v>
      </c>
      <c r="E107" s="281"/>
      <c r="F107" s="282"/>
      <c r="G107" s="283">
        <f>G103-G90</f>
        <v>115.25752167261612</v>
      </c>
    </row>
    <row r="108" spans="1:10" s="382" customFormat="1" x14ac:dyDescent="0.2">
      <c r="A108" s="324" t="s">
        <v>52</v>
      </c>
      <c r="B108" s="285">
        <v>255</v>
      </c>
      <c r="C108" s="286">
        <v>161</v>
      </c>
      <c r="D108" s="286">
        <v>121</v>
      </c>
      <c r="E108" s="286"/>
      <c r="F108" s="371"/>
      <c r="G108" s="346">
        <f>SUM(B108:F108)</f>
        <v>537</v>
      </c>
      <c r="H108" s="382" t="s">
        <v>56</v>
      </c>
      <c r="I108" s="347">
        <f>G95-G108</f>
        <v>0</v>
      </c>
      <c r="J108" s="348">
        <f>I108/G95</f>
        <v>0</v>
      </c>
    </row>
    <row r="109" spans="1:10" s="382" customFormat="1" x14ac:dyDescent="0.2">
      <c r="A109" s="324" t="s">
        <v>28</v>
      </c>
      <c r="B109" s="231">
        <v>63</v>
      </c>
      <c r="C109" s="294">
        <v>63</v>
      </c>
      <c r="D109" s="294">
        <v>63</v>
      </c>
      <c r="E109" s="294"/>
      <c r="F109" s="232"/>
      <c r="G109" s="235"/>
      <c r="H109" s="382" t="s">
        <v>57</v>
      </c>
      <c r="I109" s="382">
        <v>62.01</v>
      </c>
    </row>
    <row r="110" spans="1:10" s="382" customFormat="1" ht="13.5" thickBot="1" x14ac:dyDescent="0.25">
      <c r="A110" s="327" t="s">
        <v>26</v>
      </c>
      <c r="B110" s="229">
        <f>B109-B96</f>
        <v>1</v>
      </c>
      <c r="C110" s="230">
        <f t="shared" ref="C110:D110" si="26">C109-C96</f>
        <v>1</v>
      </c>
      <c r="D110" s="230">
        <f t="shared" si="26"/>
        <v>1</v>
      </c>
      <c r="E110" s="230"/>
      <c r="F110" s="372"/>
      <c r="G110" s="236"/>
      <c r="H110" s="382" t="s">
        <v>26</v>
      </c>
      <c r="I110" s="227">
        <f>I109-I96</f>
        <v>0.96000000000000085</v>
      </c>
    </row>
    <row r="112" spans="1:10" ht="13.5" thickBot="1" x14ac:dyDescent="0.25"/>
    <row r="113" spans="1:10" s="388" customFormat="1" ht="13.5" thickBot="1" x14ac:dyDescent="0.25">
      <c r="A113" s="300" t="s">
        <v>85</v>
      </c>
      <c r="B113" s="452" t="s">
        <v>53</v>
      </c>
      <c r="C113" s="453"/>
      <c r="D113" s="453"/>
      <c r="E113" s="453"/>
      <c r="F113" s="454"/>
      <c r="G113" s="329" t="s">
        <v>0</v>
      </c>
    </row>
    <row r="114" spans="1:10" s="388" customFormat="1" x14ac:dyDescent="0.2">
      <c r="A114" s="226" t="s">
        <v>2</v>
      </c>
      <c r="B114" s="332">
        <v>1</v>
      </c>
      <c r="C114" s="238">
        <v>2</v>
      </c>
      <c r="D114" s="238">
        <v>3</v>
      </c>
      <c r="E114" s="238">
        <v>4</v>
      </c>
      <c r="F114" s="365">
        <v>5</v>
      </c>
      <c r="G114" s="237"/>
    </row>
    <row r="115" spans="1:10" s="388" customFormat="1" x14ac:dyDescent="0.2">
      <c r="A115" s="307" t="s">
        <v>3</v>
      </c>
      <c r="B115" s="366">
        <v>1540</v>
      </c>
      <c r="C115" s="364">
        <v>1540</v>
      </c>
      <c r="D115" s="364">
        <v>1540</v>
      </c>
      <c r="E115" s="364">
        <v>1540</v>
      </c>
      <c r="F115" s="367">
        <v>1540</v>
      </c>
      <c r="G115" s="373">
        <v>1540</v>
      </c>
    </row>
    <row r="116" spans="1:10" s="388" customFormat="1" x14ac:dyDescent="0.2">
      <c r="A116" s="310" t="s">
        <v>6</v>
      </c>
      <c r="B116" s="337">
        <v>1965</v>
      </c>
      <c r="C116" s="338">
        <v>2011.25</v>
      </c>
      <c r="D116" s="338">
        <v>2134.1666666666665</v>
      </c>
      <c r="E116" s="338"/>
      <c r="F116" s="368"/>
      <c r="G116" s="266">
        <v>2057.2916666666665</v>
      </c>
    </row>
    <row r="117" spans="1:10" s="388" customFormat="1" x14ac:dyDescent="0.2">
      <c r="A117" s="226" t="s">
        <v>7</v>
      </c>
      <c r="B117" s="339">
        <v>100</v>
      </c>
      <c r="C117" s="340">
        <v>100</v>
      </c>
      <c r="D117" s="341">
        <v>95.833333333333329</v>
      </c>
      <c r="E117" s="341"/>
      <c r="F117" s="369"/>
      <c r="G117" s="403">
        <v>95.833333333333329</v>
      </c>
    </row>
    <row r="118" spans="1:10" s="388" customFormat="1" x14ac:dyDescent="0.2">
      <c r="A118" s="226" t="s">
        <v>8</v>
      </c>
      <c r="B118" s="271">
        <v>2.9012097330766869E-2</v>
      </c>
      <c r="C118" s="272">
        <v>2.1592234637713127E-2</v>
      </c>
      <c r="D118" s="343">
        <v>3.9294414906937976E-2</v>
      </c>
      <c r="E118" s="343"/>
      <c r="F118" s="370"/>
      <c r="G118" s="344">
        <v>5.1122192922420651E-2</v>
      </c>
    </row>
    <row r="119" spans="1:10" s="388" customFormat="1" x14ac:dyDescent="0.2">
      <c r="A119" s="310" t="s">
        <v>1</v>
      </c>
      <c r="B119" s="275">
        <f t="shared" ref="B119:D119" si="27">B116/B115*100-100</f>
        <v>27.597402597402592</v>
      </c>
      <c r="C119" s="276">
        <f t="shared" si="27"/>
        <v>30.600649350649348</v>
      </c>
      <c r="D119" s="276">
        <f t="shared" si="27"/>
        <v>38.582251082251048</v>
      </c>
      <c r="E119" s="276"/>
      <c r="F119" s="277"/>
      <c r="G119" s="278">
        <f t="shared" ref="G119" si="28">G116/G115*100-100</f>
        <v>33.59036796536796</v>
      </c>
    </row>
    <row r="120" spans="1:10" s="388" customFormat="1" ht="13.5" thickBot="1" x14ac:dyDescent="0.25">
      <c r="A120" s="226" t="s">
        <v>27</v>
      </c>
      <c r="B120" s="280">
        <f>B116-B103</f>
        <v>60.599999999999909</v>
      </c>
      <c r="C120" s="281">
        <f t="shared" ref="C120:D120" si="29">C116-C103</f>
        <v>-8.125</v>
      </c>
      <c r="D120" s="281">
        <f t="shared" si="29"/>
        <v>116.66666666666652</v>
      </c>
      <c r="E120" s="281"/>
      <c r="F120" s="282"/>
      <c r="G120" s="283">
        <f>G116-G103</f>
        <v>92.574685534591026</v>
      </c>
    </row>
    <row r="121" spans="1:10" s="388" customFormat="1" x14ac:dyDescent="0.2">
      <c r="A121" s="324" t="s">
        <v>52</v>
      </c>
      <c r="B121" s="285">
        <v>164</v>
      </c>
      <c r="C121" s="286">
        <v>85</v>
      </c>
      <c r="D121" s="286">
        <v>228</v>
      </c>
      <c r="E121" s="286"/>
      <c r="F121" s="371"/>
      <c r="G121" s="346">
        <f>SUM(B121:F121)</f>
        <v>477</v>
      </c>
      <c r="H121" s="388" t="s">
        <v>56</v>
      </c>
      <c r="I121" s="347">
        <f>G108-G121</f>
        <v>60</v>
      </c>
      <c r="J121" s="348">
        <f>I121/G108</f>
        <v>0.11173184357541899</v>
      </c>
    </row>
    <row r="122" spans="1:10" s="388" customFormat="1" x14ac:dyDescent="0.2">
      <c r="A122" s="324" t="s">
        <v>28</v>
      </c>
      <c r="B122" s="231">
        <v>64.5</v>
      </c>
      <c r="C122" s="294">
        <v>64.5</v>
      </c>
      <c r="D122" s="294">
        <v>64.5</v>
      </c>
      <c r="E122" s="294"/>
      <c r="F122" s="232"/>
      <c r="G122" s="235"/>
      <c r="H122" s="388" t="s">
        <v>57</v>
      </c>
      <c r="I122" s="388">
        <v>63</v>
      </c>
    </row>
    <row r="123" spans="1:10" s="388" customFormat="1" ht="13.5" thickBot="1" x14ac:dyDescent="0.25">
      <c r="A123" s="327" t="s">
        <v>26</v>
      </c>
      <c r="B123" s="229">
        <f>B122-B109</f>
        <v>1.5</v>
      </c>
      <c r="C123" s="230">
        <f t="shared" ref="C123:D123" si="30">C122-C109</f>
        <v>1.5</v>
      </c>
      <c r="D123" s="230">
        <f t="shared" si="30"/>
        <v>1.5</v>
      </c>
      <c r="E123" s="230"/>
      <c r="F123" s="372"/>
      <c r="G123" s="236"/>
      <c r="H123" s="388" t="s">
        <v>26</v>
      </c>
      <c r="I123" s="227">
        <f>I122-I109</f>
        <v>0.99000000000000199</v>
      </c>
    </row>
    <row r="125" spans="1:10" ht="13.5" thickBot="1" x14ac:dyDescent="0.25"/>
    <row r="126" spans="1:10" s="400" customFormat="1" ht="13.5" thickBot="1" x14ac:dyDescent="0.25">
      <c r="A126" s="300" t="s">
        <v>87</v>
      </c>
      <c r="B126" s="452" t="s">
        <v>53</v>
      </c>
      <c r="C126" s="453"/>
      <c r="D126" s="453"/>
      <c r="E126" s="453"/>
      <c r="F126" s="454"/>
      <c r="G126" s="329" t="s">
        <v>0</v>
      </c>
    </row>
    <row r="127" spans="1:10" s="400" customFormat="1" x14ac:dyDescent="0.2">
      <c r="A127" s="226" t="s">
        <v>2</v>
      </c>
      <c r="B127" s="332">
        <v>1</v>
      </c>
      <c r="C127" s="238">
        <v>2</v>
      </c>
      <c r="D127" s="238">
        <v>3</v>
      </c>
      <c r="E127" s="238">
        <v>4</v>
      </c>
      <c r="F127" s="365">
        <v>5</v>
      </c>
      <c r="G127" s="237"/>
    </row>
    <row r="128" spans="1:10" s="400" customFormat="1" x14ac:dyDescent="0.2">
      <c r="A128" s="307" t="s">
        <v>3</v>
      </c>
      <c r="B128" s="366">
        <v>1670</v>
      </c>
      <c r="C128" s="364">
        <v>1670</v>
      </c>
      <c r="D128" s="364">
        <v>1670</v>
      </c>
      <c r="E128" s="364">
        <v>1670</v>
      </c>
      <c r="F128" s="367">
        <v>1670</v>
      </c>
      <c r="G128" s="373">
        <v>1670</v>
      </c>
    </row>
    <row r="129" spans="1:10" s="400" customFormat="1" x14ac:dyDescent="0.2">
      <c r="A129" s="310" t="s">
        <v>6</v>
      </c>
      <c r="B129" s="337">
        <v>2052.3529411764707</v>
      </c>
      <c r="C129" s="338">
        <v>2158.75</v>
      </c>
      <c r="D129" s="338">
        <v>2184.782608695652</v>
      </c>
      <c r="E129" s="338"/>
      <c r="F129" s="368"/>
      <c r="G129" s="266">
        <v>2133.5416666666665</v>
      </c>
    </row>
    <row r="130" spans="1:10" s="400" customFormat="1" x14ac:dyDescent="0.2">
      <c r="A130" s="226" t="s">
        <v>7</v>
      </c>
      <c r="B130" s="339">
        <v>100</v>
      </c>
      <c r="C130" s="340">
        <v>100</v>
      </c>
      <c r="D130" s="341">
        <v>91.304347826086953</v>
      </c>
      <c r="E130" s="341"/>
      <c r="F130" s="369"/>
      <c r="G130" s="403">
        <v>95.833333333333329</v>
      </c>
    </row>
    <row r="131" spans="1:10" s="400" customFormat="1" x14ac:dyDescent="0.2">
      <c r="A131" s="226" t="s">
        <v>8</v>
      </c>
      <c r="B131" s="271">
        <v>2.581127498405332E-2</v>
      </c>
      <c r="C131" s="272">
        <v>3.1369797499899335E-2</v>
      </c>
      <c r="D131" s="343">
        <v>4.6908642931381778E-2</v>
      </c>
      <c r="E131" s="343"/>
      <c r="F131" s="370"/>
      <c r="G131" s="344">
        <v>4.800396290790522E-2</v>
      </c>
    </row>
    <row r="132" spans="1:10" s="400" customFormat="1" x14ac:dyDescent="0.2">
      <c r="A132" s="310" t="s">
        <v>1</v>
      </c>
      <c r="B132" s="275">
        <f t="shared" ref="B132:D132" si="31">B129/B128*100-100</f>
        <v>22.895385699189873</v>
      </c>
      <c r="C132" s="276">
        <f t="shared" si="31"/>
        <v>29.266467065868255</v>
      </c>
      <c r="D132" s="276">
        <f t="shared" si="31"/>
        <v>30.82530590991928</v>
      </c>
      <c r="E132" s="276"/>
      <c r="F132" s="277"/>
      <c r="G132" s="278">
        <f t="shared" ref="G132" si="32">G129/G128*100-100</f>
        <v>27.756986027944095</v>
      </c>
    </row>
    <row r="133" spans="1:10" s="400" customFormat="1" ht="13.5" thickBot="1" x14ac:dyDescent="0.25">
      <c r="A133" s="226" t="s">
        <v>27</v>
      </c>
      <c r="B133" s="280">
        <f>B129-B116</f>
        <v>87.352941176470722</v>
      </c>
      <c r="C133" s="281">
        <f t="shared" ref="C133:D133" si="33">C129-C116</f>
        <v>147.5</v>
      </c>
      <c r="D133" s="281">
        <f t="shared" si="33"/>
        <v>50.615942028985501</v>
      </c>
      <c r="E133" s="281"/>
      <c r="F133" s="282"/>
      <c r="G133" s="283">
        <f>G129-G116</f>
        <v>76.25</v>
      </c>
    </row>
    <row r="134" spans="1:10" s="400" customFormat="1" x14ac:dyDescent="0.2">
      <c r="A134" s="324" t="s">
        <v>52</v>
      </c>
      <c r="B134" s="285">
        <v>164</v>
      </c>
      <c r="C134" s="286">
        <v>85</v>
      </c>
      <c r="D134" s="286">
        <v>228</v>
      </c>
      <c r="E134" s="286"/>
      <c r="F134" s="371"/>
      <c r="G134" s="346">
        <f>SUM(B134:F134)</f>
        <v>477</v>
      </c>
      <c r="H134" s="400" t="s">
        <v>56</v>
      </c>
      <c r="I134" s="347">
        <f>G121-G134</f>
        <v>0</v>
      </c>
      <c r="J134" s="348">
        <f>I134/G121</f>
        <v>0</v>
      </c>
    </row>
    <row r="135" spans="1:10" s="400" customFormat="1" x14ac:dyDescent="0.2">
      <c r="A135" s="324" t="s">
        <v>28</v>
      </c>
      <c r="B135" s="231">
        <v>66</v>
      </c>
      <c r="C135" s="294">
        <v>66</v>
      </c>
      <c r="D135" s="294">
        <v>66</v>
      </c>
      <c r="E135" s="294"/>
      <c r="F135" s="232"/>
      <c r="G135" s="235"/>
      <c r="H135" s="400" t="s">
        <v>57</v>
      </c>
      <c r="I135" s="400">
        <v>64.48</v>
      </c>
    </row>
    <row r="136" spans="1:10" s="400" customFormat="1" ht="13.5" thickBot="1" x14ac:dyDescent="0.25">
      <c r="A136" s="327" t="s">
        <v>26</v>
      </c>
      <c r="B136" s="229">
        <f>B135-B122</f>
        <v>1.5</v>
      </c>
      <c r="C136" s="230">
        <f t="shared" ref="C136:D136" si="34">C135-C122</f>
        <v>1.5</v>
      </c>
      <c r="D136" s="230">
        <f t="shared" si="34"/>
        <v>1.5</v>
      </c>
      <c r="E136" s="230"/>
      <c r="F136" s="372"/>
      <c r="G136" s="236"/>
      <c r="H136" s="400" t="s">
        <v>26</v>
      </c>
      <c r="I136" s="227">
        <f>I135-I122</f>
        <v>1.480000000000004</v>
      </c>
    </row>
    <row r="138" spans="1:10" ht="13.5" thickBot="1" x14ac:dyDescent="0.25"/>
    <row r="139" spans="1:10" s="401" customFormat="1" ht="13.5" thickBot="1" x14ac:dyDescent="0.25">
      <c r="A139" s="300" t="s">
        <v>88</v>
      </c>
      <c r="B139" s="452" t="s">
        <v>53</v>
      </c>
      <c r="C139" s="453"/>
      <c r="D139" s="453"/>
      <c r="E139" s="453"/>
      <c r="F139" s="454"/>
      <c r="G139" s="329" t="s">
        <v>0</v>
      </c>
    </row>
    <row r="140" spans="1:10" s="401" customFormat="1" x14ac:dyDescent="0.2">
      <c r="A140" s="226" t="s">
        <v>2</v>
      </c>
      <c r="B140" s="332">
        <v>1</v>
      </c>
      <c r="C140" s="238">
        <v>2</v>
      </c>
      <c r="D140" s="238">
        <v>3</v>
      </c>
      <c r="E140" s="238">
        <v>4</v>
      </c>
      <c r="F140" s="365">
        <v>5</v>
      </c>
      <c r="G140" s="237"/>
    </row>
    <row r="141" spans="1:10" s="401" customFormat="1" x14ac:dyDescent="0.2">
      <c r="A141" s="307" t="s">
        <v>3</v>
      </c>
      <c r="B141" s="366">
        <v>1800</v>
      </c>
      <c r="C141" s="364">
        <v>1800</v>
      </c>
      <c r="D141" s="364">
        <v>1800</v>
      </c>
      <c r="E141" s="364">
        <v>1800</v>
      </c>
      <c r="F141" s="367">
        <v>1800</v>
      </c>
      <c r="G141" s="373">
        <v>1800</v>
      </c>
    </row>
    <row r="142" spans="1:10" s="401" customFormat="1" x14ac:dyDescent="0.2">
      <c r="A142" s="310" t="s">
        <v>6</v>
      </c>
      <c r="B142" s="337">
        <v>2096.4705882352941</v>
      </c>
      <c r="C142" s="338">
        <v>2200</v>
      </c>
      <c r="D142" s="338">
        <v>2250</v>
      </c>
      <c r="E142" s="338"/>
      <c r="F142" s="368"/>
      <c r="G142" s="266">
        <v>2187.2916666666665</v>
      </c>
    </row>
    <row r="143" spans="1:10" s="401" customFormat="1" x14ac:dyDescent="0.2">
      <c r="A143" s="226" t="s">
        <v>7</v>
      </c>
      <c r="B143" s="339">
        <v>100</v>
      </c>
      <c r="C143" s="340">
        <v>100</v>
      </c>
      <c r="D143" s="341">
        <v>95.652173913043484</v>
      </c>
      <c r="E143" s="341"/>
      <c r="F143" s="369"/>
      <c r="G143" s="403">
        <v>95.833333333333329</v>
      </c>
      <c r="H143" s="378" t="s">
        <v>89</v>
      </c>
    </row>
    <row r="144" spans="1:10" s="401" customFormat="1" x14ac:dyDescent="0.2">
      <c r="A144" s="226" t="s">
        <v>8</v>
      </c>
      <c r="B144" s="271">
        <v>3.9704316389020861E-2</v>
      </c>
      <c r="C144" s="272">
        <v>1.8603074481528294E-2</v>
      </c>
      <c r="D144" s="343">
        <v>4.6206612005447963E-2</v>
      </c>
      <c r="E144" s="343"/>
      <c r="F144" s="370"/>
      <c r="G144" s="344">
        <v>5.1612979719727906E-2</v>
      </c>
    </row>
    <row r="145" spans="1:10" s="401" customFormat="1" x14ac:dyDescent="0.2">
      <c r="A145" s="310" t="s">
        <v>1</v>
      </c>
      <c r="B145" s="275">
        <f t="shared" ref="B145:D145" si="35">B142/B141*100-100</f>
        <v>16.47058823529413</v>
      </c>
      <c r="C145" s="276">
        <f t="shared" si="35"/>
        <v>22.222222222222229</v>
      </c>
      <c r="D145" s="276">
        <f t="shared" si="35"/>
        <v>25</v>
      </c>
      <c r="E145" s="276"/>
      <c r="F145" s="277"/>
      <c r="G145" s="278">
        <f t="shared" ref="G145" si="36">G142/G141*100-100</f>
        <v>21.516203703703681</v>
      </c>
    </row>
    <row r="146" spans="1:10" s="401" customFormat="1" ht="13.5" thickBot="1" x14ac:dyDescent="0.25">
      <c r="A146" s="226" t="s">
        <v>27</v>
      </c>
      <c r="B146" s="280">
        <f>B142-B129</f>
        <v>44.117647058823422</v>
      </c>
      <c r="C146" s="281">
        <f t="shared" ref="C146:D146" si="37">C142-C129</f>
        <v>41.25</v>
      </c>
      <c r="D146" s="281">
        <f t="shared" si="37"/>
        <v>65.217391304347984</v>
      </c>
      <c r="E146" s="281"/>
      <c r="F146" s="282"/>
      <c r="G146" s="283">
        <f>G142-G129</f>
        <v>53.75</v>
      </c>
    </row>
    <row r="147" spans="1:10" s="401" customFormat="1" x14ac:dyDescent="0.2">
      <c r="A147" s="324" t="s">
        <v>52</v>
      </c>
      <c r="B147" s="285">
        <v>164</v>
      </c>
      <c r="C147" s="286">
        <v>85</v>
      </c>
      <c r="D147" s="286">
        <v>228</v>
      </c>
      <c r="E147" s="286"/>
      <c r="F147" s="371"/>
      <c r="G147" s="346">
        <f>SUM(B147:F147)</f>
        <v>477</v>
      </c>
      <c r="H147" s="401" t="s">
        <v>56</v>
      </c>
      <c r="I147" s="347">
        <f>G134-G147</f>
        <v>0</v>
      </c>
      <c r="J147" s="348">
        <f>I147/G134</f>
        <v>0</v>
      </c>
    </row>
    <row r="148" spans="1:10" s="401" customFormat="1" x14ac:dyDescent="0.2">
      <c r="A148" s="324" t="s">
        <v>28</v>
      </c>
      <c r="B148" s="231">
        <v>67.5</v>
      </c>
      <c r="C148" s="294">
        <v>67.5</v>
      </c>
      <c r="D148" s="294">
        <v>67.5</v>
      </c>
      <c r="E148" s="294"/>
      <c r="F148" s="232"/>
      <c r="G148" s="235"/>
      <c r="H148" s="401" t="s">
        <v>57</v>
      </c>
      <c r="I148" s="401">
        <v>66.010000000000005</v>
      </c>
    </row>
    <row r="149" spans="1:10" s="401" customFormat="1" ht="13.5" thickBot="1" x14ac:dyDescent="0.25">
      <c r="A149" s="327" t="s">
        <v>26</v>
      </c>
      <c r="B149" s="229">
        <f>B148-B135</f>
        <v>1.5</v>
      </c>
      <c r="C149" s="230">
        <f t="shared" ref="C149:D149" si="38">C148-C135</f>
        <v>1.5</v>
      </c>
      <c r="D149" s="230">
        <f t="shared" si="38"/>
        <v>1.5</v>
      </c>
      <c r="E149" s="230"/>
      <c r="F149" s="372"/>
      <c r="G149" s="236"/>
      <c r="H149" s="401" t="s">
        <v>26</v>
      </c>
      <c r="I149" s="227">
        <f>I148-I135</f>
        <v>1.5300000000000011</v>
      </c>
    </row>
    <row r="151" spans="1:10" ht="13.5" thickBot="1" x14ac:dyDescent="0.25"/>
    <row r="152" spans="1:10" ht="13.5" thickBot="1" x14ac:dyDescent="0.25">
      <c r="A152" s="300" t="s">
        <v>90</v>
      </c>
      <c r="B152" s="452" t="s">
        <v>53</v>
      </c>
      <c r="C152" s="453"/>
      <c r="D152" s="453"/>
      <c r="E152" s="453"/>
      <c r="F152" s="454"/>
      <c r="G152" s="329" t="s">
        <v>0</v>
      </c>
      <c r="H152" s="402"/>
      <c r="I152" s="402"/>
      <c r="J152" s="402"/>
    </row>
    <row r="153" spans="1:10" x14ac:dyDescent="0.2">
      <c r="A153" s="226" t="s">
        <v>2</v>
      </c>
      <c r="B153" s="332">
        <v>1</v>
      </c>
      <c r="C153" s="238">
        <v>2</v>
      </c>
      <c r="D153" s="238">
        <v>3</v>
      </c>
      <c r="E153" s="238">
        <v>4</v>
      </c>
      <c r="F153" s="365">
        <v>5</v>
      </c>
      <c r="G153" s="237"/>
      <c r="H153" s="402"/>
      <c r="I153" s="402"/>
      <c r="J153" s="402"/>
    </row>
    <row r="154" spans="1:10" x14ac:dyDescent="0.2">
      <c r="A154" s="307" t="s">
        <v>3</v>
      </c>
      <c r="B154" s="366">
        <v>1920</v>
      </c>
      <c r="C154" s="364">
        <v>1920</v>
      </c>
      <c r="D154" s="364">
        <v>1920</v>
      </c>
      <c r="E154" s="364">
        <v>1920</v>
      </c>
      <c r="F154" s="367">
        <v>1920</v>
      </c>
      <c r="G154" s="373">
        <v>1920</v>
      </c>
      <c r="H154" s="402"/>
      <c r="I154" s="402"/>
      <c r="J154" s="402"/>
    </row>
    <row r="155" spans="1:10" x14ac:dyDescent="0.2">
      <c r="A155" s="310" t="s">
        <v>6</v>
      </c>
      <c r="B155" s="337">
        <v>2178.13</v>
      </c>
      <c r="C155" s="338">
        <v>2215</v>
      </c>
      <c r="D155" s="338">
        <v>2368.1999999999998</v>
      </c>
      <c r="E155" s="338"/>
      <c r="F155" s="368"/>
      <c r="G155" s="266">
        <v>2275.4</v>
      </c>
      <c r="H155" s="402"/>
      <c r="I155" s="402"/>
      <c r="J155" s="402"/>
    </row>
    <row r="156" spans="1:10" x14ac:dyDescent="0.2">
      <c r="A156" s="226" t="s">
        <v>7</v>
      </c>
      <c r="B156" s="339">
        <v>100</v>
      </c>
      <c r="C156" s="340">
        <v>100</v>
      </c>
      <c r="D156" s="341">
        <v>86.4</v>
      </c>
      <c r="E156" s="341"/>
      <c r="F156" s="369"/>
      <c r="G156" s="342">
        <v>86.96</v>
      </c>
      <c r="H156" s="402"/>
      <c r="I156" s="402"/>
      <c r="J156" s="402"/>
    </row>
    <row r="157" spans="1:10" x14ac:dyDescent="0.2">
      <c r="A157" s="226" t="s">
        <v>8</v>
      </c>
      <c r="B157" s="271">
        <v>4.4999999999999998E-2</v>
      </c>
      <c r="C157" s="272">
        <v>3.6999999999999998E-2</v>
      </c>
      <c r="D157" s="343">
        <v>5.6000000000000001E-2</v>
      </c>
      <c r="E157" s="343"/>
      <c r="F157" s="370"/>
      <c r="G157" s="344">
        <v>6.3E-2</v>
      </c>
      <c r="H157" s="402"/>
      <c r="I157" s="402"/>
      <c r="J157" s="402"/>
    </row>
    <row r="158" spans="1:10" x14ac:dyDescent="0.2">
      <c r="A158" s="310" t="s">
        <v>1</v>
      </c>
      <c r="B158" s="275">
        <f t="shared" ref="B158:D158" si="39">B155/B154*100-100</f>
        <v>13.444270833333348</v>
      </c>
      <c r="C158" s="276">
        <f t="shared" si="39"/>
        <v>15.364583333333329</v>
      </c>
      <c r="D158" s="276">
        <f t="shared" si="39"/>
        <v>23.34375</v>
      </c>
      <c r="E158" s="276"/>
      <c r="F158" s="277"/>
      <c r="G158" s="278">
        <f t="shared" ref="G158" si="40">G155/G154*100-100</f>
        <v>18.510416666666657</v>
      </c>
      <c r="H158" s="402"/>
      <c r="I158" s="402"/>
      <c r="J158" s="402"/>
    </row>
    <row r="159" spans="1:10" ht="13.5" thickBot="1" x14ac:dyDescent="0.25">
      <c r="A159" s="226" t="s">
        <v>27</v>
      </c>
      <c r="B159" s="280">
        <f>B155-B142</f>
        <v>81.659411764705965</v>
      </c>
      <c r="C159" s="281">
        <f t="shared" ref="C159:D159" si="41">C155-C142</f>
        <v>15</v>
      </c>
      <c r="D159" s="281">
        <f t="shared" si="41"/>
        <v>118.19999999999982</v>
      </c>
      <c r="E159" s="281"/>
      <c r="F159" s="282"/>
      <c r="G159" s="283">
        <f>G155-G142</f>
        <v>88.108333333333576</v>
      </c>
      <c r="H159" s="402"/>
      <c r="I159" s="402"/>
      <c r="J159" s="402"/>
    </row>
    <row r="160" spans="1:10" x14ac:dyDescent="0.2">
      <c r="A160" s="324" t="s">
        <v>52</v>
      </c>
      <c r="B160" s="285">
        <v>163</v>
      </c>
      <c r="C160" s="286">
        <v>85</v>
      </c>
      <c r="D160" s="286">
        <v>226</v>
      </c>
      <c r="E160" s="286"/>
      <c r="F160" s="371"/>
      <c r="G160" s="346">
        <f>SUM(B160:F160)</f>
        <v>474</v>
      </c>
      <c r="H160" s="402" t="s">
        <v>56</v>
      </c>
      <c r="I160" s="347">
        <f>G147-G160</f>
        <v>3</v>
      </c>
      <c r="J160" s="348">
        <f>I160/G147</f>
        <v>6.2893081761006293E-3</v>
      </c>
    </row>
    <row r="161" spans="1:11" x14ac:dyDescent="0.2">
      <c r="A161" s="324" t="s">
        <v>28</v>
      </c>
      <c r="B161" s="231">
        <v>69.5</v>
      </c>
      <c r="C161" s="294">
        <v>69.5</v>
      </c>
      <c r="D161" s="294">
        <v>69.5</v>
      </c>
      <c r="E161" s="294"/>
      <c r="F161" s="232"/>
      <c r="G161" s="235"/>
      <c r="H161" s="402" t="s">
        <v>57</v>
      </c>
      <c r="I161" s="402">
        <v>67.5</v>
      </c>
      <c r="J161" s="402"/>
    </row>
    <row r="162" spans="1:11" ht="13.5" thickBot="1" x14ac:dyDescent="0.25">
      <c r="A162" s="327" t="s">
        <v>26</v>
      </c>
      <c r="B162" s="229">
        <f>B161-B148</f>
        <v>2</v>
      </c>
      <c r="C162" s="230">
        <f t="shared" ref="C162:D162" si="42">C161-C148</f>
        <v>2</v>
      </c>
      <c r="D162" s="230">
        <f t="shared" si="42"/>
        <v>2</v>
      </c>
      <c r="E162" s="230"/>
      <c r="F162" s="372"/>
      <c r="G162" s="236"/>
      <c r="H162" s="402" t="s">
        <v>26</v>
      </c>
      <c r="I162" s="227">
        <f>I161-I148</f>
        <v>1.4899999999999949</v>
      </c>
      <c r="J162" s="402"/>
    </row>
    <row r="163" spans="1:11" x14ac:dyDescent="0.2">
      <c r="D163" s="293" t="s">
        <v>65</v>
      </c>
    </row>
    <row r="164" spans="1:11" ht="13.5" thickBot="1" x14ac:dyDescent="0.25"/>
    <row r="165" spans="1:11" s="404" customFormat="1" ht="13.5" thickBot="1" x14ac:dyDescent="0.25">
      <c r="A165" s="300" t="s">
        <v>91</v>
      </c>
      <c r="B165" s="452" t="s">
        <v>53</v>
      </c>
      <c r="C165" s="453"/>
      <c r="D165" s="453"/>
      <c r="E165" s="453"/>
      <c r="F165" s="454"/>
      <c r="G165" s="329" t="s">
        <v>0</v>
      </c>
    </row>
    <row r="166" spans="1:11" s="404" customFormat="1" x14ac:dyDescent="0.2">
      <c r="A166" s="226" t="s">
        <v>2</v>
      </c>
      <c r="B166" s="332">
        <v>1</v>
      </c>
      <c r="C166" s="238">
        <v>2</v>
      </c>
      <c r="D166" s="238">
        <v>3</v>
      </c>
      <c r="E166" s="238">
        <v>4</v>
      </c>
      <c r="F166" s="365">
        <v>5</v>
      </c>
      <c r="G166" s="237"/>
    </row>
    <row r="167" spans="1:11" s="404" customFormat="1" x14ac:dyDescent="0.2">
      <c r="A167" s="307" t="s">
        <v>3</v>
      </c>
      <c r="B167" s="366">
        <v>2040</v>
      </c>
      <c r="C167" s="364">
        <v>2040</v>
      </c>
      <c r="D167" s="364">
        <v>2040</v>
      </c>
      <c r="E167" s="364">
        <v>2040</v>
      </c>
      <c r="F167" s="367">
        <v>2040</v>
      </c>
      <c r="G167" s="373">
        <v>2040</v>
      </c>
    </row>
    <row r="168" spans="1:11" s="404" customFormat="1" x14ac:dyDescent="0.2">
      <c r="A168" s="310" t="s">
        <v>6</v>
      </c>
      <c r="B168" s="337">
        <v>2275.63</v>
      </c>
      <c r="C168" s="338">
        <v>2403.8000000000002</v>
      </c>
      <c r="D168" s="338">
        <v>2439.1</v>
      </c>
      <c r="E168" s="338"/>
      <c r="F168" s="368"/>
      <c r="G168" s="266">
        <v>2376.1</v>
      </c>
    </row>
    <row r="169" spans="1:11" s="404" customFormat="1" x14ac:dyDescent="0.2">
      <c r="A169" s="226" t="s">
        <v>7</v>
      </c>
      <c r="B169" s="339">
        <v>75</v>
      </c>
      <c r="C169" s="340">
        <v>100</v>
      </c>
      <c r="D169" s="341">
        <v>72.7</v>
      </c>
      <c r="E169" s="341"/>
      <c r="F169" s="369"/>
      <c r="G169" s="342">
        <v>76.09</v>
      </c>
    </row>
    <row r="170" spans="1:11" s="404" customFormat="1" x14ac:dyDescent="0.2">
      <c r="A170" s="226" t="s">
        <v>8</v>
      </c>
      <c r="B170" s="271">
        <v>7.9000000000000001E-2</v>
      </c>
      <c r="C170" s="272">
        <v>2.9000000000000001E-2</v>
      </c>
      <c r="D170" s="343">
        <v>8.1000000000000003E-2</v>
      </c>
      <c r="E170" s="343"/>
      <c r="F170" s="370"/>
      <c r="G170" s="344">
        <v>0.08</v>
      </c>
    </row>
    <row r="171" spans="1:11" s="404" customFormat="1" x14ac:dyDescent="0.2">
      <c r="A171" s="310" t="s">
        <v>1</v>
      </c>
      <c r="B171" s="275">
        <f t="shared" ref="B171:D171" si="43">B168/B167*100-100</f>
        <v>11.550490196078428</v>
      </c>
      <c r="C171" s="276">
        <f t="shared" si="43"/>
        <v>17.833333333333343</v>
      </c>
      <c r="D171" s="276">
        <f t="shared" si="43"/>
        <v>19.563725490196077</v>
      </c>
      <c r="E171" s="276"/>
      <c r="F171" s="277"/>
      <c r="G171" s="278">
        <f t="shared" ref="G171" si="44">G168/G167*100-100</f>
        <v>16.475490196078439</v>
      </c>
    </row>
    <row r="172" spans="1:11" s="404" customFormat="1" ht="13.5" thickBot="1" x14ac:dyDescent="0.25">
      <c r="A172" s="226" t="s">
        <v>27</v>
      </c>
      <c r="B172" s="280">
        <f>B168-B155</f>
        <v>97.5</v>
      </c>
      <c r="C172" s="281">
        <f t="shared" ref="C172:D172" si="45">C168-C155</f>
        <v>188.80000000000018</v>
      </c>
      <c r="D172" s="281">
        <f t="shared" si="45"/>
        <v>70.900000000000091</v>
      </c>
      <c r="E172" s="281"/>
      <c r="F172" s="282"/>
      <c r="G172" s="283">
        <f>G168-G155</f>
        <v>100.69999999999982</v>
      </c>
    </row>
    <row r="173" spans="1:11" s="404" customFormat="1" x14ac:dyDescent="0.2">
      <c r="A173" s="324" t="s">
        <v>52</v>
      </c>
      <c r="B173" s="285">
        <v>163</v>
      </c>
      <c r="C173" s="286">
        <v>85</v>
      </c>
      <c r="D173" s="286">
        <v>225</v>
      </c>
      <c r="E173" s="286"/>
      <c r="F173" s="371"/>
      <c r="G173" s="288">
        <f>SUM(B173:F173)</f>
        <v>473</v>
      </c>
      <c r="H173" s="404" t="s">
        <v>56</v>
      </c>
      <c r="I173" s="347">
        <f>G160-G173</f>
        <v>1</v>
      </c>
      <c r="J173" s="348">
        <f>I173/G160</f>
        <v>2.1097046413502108E-3</v>
      </c>
      <c r="K173" s="385"/>
    </row>
    <row r="174" spans="1:11" s="404" customFormat="1" x14ac:dyDescent="0.2">
      <c r="A174" s="324" t="s">
        <v>28</v>
      </c>
      <c r="B174" s="231">
        <v>72</v>
      </c>
      <c r="C174" s="294">
        <v>72</v>
      </c>
      <c r="D174" s="294">
        <v>72</v>
      </c>
      <c r="E174" s="294"/>
      <c r="F174" s="232"/>
      <c r="G174" s="235"/>
      <c r="H174" s="404" t="s">
        <v>57</v>
      </c>
      <c r="I174" s="404">
        <v>69.44</v>
      </c>
    </row>
    <row r="175" spans="1:11" s="404" customFormat="1" ht="13.5" thickBot="1" x14ac:dyDescent="0.25">
      <c r="A175" s="327" t="s">
        <v>26</v>
      </c>
      <c r="B175" s="229">
        <f>B174-B161</f>
        <v>2.5</v>
      </c>
      <c r="C175" s="230">
        <f t="shared" ref="C175:D175" si="46">C174-C161</f>
        <v>2.5</v>
      </c>
      <c r="D175" s="230">
        <f t="shared" si="46"/>
        <v>2.5</v>
      </c>
      <c r="E175" s="230"/>
      <c r="F175" s="372"/>
      <c r="G175" s="236"/>
      <c r="H175" s="404" t="s">
        <v>26</v>
      </c>
      <c r="I175" s="227">
        <f>I174-I161</f>
        <v>1.9399999999999977</v>
      </c>
    </row>
    <row r="177" spans="1:11" ht="13.5" thickBot="1" x14ac:dyDescent="0.25"/>
    <row r="178" spans="1:11" s="407" customFormat="1" ht="13.5" thickBot="1" x14ac:dyDescent="0.25">
      <c r="A178" s="300" t="s">
        <v>99</v>
      </c>
      <c r="B178" s="452" t="s">
        <v>53</v>
      </c>
      <c r="C178" s="453"/>
      <c r="D178" s="453"/>
      <c r="E178" s="453"/>
      <c r="F178" s="454"/>
      <c r="G178" s="329" t="s">
        <v>0</v>
      </c>
    </row>
    <row r="179" spans="1:11" s="407" customFormat="1" x14ac:dyDescent="0.2">
      <c r="A179" s="226" t="s">
        <v>2</v>
      </c>
      <c r="B179" s="332">
        <v>1</v>
      </c>
      <c r="C179" s="238">
        <v>2</v>
      </c>
      <c r="D179" s="238">
        <v>3</v>
      </c>
      <c r="E179" s="238">
        <v>4</v>
      </c>
      <c r="F179" s="365">
        <v>5</v>
      </c>
      <c r="G179" s="237"/>
    </row>
    <row r="180" spans="1:11" s="407" customFormat="1" x14ac:dyDescent="0.2">
      <c r="A180" s="307" t="s">
        <v>3</v>
      </c>
      <c r="B180" s="366">
        <v>2160</v>
      </c>
      <c r="C180" s="364">
        <v>2160</v>
      </c>
      <c r="D180" s="364">
        <v>2160</v>
      </c>
      <c r="E180" s="364">
        <v>2160</v>
      </c>
      <c r="F180" s="367">
        <v>2160</v>
      </c>
      <c r="G180" s="373">
        <v>2160</v>
      </c>
    </row>
    <row r="181" spans="1:11" s="407" customFormat="1" x14ac:dyDescent="0.2">
      <c r="A181" s="310" t="s">
        <v>6</v>
      </c>
      <c r="B181" s="337">
        <v>2303.33</v>
      </c>
      <c r="C181" s="338">
        <v>2437.27</v>
      </c>
      <c r="D181" s="338">
        <v>2564.59</v>
      </c>
      <c r="E181" s="338"/>
      <c r="F181" s="368"/>
      <c r="G181" s="266">
        <v>2473.7800000000002</v>
      </c>
    </row>
    <row r="182" spans="1:11" s="407" customFormat="1" x14ac:dyDescent="0.2">
      <c r="A182" s="226" t="s">
        <v>7</v>
      </c>
      <c r="B182" s="339">
        <v>100</v>
      </c>
      <c r="C182" s="340">
        <v>100</v>
      </c>
      <c r="D182" s="341">
        <v>94.6</v>
      </c>
      <c r="E182" s="341"/>
      <c r="F182" s="369"/>
      <c r="G182" s="342">
        <v>95.95</v>
      </c>
    </row>
    <row r="183" spans="1:11" s="407" customFormat="1" x14ac:dyDescent="0.2">
      <c r="A183" s="226" t="s">
        <v>8</v>
      </c>
      <c r="B183" s="271">
        <v>2.4199999999999999E-2</v>
      </c>
      <c r="C183" s="272">
        <v>2.2200000000000001E-2</v>
      </c>
      <c r="D183" s="343">
        <v>4.5699999999999998E-2</v>
      </c>
      <c r="E183" s="343"/>
      <c r="F183" s="370"/>
      <c r="G183" s="344">
        <v>5.5399999999999998E-2</v>
      </c>
    </row>
    <row r="184" spans="1:11" s="407" customFormat="1" x14ac:dyDescent="0.2">
      <c r="A184" s="310" t="s">
        <v>1</v>
      </c>
      <c r="B184" s="275">
        <f t="shared" ref="B184:D184" si="47">B181/B180*100-100</f>
        <v>6.6356481481481495</v>
      </c>
      <c r="C184" s="276">
        <f t="shared" si="47"/>
        <v>12.836574074074079</v>
      </c>
      <c r="D184" s="276">
        <f t="shared" si="47"/>
        <v>18.731018518518525</v>
      </c>
      <c r="E184" s="276"/>
      <c r="F184" s="277"/>
      <c r="G184" s="278">
        <f t="shared" ref="G184" si="48">G181/G180*100-100</f>
        <v>14.526851851851859</v>
      </c>
    </row>
    <row r="185" spans="1:11" s="407" customFormat="1" ht="13.5" thickBot="1" x14ac:dyDescent="0.25">
      <c r="A185" s="226" t="s">
        <v>27</v>
      </c>
      <c r="B185" s="280">
        <f>B181-B168</f>
        <v>27.699999999999818</v>
      </c>
      <c r="C185" s="281">
        <f t="shared" ref="C185:D185" si="49">C181-C168</f>
        <v>33.4699999999998</v>
      </c>
      <c r="D185" s="281">
        <f t="shared" si="49"/>
        <v>125.49000000000024</v>
      </c>
      <c r="E185" s="281"/>
      <c r="F185" s="282"/>
      <c r="G185" s="283">
        <f>G181-G168</f>
        <v>97.680000000000291</v>
      </c>
    </row>
    <row r="186" spans="1:11" s="407" customFormat="1" x14ac:dyDescent="0.2">
      <c r="A186" s="324" t="s">
        <v>52</v>
      </c>
      <c r="B186" s="285">
        <v>71</v>
      </c>
      <c r="C186" s="286">
        <v>109</v>
      </c>
      <c r="D186" s="286">
        <v>203</v>
      </c>
      <c r="E186" s="286"/>
      <c r="F186" s="371"/>
      <c r="G186" s="288">
        <f>SUM(B186:F186)</f>
        <v>383</v>
      </c>
      <c r="H186" s="407" t="s">
        <v>56</v>
      </c>
      <c r="I186" s="347">
        <f>G173-G186</f>
        <v>90</v>
      </c>
      <c r="J186" s="348">
        <f>I186/G173</f>
        <v>0.19027484143763213</v>
      </c>
      <c r="K186" s="356" t="s">
        <v>100</v>
      </c>
    </row>
    <row r="187" spans="1:11" s="407" customFormat="1" x14ac:dyDescent="0.2">
      <c r="A187" s="324" t="s">
        <v>28</v>
      </c>
      <c r="B187" s="231">
        <v>75.5</v>
      </c>
      <c r="C187" s="294">
        <v>75.5</v>
      </c>
      <c r="D187" s="294">
        <v>75.5</v>
      </c>
      <c r="E187" s="294"/>
      <c r="F187" s="232"/>
      <c r="G187" s="235"/>
      <c r="H187" s="407" t="s">
        <v>57</v>
      </c>
      <c r="I187" s="407">
        <v>72.010000000000005</v>
      </c>
    </row>
    <row r="188" spans="1:11" s="407" customFormat="1" ht="13.5" thickBot="1" x14ac:dyDescent="0.25">
      <c r="A188" s="327" t="s">
        <v>26</v>
      </c>
      <c r="B188" s="229">
        <f>B187-B174</f>
        <v>3.5</v>
      </c>
      <c r="C188" s="230">
        <f t="shared" ref="C188:D188" si="50">C187-C174</f>
        <v>3.5</v>
      </c>
      <c r="D188" s="230">
        <f t="shared" si="50"/>
        <v>3.5</v>
      </c>
      <c r="E188" s="230"/>
      <c r="F188" s="372"/>
      <c r="G188" s="236"/>
      <c r="H188" s="407" t="s">
        <v>26</v>
      </c>
      <c r="I188" s="227">
        <f>I187-I174</f>
        <v>2.5700000000000074</v>
      </c>
    </row>
    <row r="189" spans="1:11" x14ac:dyDescent="0.2">
      <c r="B189" s="293">
        <v>75.5</v>
      </c>
      <c r="C189" s="408">
        <v>75.5</v>
      </c>
      <c r="D189" s="408">
        <v>75.5</v>
      </c>
    </row>
    <row r="190" spans="1:11" ht="13.5" thickBot="1" x14ac:dyDescent="0.25"/>
    <row r="191" spans="1:11" ht="13.5" thickBot="1" x14ac:dyDescent="0.25">
      <c r="A191" s="300" t="s">
        <v>101</v>
      </c>
      <c r="B191" s="452" t="s">
        <v>53</v>
      </c>
      <c r="C191" s="453"/>
      <c r="D191" s="453"/>
      <c r="E191" s="453"/>
      <c r="F191" s="454"/>
      <c r="G191" s="329" t="s">
        <v>0</v>
      </c>
      <c r="H191" s="411"/>
      <c r="I191" s="411"/>
      <c r="J191" s="411"/>
    </row>
    <row r="192" spans="1:11" x14ac:dyDescent="0.2">
      <c r="A192" s="226" t="s">
        <v>2</v>
      </c>
      <c r="B192" s="332">
        <v>1</v>
      </c>
      <c r="C192" s="238">
        <v>2</v>
      </c>
      <c r="D192" s="238">
        <v>3</v>
      </c>
      <c r="E192" s="238">
        <v>4</v>
      </c>
      <c r="F192" s="365">
        <v>5</v>
      </c>
      <c r="G192" s="237"/>
      <c r="H192" s="411"/>
      <c r="I192" s="411"/>
      <c r="J192" s="411"/>
    </row>
    <row r="193" spans="1:10" x14ac:dyDescent="0.2">
      <c r="A193" s="307" t="s">
        <v>3</v>
      </c>
      <c r="B193" s="366">
        <v>2290</v>
      </c>
      <c r="C193" s="364">
        <v>2290</v>
      </c>
      <c r="D193" s="364">
        <v>2290</v>
      </c>
      <c r="E193" s="364">
        <v>2290</v>
      </c>
      <c r="F193" s="367">
        <v>2290</v>
      </c>
      <c r="G193" s="373">
        <v>2290</v>
      </c>
      <c r="H193" s="411"/>
      <c r="I193" s="411"/>
      <c r="J193" s="411"/>
    </row>
    <row r="194" spans="1:10" x14ac:dyDescent="0.2">
      <c r="A194" s="310" t="s">
        <v>6</v>
      </c>
      <c r="B194" s="337">
        <v>2448.5700000000002</v>
      </c>
      <c r="C194" s="338">
        <v>2551.4299999999998</v>
      </c>
      <c r="D194" s="338">
        <v>2688</v>
      </c>
      <c r="E194" s="338"/>
      <c r="F194" s="368"/>
      <c r="G194" s="266">
        <v>2605.0700000000002</v>
      </c>
      <c r="H194" s="411"/>
      <c r="I194" s="411"/>
      <c r="J194" s="411"/>
    </row>
    <row r="195" spans="1:10" x14ac:dyDescent="0.2">
      <c r="A195" s="226" t="s">
        <v>7</v>
      </c>
      <c r="B195" s="339">
        <v>100</v>
      </c>
      <c r="C195" s="340">
        <v>100</v>
      </c>
      <c r="D195" s="341">
        <v>97.5</v>
      </c>
      <c r="E195" s="341"/>
      <c r="F195" s="369"/>
      <c r="G195" s="342">
        <v>93.33</v>
      </c>
      <c r="H195" s="411"/>
      <c r="I195" s="411"/>
      <c r="J195" s="411"/>
    </row>
    <row r="196" spans="1:10" x14ac:dyDescent="0.2">
      <c r="A196" s="226" t="s">
        <v>8</v>
      </c>
      <c r="B196" s="271">
        <v>2.2599999999999999E-2</v>
      </c>
      <c r="C196" s="272">
        <v>3.5900000000000001E-2</v>
      </c>
      <c r="D196" s="343">
        <v>5.4699999999999999E-2</v>
      </c>
      <c r="E196" s="343"/>
      <c r="F196" s="370"/>
      <c r="G196" s="344">
        <v>5.8799999999999998E-2</v>
      </c>
      <c r="H196" s="411"/>
      <c r="I196" s="411"/>
      <c r="J196" s="411"/>
    </row>
    <row r="197" spans="1:10" x14ac:dyDescent="0.2">
      <c r="A197" s="310" t="s">
        <v>1</v>
      </c>
      <c r="B197" s="275">
        <f t="shared" ref="B197:D197" si="51">B194/B193*100-100</f>
        <v>6.9244541484716251</v>
      </c>
      <c r="C197" s="276">
        <f t="shared" si="51"/>
        <v>11.416157205240168</v>
      </c>
      <c r="D197" s="276">
        <f t="shared" si="51"/>
        <v>17.379912663755448</v>
      </c>
      <c r="E197" s="276"/>
      <c r="F197" s="277"/>
      <c r="G197" s="278">
        <f t="shared" ref="G197" si="52">G194/G193*100-100</f>
        <v>13.758515283842797</v>
      </c>
      <c r="H197" s="411"/>
      <c r="I197" s="411"/>
      <c r="J197" s="411"/>
    </row>
    <row r="198" spans="1:10" ht="13.5" thickBot="1" x14ac:dyDescent="0.25">
      <c r="A198" s="226" t="s">
        <v>27</v>
      </c>
      <c r="B198" s="280">
        <f>B194-B181</f>
        <v>145.24000000000024</v>
      </c>
      <c r="C198" s="281">
        <f t="shared" ref="C198:D198" si="53">C194-C181</f>
        <v>114.15999999999985</v>
      </c>
      <c r="D198" s="281">
        <f t="shared" si="53"/>
        <v>123.40999999999985</v>
      </c>
      <c r="E198" s="281"/>
      <c r="F198" s="282"/>
      <c r="G198" s="283">
        <f>G194-G181</f>
        <v>131.28999999999996</v>
      </c>
      <c r="H198" s="411"/>
      <c r="I198" s="411"/>
      <c r="J198" s="411"/>
    </row>
    <row r="199" spans="1:10" x14ac:dyDescent="0.2">
      <c r="A199" s="324" t="s">
        <v>52</v>
      </c>
      <c r="B199" s="285">
        <v>71</v>
      </c>
      <c r="C199" s="286">
        <v>109</v>
      </c>
      <c r="D199" s="286">
        <v>202</v>
      </c>
      <c r="E199" s="286"/>
      <c r="F199" s="371"/>
      <c r="G199" s="288">
        <f>SUM(B199:F199)</f>
        <v>382</v>
      </c>
      <c r="H199" s="411" t="s">
        <v>56</v>
      </c>
      <c r="I199" s="347">
        <f>G186-G199</f>
        <v>1</v>
      </c>
      <c r="J199" s="348">
        <f>I199/G186</f>
        <v>2.6109660574412533E-3</v>
      </c>
    </row>
    <row r="200" spans="1:10" x14ac:dyDescent="0.2">
      <c r="A200" s="324" t="s">
        <v>28</v>
      </c>
      <c r="B200" s="231">
        <v>79.5</v>
      </c>
      <c r="C200" s="294">
        <v>79.5</v>
      </c>
      <c r="D200" s="294">
        <v>79.5</v>
      </c>
      <c r="E200" s="294"/>
      <c r="F200" s="232"/>
      <c r="G200" s="235"/>
      <c r="H200" s="411" t="s">
        <v>57</v>
      </c>
      <c r="I200" s="411">
        <v>75.28</v>
      </c>
      <c r="J200" s="411"/>
    </row>
    <row r="201" spans="1:10" ht="13.5" thickBot="1" x14ac:dyDescent="0.25">
      <c r="A201" s="327" t="s">
        <v>26</v>
      </c>
      <c r="B201" s="229">
        <f>B200-B187</f>
        <v>4</v>
      </c>
      <c r="C201" s="230">
        <f t="shared" ref="C201:D201" si="54">C200-C187</f>
        <v>4</v>
      </c>
      <c r="D201" s="230">
        <f t="shared" si="54"/>
        <v>4</v>
      </c>
      <c r="E201" s="230"/>
      <c r="F201" s="372"/>
      <c r="G201" s="236"/>
      <c r="H201" s="411" t="s">
        <v>26</v>
      </c>
      <c r="I201" s="227">
        <f>I200-I187</f>
        <v>3.269999999999996</v>
      </c>
      <c r="J201" s="411"/>
    </row>
    <row r="203" spans="1:10" ht="13.5" thickBot="1" x14ac:dyDescent="0.25"/>
    <row r="204" spans="1:10" s="412" customFormat="1" ht="13.5" thickBot="1" x14ac:dyDescent="0.25">
      <c r="A204" s="300" t="s">
        <v>103</v>
      </c>
      <c r="B204" s="452" t="s">
        <v>53</v>
      </c>
      <c r="C204" s="453"/>
      <c r="D204" s="453"/>
      <c r="E204" s="453"/>
      <c r="F204" s="454"/>
      <c r="G204" s="329" t="s">
        <v>0</v>
      </c>
    </row>
    <row r="205" spans="1:10" s="412" customFormat="1" x14ac:dyDescent="0.2">
      <c r="A205" s="226" t="s">
        <v>2</v>
      </c>
      <c r="B205" s="332">
        <v>1</v>
      </c>
      <c r="C205" s="238">
        <v>2</v>
      </c>
      <c r="D205" s="238">
        <v>3</v>
      </c>
      <c r="E205" s="238">
        <v>4</v>
      </c>
      <c r="F205" s="365">
        <v>5</v>
      </c>
      <c r="G205" s="237"/>
    </row>
    <row r="206" spans="1:10" s="412" customFormat="1" x14ac:dyDescent="0.2">
      <c r="A206" s="307" t="s">
        <v>3</v>
      </c>
      <c r="B206" s="366">
        <v>2420</v>
      </c>
      <c r="C206" s="364">
        <v>2420</v>
      </c>
      <c r="D206" s="364">
        <v>2420</v>
      </c>
      <c r="E206" s="364">
        <v>2420</v>
      </c>
      <c r="F206" s="367">
        <v>2420</v>
      </c>
      <c r="G206" s="373">
        <v>2420</v>
      </c>
    </row>
    <row r="207" spans="1:10" s="412" customFormat="1" x14ac:dyDescent="0.2">
      <c r="A207" s="310" t="s">
        <v>6</v>
      </c>
      <c r="B207" s="337">
        <v>2531.54</v>
      </c>
      <c r="C207" s="338">
        <v>2615.91</v>
      </c>
      <c r="D207" s="338">
        <v>2767.5</v>
      </c>
      <c r="E207" s="338"/>
      <c r="F207" s="368"/>
      <c r="G207" s="266">
        <v>2677.32</v>
      </c>
    </row>
    <row r="208" spans="1:10" s="412" customFormat="1" x14ac:dyDescent="0.2">
      <c r="A208" s="226" t="s">
        <v>7</v>
      </c>
      <c r="B208" s="339">
        <v>100</v>
      </c>
      <c r="C208" s="340">
        <v>100</v>
      </c>
      <c r="D208" s="341">
        <v>91.7</v>
      </c>
      <c r="E208" s="341"/>
      <c r="F208" s="369"/>
      <c r="G208" s="342">
        <v>92.96</v>
      </c>
    </row>
    <row r="209" spans="1:10" s="412" customFormat="1" x14ac:dyDescent="0.2">
      <c r="A209" s="226" t="s">
        <v>8</v>
      </c>
      <c r="B209" s="271">
        <v>3.7699999999999997E-2</v>
      </c>
      <c r="C209" s="272">
        <v>3.5200000000000002E-2</v>
      </c>
      <c r="D209" s="343">
        <v>5.8299999999999998E-2</v>
      </c>
      <c r="E209" s="343"/>
      <c r="F209" s="370"/>
      <c r="G209" s="344">
        <v>6.0999999999999999E-2</v>
      </c>
    </row>
    <row r="210" spans="1:10" s="412" customFormat="1" x14ac:dyDescent="0.2">
      <c r="A210" s="310" t="s">
        <v>1</v>
      </c>
      <c r="B210" s="275">
        <f t="shared" ref="B210:D210" si="55">B207/B206*100-100</f>
        <v>4.6090909090909236</v>
      </c>
      <c r="C210" s="276">
        <f t="shared" si="55"/>
        <v>8.0954545454545439</v>
      </c>
      <c r="D210" s="276">
        <f t="shared" si="55"/>
        <v>14.359504132231422</v>
      </c>
      <c r="E210" s="276"/>
      <c r="F210" s="277"/>
      <c r="G210" s="278">
        <f t="shared" ref="G210" si="56">G207/G206*100-100</f>
        <v>10.63305785123967</v>
      </c>
    </row>
    <row r="211" spans="1:10" s="412" customFormat="1" ht="13.5" thickBot="1" x14ac:dyDescent="0.25">
      <c r="A211" s="226" t="s">
        <v>27</v>
      </c>
      <c r="B211" s="280">
        <f>B207-B194</f>
        <v>82.9699999999998</v>
      </c>
      <c r="C211" s="281">
        <f t="shared" ref="C211:D211" si="57">C207-C194</f>
        <v>64.480000000000018</v>
      </c>
      <c r="D211" s="281">
        <f t="shared" si="57"/>
        <v>79.5</v>
      </c>
      <c r="E211" s="281"/>
      <c r="F211" s="282"/>
      <c r="G211" s="283">
        <f>G207-G194</f>
        <v>72.25</v>
      </c>
    </row>
    <row r="212" spans="1:10" s="412" customFormat="1" x14ac:dyDescent="0.2">
      <c r="A212" s="324" t="s">
        <v>52</v>
      </c>
      <c r="B212" s="285">
        <v>71</v>
      </c>
      <c r="C212" s="286">
        <v>108</v>
      </c>
      <c r="D212" s="286">
        <v>202</v>
      </c>
      <c r="E212" s="286"/>
      <c r="F212" s="371"/>
      <c r="G212" s="288">
        <f>SUM(B212:F212)</f>
        <v>381</v>
      </c>
      <c r="H212" s="412" t="s">
        <v>56</v>
      </c>
      <c r="I212" s="347">
        <f>G199-G212</f>
        <v>1</v>
      </c>
      <c r="J212" s="348">
        <f>I212/G199</f>
        <v>2.617801047120419E-3</v>
      </c>
    </row>
    <row r="213" spans="1:10" s="412" customFormat="1" x14ac:dyDescent="0.2">
      <c r="A213" s="324" t="s">
        <v>28</v>
      </c>
      <c r="B213" s="231">
        <v>84</v>
      </c>
      <c r="C213" s="294">
        <v>84</v>
      </c>
      <c r="D213" s="294">
        <v>84</v>
      </c>
      <c r="E213" s="294"/>
      <c r="F213" s="232"/>
      <c r="G213" s="235"/>
      <c r="H213" s="412" t="s">
        <v>57</v>
      </c>
      <c r="I213" s="412">
        <v>79.430000000000007</v>
      </c>
    </row>
    <row r="214" spans="1:10" s="412" customFormat="1" ht="13.5" thickBot="1" x14ac:dyDescent="0.25">
      <c r="A214" s="327" t="s">
        <v>26</v>
      </c>
      <c r="B214" s="229">
        <f>B213-B200</f>
        <v>4.5</v>
      </c>
      <c r="C214" s="230">
        <f t="shared" ref="C214:D214" si="58">C213-C200</f>
        <v>4.5</v>
      </c>
      <c r="D214" s="230">
        <f t="shared" si="58"/>
        <v>4.5</v>
      </c>
      <c r="E214" s="230"/>
      <c r="F214" s="372"/>
      <c r="G214" s="236"/>
      <c r="H214" s="412" t="s">
        <v>26</v>
      </c>
      <c r="I214" s="227">
        <f>I213-I200</f>
        <v>4.1500000000000057</v>
      </c>
    </row>
    <row r="216" spans="1:10" ht="13.5" thickBot="1" x14ac:dyDescent="0.25"/>
    <row r="217" spans="1:10" s="413" customFormat="1" ht="13.5" thickBot="1" x14ac:dyDescent="0.25">
      <c r="A217" s="300" t="s">
        <v>104</v>
      </c>
      <c r="B217" s="452" t="s">
        <v>53</v>
      </c>
      <c r="C217" s="453"/>
      <c r="D217" s="453"/>
      <c r="E217" s="453"/>
      <c r="F217" s="454"/>
      <c r="G217" s="329" t="s">
        <v>0</v>
      </c>
    </row>
    <row r="218" spans="1:10" s="413" customFormat="1" x14ac:dyDescent="0.2">
      <c r="A218" s="226" t="s">
        <v>2</v>
      </c>
      <c r="B218" s="332">
        <v>1</v>
      </c>
      <c r="C218" s="238">
        <v>2</v>
      </c>
      <c r="D218" s="238">
        <v>3</v>
      </c>
      <c r="E218" s="238">
        <v>4</v>
      </c>
      <c r="F218" s="365">
        <v>5</v>
      </c>
      <c r="G218" s="237"/>
    </row>
    <row r="219" spans="1:10" s="413" customFormat="1" x14ac:dyDescent="0.2">
      <c r="A219" s="307" t="s">
        <v>3</v>
      </c>
      <c r="B219" s="366">
        <v>2560</v>
      </c>
      <c r="C219" s="364">
        <v>2560</v>
      </c>
      <c r="D219" s="364">
        <v>2560</v>
      </c>
      <c r="E219" s="364">
        <v>2560</v>
      </c>
      <c r="F219" s="367">
        <v>2560</v>
      </c>
      <c r="G219" s="373">
        <v>2560</v>
      </c>
    </row>
    <row r="220" spans="1:10" s="413" customFormat="1" x14ac:dyDescent="0.2">
      <c r="A220" s="310" t="s">
        <v>6</v>
      </c>
      <c r="B220" s="337">
        <v>2610</v>
      </c>
      <c r="C220" s="338">
        <v>2663.75</v>
      </c>
      <c r="D220" s="338">
        <v>2819</v>
      </c>
      <c r="E220" s="338"/>
      <c r="F220" s="368"/>
      <c r="G220" s="266">
        <v>2743.409090909091</v>
      </c>
    </row>
    <row r="221" spans="1:10" s="413" customFormat="1" x14ac:dyDescent="0.2">
      <c r="A221" s="226" t="s">
        <v>7</v>
      </c>
      <c r="B221" s="339">
        <v>100</v>
      </c>
      <c r="C221" s="340">
        <v>100</v>
      </c>
      <c r="D221" s="341">
        <v>84</v>
      </c>
      <c r="E221" s="341"/>
      <c r="F221" s="369"/>
      <c r="G221" s="342">
        <v>82.954545454545453</v>
      </c>
    </row>
    <row r="222" spans="1:10" s="413" customFormat="1" x14ac:dyDescent="0.2">
      <c r="A222" s="226" t="s">
        <v>8</v>
      </c>
      <c r="B222" s="271">
        <v>3.529422867028683E-2</v>
      </c>
      <c r="C222" s="272">
        <v>3.3887825856181719E-2</v>
      </c>
      <c r="D222" s="343">
        <v>6.9405927333672762E-2</v>
      </c>
      <c r="E222" s="343"/>
      <c r="F222" s="370"/>
      <c r="G222" s="344">
        <v>6.6348386911012872E-2</v>
      </c>
    </row>
    <row r="223" spans="1:10" s="413" customFormat="1" x14ac:dyDescent="0.2">
      <c r="A223" s="310" t="s">
        <v>1</v>
      </c>
      <c r="B223" s="275">
        <f t="shared" ref="B223:D223" si="59">B220/B219*100-100</f>
        <v>1.953125</v>
      </c>
      <c r="C223" s="276">
        <f t="shared" si="59"/>
        <v>4.052734375</v>
      </c>
      <c r="D223" s="276">
        <f t="shared" si="59"/>
        <v>10.117187499999986</v>
      </c>
      <c r="E223" s="276"/>
      <c r="F223" s="277"/>
      <c r="G223" s="278">
        <f t="shared" ref="G223" si="60">G220/G219*100-100</f>
        <v>7.164417613636374</v>
      </c>
    </row>
    <row r="224" spans="1:10" s="413" customFormat="1" ht="13.5" thickBot="1" x14ac:dyDescent="0.25">
      <c r="A224" s="226" t="s">
        <v>27</v>
      </c>
      <c r="B224" s="280">
        <f>B220-B207</f>
        <v>78.460000000000036</v>
      </c>
      <c r="C224" s="281">
        <f t="shared" ref="C224:D224" si="61">C220-C207</f>
        <v>47.840000000000146</v>
      </c>
      <c r="D224" s="281">
        <f t="shared" si="61"/>
        <v>51.5</v>
      </c>
      <c r="E224" s="281"/>
      <c r="F224" s="282"/>
      <c r="G224" s="283">
        <f>G220-G207</f>
        <v>66.089090909090828</v>
      </c>
    </row>
    <row r="225" spans="1:10" s="413" customFormat="1" x14ac:dyDescent="0.2">
      <c r="A225" s="324" t="s">
        <v>52</v>
      </c>
      <c r="B225" s="285">
        <v>71</v>
      </c>
      <c r="C225" s="286">
        <v>108</v>
      </c>
      <c r="D225" s="286">
        <v>202</v>
      </c>
      <c r="E225" s="286"/>
      <c r="F225" s="371"/>
      <c r="G225" s="288">
        <f>SUM(B225:F225)</f>
        <v>381</v>
      </c>
      <c r="H225" s="413" t="s">
        <v>56</v>
      </c>
      <c r="I225" s="347">
        <f>G212-G225</f>
        <v>0</v>
      </c>
      <c r="J225" s="348">
        <f>I225/G212</f>
        <v>0</v>
      </c>
    </row>
    <row r="226" spans="1:10" s="413" customFormat="1" x14ac:dyDescent="0.2">
      <c r="A226" s="324" t="s">
        <v>28</v>
      </c>
      <c r="B226" s="231">
        <v>89</v>
      </c>
      <c r="C226" s="294">
        <v>89</v>
      </c>
      <c r="D226" s="294">
        <v>89</v>
      </c>
      <c r="E226" s="294"/>
      <c r="F226" s="232"/>
      <c r="G226" s="235"/>
      <c r="H226" s="413" t="s">
        <v>57</v>
      </c>
      <c r="I226" s="413">
        <v>84.03</v>
      </c>
    </row>
    <row r="227" spans="1:10" s="413" customFormat="1" ht="13.5" thickBot="1" x14ac:dyDescent="0.25">
      <c r="A227" s="327" t="s">
        <v>26</v>
      </c>
      <c r="B227" s="229">
        <f>B226-B213</f>
        <v>5</v>
      </c>
      <c r="C227" s="230">
        <f t="shared" ref="C227:D227" si="62">C226-C213</f>
        <v>5</v>
      </c>
      <c r="D227" s="230">
        <f t="shared" si="62"/>
        <v>5</v>
      </c>
      <c r="E227" s="230"/>
      <c r="F227" s="372"/>
      <c r="G227" s="236"/>
      <c r="H227" s="413" t="s">
        <v>26</v>
      </c>
      <c r="I227" s="227">
        <f>I226-I213</f>
        <v>4.5999999999999943</v>
      </c>
    </row>
    <row r="229" spans="1:10" ht="13.5" thickBot="1" x14ac:dyDescent="0.25"/>
    <row r="230" spans="1:10" s="415" customFormat="1" ht="13.5" thickBot="1" x14ac:dyDescent="0.25">
      <c r="A230" s="300" t="s">
        <v>105</v>
      </c>
      <c r="B230" s="452" t="s">
        <v>53</v>
      </c>
      <c r="C230" s="453"/>
      <c r="D230" s="453"/>
      <c r="E230" s="453"/>
      <c r="F230" s="454"/>
      <c r="G230" s="329" t="s">
        <v>0</v>
      </c>
    </row>
    <row r="231" spans="1:10" s="415" customFormat="1" x14ac:dyDescent="0.2">
      <c r="A231" s="226" t="s">
        <v>2</v>
      </c>
      <c r="B231" s="332">
        <v>1</v>
      </c>
      <c r="C231" s="238">
        <v>2</v>
      </c>
      <c r="D231" s="238">
        <v>3</v>
      </c>
      <c r="E231" s="238">
        <v>4</v>
      </c>
      <c r="F231" s="365">
        <v>5</v>
      </c>
      <c r="G231" s="237"/>
    </row>
    <row r="232" spans="1:10" s="415" customFormat="1" x14ac:dyDescent="0.2">
      <c r="A232" s="307" t="s">
        <v>3</v>
      </c>
      <c r="B232" s="366">
        <v>2710</v>
      </c>
      <c r="C232" s="364">
        <v>2710</v>
      </c>
      <c r="D232" s="364">
        <v>2710</v>
      </c>
      <c r="E232" s="364">
        <v>2710</v>
      </c>
      <c r="F232" s="367">
        <v>2710</v>
      </c>
      <c r="G232" s="373">
        <v>2710</v>
      </c>
    </row>
    <row r="233" spans="1:10" s="415" customFormat="1" x14ac:dyDescent="0.2">
      <c r="A233" s="310" t="s">
        <v>6</v>
      </c>
      <c r="B233" s="337">
        <v>2717.5</v>
      </c>
      <c r="C233" s="338">
        <v>2855.7142857142858</v>
      </c>
      <c r="D233" s="338">
        <v>3014</v>
      </c>
      <c r="E233" s="338"/>
      <c r="F233" s="368"/>
      <c r="G233" s="266">
        <v>2912.794117647059</v>
      </c>
    </row>
    <row r="234" spans="1:10" s="415" customFormat="1" x14ac:dyDescent="0.2">
      <c r="A234" s="226" t="s">
        <v>7</v>
      </c>
      <c r="B234" s="339">
        <v>100</v>
      </c>
      <c r="C234" s="340">
        <v>100</v>
      </c>
      <c r="D234" s="341">
        <v>97.142857142857139</v>
      </c>
      <c r="E234" s="341"/>
      <c r="F234" s="369"/>
      <c r="G234" s="342">
        <v>97.058823529411768</v>
      </c>
    </row>
    <row r="235" spans="1:10" s="415" customFormat="1" x14ac:dyDescent="0.2">
      <c r="A235" s="226" t="s">
        <v>8</v>
      </c>
      <c r="B235" s="271">
        <v>2.404256549286473E-2</v>
      </c>
      <c r="C235" s="272">
        <v>3.4200429485018016E-2</v>
      </c>
      <c r="D235" s="343">
        <v>5.0958670922497652E-2</v>
      </c>
      <c r="E235" s="343"/>
      <c r="F235" s="370"/>
      <c r="G235" s="344">
        <v>5.8312236893583502E-2</v>
      </c>
    </row>
    <row r="236" spans="1:10" s="415" customFormat="1" x14ac:dyDescent="0.2">
      <c r="A236" s="310" t="s">
        <v>1</v>
      </c>
      <c r="B236" s="275">
        <f t="shared" ref="B236:D236" si="63">B233/B232*100-100</f>
        <v>0.27675276752768241</v>
      </c>
      <c r="C236" s="276">
        <f t="shared" si="63"/>
        <v>5.376910911966263</v>
      </c>
      <c r="D236" s="276">
        <f t="shared" si="63"/>
        <v>11.217712177121768</v>
      </c>
      <c r="E236" s="276"/>
      <c r="F236" s="277"/>
      <c r="G236" s="278">
        <f t="shared" ref="G236" si="64">G233/G232*100-100</f>
        <v>7.4831777729541926</v>
      </c>
    </row>
    <row r="237" spans="1:10" s="415" customFormat="1" ht="13.5" thickBot="1" x14ac:dyDescent="0.25">
      <c r="A237" s="226" t="s">
        <v>27</v>
      </c>
      <c r="B237" s="280">
        <f>B233-B220</f>
        <v>107.5</v>
      </c>
      <c r="C237" s="281">
        <f t="shared" ref="C237:D237" si="65">C233-C220</f>
        <v>191.96428571428578</v>
      </c>
      <c r="D237" s="281">
        <f t="shared" si="65"/>
        <v>195</v>
      </c>
      <c r="E237" s="281"/>
      <c r="F237" s="282"/>
      <c r="G237" s="283">
        <f>G233-G220</f>
        <v>169.38502673796802</v>
      </c>
    </row>
    <row r="238" spans="1:10" s="415" customFormat="1" x14ac:dyDescent="0.2">
      <c r="A238" s="324" t="s">
        <v>52</v>
      </c>
      <c r="B238" s="285">
        <v>70</v>
      </c>
      <c r="C238" s="286">
        <v>108</v>
      </c>
      <c r="D238" s="286">
        <v>201</v>
      </c>
      <c r="E238" s="286"/>
      <c r="F238" s="371"/>
      <c r="G238" s="288">
        <f>SUM(B238:F238)</f>
        <v>379</v>
      </c>
      <c r="H238" s="415" t="s">
        <v>56</v>
      </c>
      <c r="I238" s="347">
        <f>G225-G238</f>
        <v>2</v>
      </c>
      <c r="J238" s="348">
        <f>I238/G225</f>
        <v>5.2493438320209973E-3</v>
      </c>
    </row>
    <row r="239" spans="1:10" s="415" customFormat="1" x14ac:dyDescent="0.2">
      <c r="A239" s="324" t="s">
        <v>28</v>
      </c>
      <c r="B239" s="231">
        <v>96</v>
      </c>
      <c r="C239" s="294">
        <v>95</v>
      </c>
      <c r="D239" s="294">
        <v>95</v>
      </c>
      <c r="E239" s="294"/>
      <c r="F239" s="232"/>
      <c r="G239" s="235"/>
      <c r="H239" s="415" t="s">
        <v>57</v>
      </c>
    </row>
    <row r="240" spans="1:10" s="415" customFormat="1" ht="13.5" thickBot="1" x14ac:dyDescent="0.25">
      <c r="A240" s="327" t="s">
        <v>26</v>
      </c>
      <c r="B240" s="229">
        <f>B239-B226</f>
        <v>7</v>
      </c>
      <c r="C240" s="230">
        <f t="shared" ref="C240:D240" si="66">C239-C226</f>
        <v>6</v>
      </c>
      <c r="D240" s="230">
        <f t="shared" si="66"/>
        <v>6</v>
      </c>
      <c r="E240" s="230"/>
      <c r="F240" s="372"/>
      <c r="G240" s="236"/>
      <c r="H240" s="415" t="s">
        <v>26</v>
      </c>
      <c r="I240" s="227">
        <f>I239-I226</f>
        <v>-84.03</v>
      </c>
    </row>
    <row r="242" spans="1:10" ht="13.5" thickBot="1" x14ac:dyDescent="0.25"/>
    <row r="243" spans="1:10" s="416" customFormat="1" ht="13.5" thickBot="1" x14ac:dyDescent="0.25">
      <c r="A243" s="300" t="s">
        <v>109</v>
      </c>
      <c r="B243" s="452" t="s">
        <v>53</v>
      </c>
      <c r="C243" s="453"/>
      <c r="D243" s="453"/>
      <c r="E243" s="453"/>
      <c r="F243" s="454"/>
      <c r="G243" s="329" t="s">
        <v>0</v>
      </c>
    </row>
    <row r="244" spans="1:10" s="416" customFormat="1" x14ac:dyDescent="0.2">
      <c r="A244" s="226" t="s">
        <v>2</v>
      </c>
      <c r="B244" s="332">
        <v>1</v>
      </c>
      <c r="C244" s="238">
        <v>2</v>
      </c>
      <c r="D244" s="238">
        <v>3</v>
      </c>
      <c r="E244" s="238">
        <v>4</v>
      </c>
      <c r="F244" s="365">
        <v>5</v>
      </c>
      <c r="G244" s="237"/>
    </row>
    <row r="245" spans="1:10" s="416" customFormat="1" x14ac:dyDescent="0.2">
      <c r="A245" s="307" t="s">
        <v>3</v>
      </c>
      <c r="B245" s="366">
        <v>2870</v>
      </c>
      <c r="C245" s="364">
        <v>2870</v>
      </c>
      <c r="D245" s="364">
        <v>2870</v>
      </c>
      <c r="E245" s="364">
        <v>2870</v>
      </c>
      <c r="F245" s="367">
        <v>2870</v>
      </c>
      <c r="G245" s="373">
        <v>2870</v>
      </c>
    </row>
    <row r="246" spans="1:10" s="416" customFormat="1" x14ac:dyDescent="0.2">
      <c r="A246" s="310" t="s">
        <v>6</v>
      </c>
      <c r="B246" s="337">
        <v>2809.3333333333335</v>
      </c>
      <c r="C246" s="338">
        <v>2964</v>
      </c>
      <c r="D246" s="338">
        <v>3191.7777777777778</v>
      </c>
      <c r="E246" s="338"/>
      <c r="F246" s="368"/>
      <c r="G246" s="266">
        <v>3057.294117647059</v>
      </c>
    </row>
    <row r="247" spans="1:10" s="416" customFormat="1" x14ac:dyDescent="0.2">
      <c r="A247" s="226" t="s">
        <v>7</v>
      </c>
      <c r="B247" s="339">
        <v>80</v>
      </c>
      <c r="C247" s="340">
        <v>100</v>
      </c>
      <c r="D247" s="341">
        <v>91.111111111111114</v>
      </c>
      <c r="E247" s="341"/>
      <c r="F247" s="369"/>
      <c r="G247" s="342">
        <v>85.882352941176464</v>
      </c>
    </row>
    <row r="248" spans="1:10" s="416" customFormat="1" x14ac:dyDescent="0.2">
      <c r="A248" s="226" t="s">
        <v>8</v>
      </c>
      <c r="B248" s="271">
        <v>6.2327492521601253E-2</v>
      </c>
      <c r="C248" s="272">
        <v>3.8797453472240354E-2</v>
      </c>
      <c r="D248" s="343">
        <v>5.7114736081274403E-2</v>
      </c>
      <c r="E248" s="343"/>
      <c r="F248" s="370"/>
      <c r="G248" s="344">
        <v>7.3049918396990446E-2</v>
      </c>
    </row>
    <row r="249" spans="1:10" s="416" customFormat="1" x14ac:dyDescent="0.2">
      <c r="A249" s="310" t="s">
        <v>1</v>
      </c>
      <c r="B249" s="275">
        <f t="shared" ref="B249:D249" si="67">B246/B245*100-100</f>
        <v>-2.1138211382113781</v>
      </c>
      <c r="C249" s="276">
        <f t="shared" si="67"/>
        <v>3.2752613240418071</v>
      </c>
      <c r="D249" s="276">
        <f t="shared" si="67"/>
        <v>11.211769260549744</v>
      </c>
      <c r="E249" s="276"/>
      <c r="F249" s="277"/>
      <c r="G249" s="278">
        <f t="shared" ref="G249" si="68">G246/G245*100-100</f>
        <v>6.5259274441483939</v>
      </c>
    </row>
    <row r="250" spans="1:10" s="416" customFormat="1" ht="13.5" thickBot="1" x14ac:dyDescent="0.25">
      <c r="A250" s="226" t="s">
        <v>27</v>
      </c>
      <c r="B250" s="280">
        <f>B246-B233</f>
        <v>91.833333333333485</v>
      </c>
      <c r="C250" s="281">
        <f t="shared" ref="C250:D250" si="69">C246-C233</f>
        <v>108.28571428571422</v>
      </c>
      <c r="D250" s="281">
        <f t="shared" si="69"/>
        <v>177.77777777777783</v>
      </c>
      <c r="E250" s="281"/>
      <c r="F250" s="282"/>
      <c r="G250" s="283">
        <f>G246-G233</f>
        <v>144.5</v>
      </c>
    </row>
    <row r="251" spans="1:10" s="416" customFormat="1" x14ac:dyDescent="0.2">
      <c r="A251" s="324" t="s">
        <v>52</v>
      </c>
      <c r="B251" s="285">
        <v>70</v>
      </c>
      <c r="C251" s="286">
        <v>108</v>
      </c>
      <c r="D251" s="286">
        <v>201</v>
      </c>
      <c r="E251" s="286"/>
      <c r="F251" s="371"/>
      <c r="G251" s="288">
        <f>SUM(B251:F251)</f>
        <v>379</v>
      </c>
      <c r="H251" s="416" t="s">
        <v>56</v>
      </c>
      <c r="I251" s="347">
        <f>G238-G251</f>
        <v>0</v>
      </c>
      <c r="J251" s="348">
        <f>I251/G238</f>
        <v>0</v>
      </c>
    </row>
    <row r="252" spans="1:10" s="416" customFormat="1" x14ac:dyDescent="0.2">
      <c r="A252" s="324" t="s">
        <v>28</v>
      </c>
      <c r="B252" s="231">
        <v>102.5</v>
      </c>
      <c r="C252" s="294">
        <v>101</v>
      </c>
      <c r="D252" s="294">
        <v>101</v>
      </c>
      <c r="E252" s="294"/>
      <c r="F252" s="232"/>
      <c r="G252" s="235"/>
      <c r="H252" s="416" t="s">
        <v>57</v>
      </c>
      <c r="I252" s="416">
        <v>95.21</v>
      </c>
    </row>
    <row r="253" spans="1:10" s="416" customFormat="1" ht="13.5" thickBot="1" x14ac:dyDescent="0.25">
      <c r="A253" s="327" t="s">
        <v>26</v>
      </c>
      <c r="B253" s="229">
        <f>B252-B239</f>
        <v>6.5</v>
      </c>
      <c r="C253" s="230">
        <f t="shared" ref="C253:D253" si="70">C252-C239</f>
        <v>6</v>
      </c>
      <c r="D253" s="230">
        <f t="shared" si="70"/>
        <v>6</v>
      </c>
      <c r="E253" s="230"/>
      <c r="F253" s="372"/>
      <c r="G253" s="236"/>
      <c r="H253" s="416" t="s">
        <v>26</v>
      </c>
      <c r="I253" s="227">
        <f>I252-I239</f>
        <v>95.21</v>
      </c>
    </row>
    <row r="254" spans="1:10" x14ac:dyDescent="0.2">
      <c r="B254" s="293">
        <v>102.5</v>
      </c>
      <c r="C254" s="293">
        <v>101</v>
      </c>
      <c r="D254" s="293">
        <v>101</v>
      </c>
    </row>
    <row r="255" spans="1:10" ht="13.5" thickBot="1" x14ac:dyDescent="0.25"/>
    <row r="256" spans="1:10" s="436" customFormat="1" ht="13.5" thickBot="1" x14ac:dyDescent="0.25">
      <c r="A256" s="300" t="s">
        <v>116</v>
      </c>
      <c r="B256" s="452" t="s">
        <v>53</v>
      </c>
      <c r="C256" s="453"/>
      <c r="D256" s="453"/>
      <c r="E256" s="453"/>
      <c r="F256" s="454"/>
      <c r="G256" s="329" t="s">
        <v>0</v>
      </c>
    </row>
    <row r="257" spans="1:10" s="436" customFormat="1" x14ac:dyDescent="0.2">
      <c r="A257" s="226" t="s">
        <v>2</v>
      </c>
      <c r="B257" s="332">
        <v>1</v>
      </c>
      <c r="C257" s="238">
        <v>2</v>
      </c>
      <c r="D257" s="238">
        <v>3</v>
      </c>
      <c r="E257" s="238">
        <v>4</v>
      </c>
      <c r="F257" s="365">
        <v>5</v>
      </c>
      <c r="G257" s="237"/>
    </row>
    <row r="258" spans="1:10" s="436" customFormat="1" x14ac:dyDescent="0.2">
      <c r="A258" s="307" t="s">
        <v>3</v>
      </c>
      <c r="B258" s="366">
        <v>3040</v>
      </c>
      <c r="C258" s="364">
        <v>3040</v>
      </c>
      <c r="D258" s="364">
        <v>3040</v>
      </c>
      <c r="E258" s="364">
        <v>3040</v>
      </c>
      <c r="F258" s="367">
        <v>3040</v>
      </c>
      <c r="G258" s="373">
        <v>3040</v>
      </c>
    </row>
    <row r="259" spans="1:10" s="436" customFormat="1" x14ac:dyDescent="0.2">
      <c r="A259" s="310" t="s">
        <v>6</v>
      </c>
      <c r="B259" s="337">
        <v>2996.4285714285716</v>
      </c>
      <c r="C259" s="338">
        <v>3166.1904761904761</v>
      </c>
      <c r="D259" s="338">
        <v>3362.3076923076924</v>
      </c>
      <c r="E259" s="338"/>
      <c r="F259" s="368"/>
      <c r="G259" s="266">
        <v>3237.4324324324325</v>
      </c>
    </row>
    <row r="260" spans="1:10" s="436" customFormat="1" x14ac:dyDescent="0.2">
      <c r="A260" s="226" t="s">
        <v>7</v>
      </c>
      <c r="B260" s="339">
        <v>100</v>
      </c>
      <c r="C260" s="340">
        <v>100</v>
      </c>
      <c r="D260" s="341">
        <v>97.435897435897431</v>
      </c>
      <c r="E260" s="341"/>
      <c r="F260" s="369"/>
      <c r="G260" s="342">
        <v>90.540540540540547</v>
      </c>
    </row>
    <row r="261" spans="1:10" s="436" customFormat="1" x14ac:dyDescent="0.2">
      <c r="A261" s="226" t="s">
        <v>8</v>
      </c>
      <c r="B261" s="271">
        <v>4.1599017754055972E-2</v>
      </c>
      <c r="C261" s="272">
        <v>2.7507727352308966E-2</v>
      </c>
      <c r="D261" s="343">
        <v>4.9819219060793819E-2</v>
      </c>
      <c r="E261" s="343"/>
      <c r="F261" s="370"/>
      <c r="G261" s="344">
        <v>6.2183124549816796E-2</v>
      </c>
    </row>
    <row r="262" spans="1:10" s="436" customFormat="1" x14ac:dyDescent="0.2">
      <c r="A262" s="310" t="s">
        <v>1</v>
      </c>
      <c r="B262" s="275">
        <f t="shared" ref="B262:D262" si="71">B259/B258*100-100</f>
        <v>-1.4332706766917198</v>
      </c>
      <c r="C262" s="276">
        <f t="shared" si="71"/>
        <v>4.1510025062656553</v>
      </c>
      <c r="D262" s="276">
        <f t="shared" si="71"/>
        <v>10.602226720647764</v>
      </c>
      <c r="E262" s="276"/>
      <c r="F262" s="277"/>
      <c r="G262" s="278">
        <f t="shared" ref="G262" si="72">G259/G258*100-100</f>
        <v>6.4944879089615881</v>
      </c>
    </row>
    <row r="263" spans="1:10" s="436" customFormat="1" ht="13.5" thickBot="1" x14ac:dyDescent="0.25">
      <c r="A263" s="226" t="s">
        <v>27</v>
      </c>
      <c r="B263" s="280">
        <f>B259-B246</f>
        <v>187.09523809523807</v>
      </c>
      <c r="C263" s="281">
        <f t="shared" ref="C263:D263" si="73">C259-C246</f>
        <v>202.19047619047615</v>
      </c>
      <c r="D263" s="281">
        <f t="shared" si="73"/>
        <v>170.52991452991455</v>
      </c>
      <c r="E263" s="281"/>
      <c r="F263" s="282"/>
      <c r="G263" s="283">
        <f>G259-G246</f>
        <v>180.1383147853735</v>
      </c>
    </row>
    <row r="264" spans="1:10" s="436" customFormat="1" x14ac:dyDescent="0.2">
      <c r="A264" s="324" t="s">
        <v>52</v>
      </c>
      <c r="B264" s="285">
        <v>70</v>
      </c>
      <c r="C264" s="286">
        <v>108</v>
      </c>
      <c r="D264" s="286">
        <v>201</v>
      </c>
      <c r="E264" s="286"/>
      <c r="F264" s="371"/>
      <c r="G264" s="288">
        <f>SUM(B264:F264)</f>
        <v>379</v>
      </c>
      <c r="H264" s="436" t="s">
        <v>56</v>
      </c>
      <c r="I264" s="347">
        <f>G251-G264</f>
        <v>0</v>
      </c>
      <c r="J264" s="348">
        <f>I264/G251</f>
        <v>0</v>
      </c>
    </row>
    <row r="265" spans="1:10" s="436" customFormat="1" x14ac:dyDescent="0.2">
      <c r="A265" s="324" t="s">
        <v>28</v>
      </c>
      <c r="B265" s="231">
        <v>108.5</v>
      </c>
      <c r="C265" s="294">
        <v>107</v>
      </c>
      <c r="D265" s="294">
        <v>107</v>
      </c>
      <c r="E265" s="294"/>
      <c r="F265" s="232"/>
      <c r="G265" s="235"/>
      <c r="H265" s="436" t="s">
        <v>57</v>
      </c>
      <c r="I265" s="436">
        <v>101.28</v>
      </c>
    </row>
    <row r="266" spans="1:10" s="436" customFormat="1" ht="13.5" thickBot="1" x14ac:dyDescent="0.25">
      <c r="A266" s="327" t="s">
        <v>26</v>
      </c>
      <c r="B266" s="229">
        <f>B265-B252</f>
        <v>6</v>
      </c>
      <c r="C266" s="230">
        <f t="shared" ref="C266:D266" si="74">C265-C252</f>
        <v>6</v>
      </c>
      <c r="D266" s="230">
        <f t="shared" si="74"/>
        <v>6</v>
      </c>
      <c r="E266" s="230"/>
      <c r="F266" s="372"/>
      <c r="G266" s="236"/>
      <c r="H266" s="436" t="s">
        <v>26</v>
      </c>
      <c r="I266" s="227">
        <f>I265-I252</f>
        <v>6.0700000000000074</v>
      </c>
    </row>
    <row r="268" spans="1:10" ht="13.5" thickBot="1" x14ac:dyDescent="0.25"/>
    <row r="269" spans="1:10" s="446" customFormat="1" ht="13.5" thickBot="1" x14ac:dyDescent="0.25">
      <c r="A269" s="300" t="s">
        <v>117</v>
      </c>
      <c r="B269" s="452" t="s">
        <v>53</v>
      </c>
      <c r="C269" s="453"/>
      <c r="D269" s="453"/>
      <c r="E269" s="453"/>
      <c r="F269" s="454"/>
      <c r="G269" s="329" t="s">
        <v>0</v>
      </c>
    </row>
    <row r="270" spans="1:10" s="446" customFormat="1" x14ac:dyDescent="0.2">
      <c r="A270" s="226" t="s">
        <v>2</v>
      </c>
      <c r="B270" s="332">
        <v>1</v>
      </c>
      <c r="C270" s="238">
        <v>2</v>
      </c>
      <c r="D270" s="238">
        <v>3</v>
      </c>
      <c r="E270" s="238">
        <v>4</v>
      </c>
      <c r="F270" s="365">
        <v>5</v>
      </c>
      <c r="G270" s="237"/>
    </row>
    <row r="271" spans="1:10" s="446" customFormat="1" x14ac:dyDescent="0.2">
      <c r="A271" s="307" t="s">
        <v>3</v>
      </c>
      <c r="B271" s="366">
        <v>3240</v>
      </c>
      <c r="C271" s="364">
        <v>3240</v>
      </c>
      <c r="D271" s="364">
        <v>3240</v>
      </c>
      <c r="E271" s="364">
        <v>3240</v>
      </c>
      <c r="F271" s="367">
        <v>3240</v>
      </c>
      <c r="G271" s="373">
        <v>3240</v>
      </c>
    </row>
    <row r="272" spans="1:10" s="446" customFormat="1" x14ac:dyDescent="0.2">
      <c r="A272" s="310" t="s">
        <v>6</v>
      </c>
      <c r="B272" s="337">
        <v>3216.1538461538462</v>
      </c>
      <c r="C272" s="338">
        <v>3326</v>
      </c>
      <c r="D272" s="338">
        <v>3391.5789473684213</v>
      </c>
      <c r="E272" s="338"/>
      <c r="F272" s="368"/>
      <c r="G272" s="266">
        <v>3343.4426229508199</v>
      </c>
    </row>
    <row r="273" spans="1:10" s="446" customFormat="1" x14ac:dyDescent="0.2">
      <c r="A273" s="226" t="s">
        <v>7</v>
      </c>
      <c r="B273" s="339">
        <v>100</v>
      </c>
      <c r="C273" s="340">
        <v>100</v>
      </c>
      <c r="D273" s="341">
        <v>100</v>
      </c>
      <c r="E273" s="341"/>
      <c r="F273" s="369"/>
      <c r="G273" s="342">
        <v>100</v>
      </c>
    </row>
    <row r="274" spans="1:10" s="446" customFormat="1" x14ac:dyDescent="0.2">
      <c r="A274" s="226" t="s">
        <v>8</v>
      </c>
      <c r="B274" s="271">
        <v>2.020729139955247E-2</v>
      </c>
      <c r="C274" s="272">
        <v>2.3413015434674427E-2</v>
      </c>
      <c r="D274" s="343">
        <v>3.7439675537997111E-2</v>
      </c>
      <c r="E274" s="343"/>
      <c r="F274" s="370"/>
      <c r="G274" s="344">
        <v>3.8864669743930456E-2</v>
      </c>
    </row>
    <row r="275" spans="1:10" s="446" customFormat="1" x14ac:dyDescent="0.2">
      <c r="A275" s="310" t="s">
        <v>1</v>
      </c>
      <c r="B275" s="275">
        <f t="shared" ref="B275:D275" si="75">B272/B271*100-100</f>
        <v>-0.73599240265906474</v>
      </c>
      <c r="C275" s="276">
        <f t="shared" si="75"/>
        <v>2.6543209876543301</v>
      </c>
      <c r="D275" s="276">
        <f t="shared" si="75"/>
        <v>4.6783625730994203</v>
      </c>
      <c r="E275" s="276"/>
      <c r="F275" s="277"/>
      <c r="G275" s="278">
        <f t="shared" ref="G275" si="76">G272/G271*100-100</f>
        <v>3.1926735478648141</v>
      </c>
    </row>
    <row r="276" spans="1:10" s="446" customFormat="1" ht="13.5" thickBot="1" x14ac:dyDescent="0.25">
      <c r="A276" s="226" t="s">
        <v>27</v>
      </c>
      <c r="B276" s="280">
        <f>B272-B259</f>
        <v>219.72527472527463</v>
      </c>
      <c r="C276" s="281">
        <f t="shared" ref="C276:D276" si="77">C272-C259</f>
        <v>159.80952380952385</v>
      </c>
      <c r="D276" s="281">
        <f t="shared" si="77"/>
        <v>29.27125506072889</v>
      </c>
      <c r="E276" s="281"/>
      <c r="F276" s="282"/>
      <c r="G276" s="283">
        <f>G272-G259</f>
        <v>106.01019051838739</v>
      </c>
    </row>
    <row r="277" spans="1:10" s="446" customFormat="1" x14ac:dyDescent="0.2">
      <c r="A277" s="324" t="s">
        <v>52</v>
      </c>
      <c r="B277" s="285">
        <v>69</v>
      </c>
      <c r="C277" s="286">
        <v>108</v>
      </c>
      <c r="D277" s="286">
        <v>201</v>
      </c>
      <c r="E277" s="286"/>
      <c r="F277" s="371"/>
      <c r="G277" s="288">
        <f>SUM(B277:F277)</f>
        <v>378</v>
      </c>
      <c r="H277" s="446" t="s">
        <v>56</v>
      </c>
      <c r="I277" s="347">
        <f>G264-G277</f>
        <v>1</v>
      </c>
      <c r="J277" s="348">
        <f>I277/G264</f>
        <v>2.6385224274406332E-3</v>
      </c>
    </row>
    <row r="278" spans="1:10" s="446" customFormat="1" x14ac:dyDescent="0.2">
      <c r="A278" s="324" t="s">
        <v>28</v>
      </c>
      <c r="B278" s="231"/>
      <c r="C278" s="294"/>
      <c r="D278" s="294"/>
      <c r="E278" s="294"/>
      <c r="F278" s="232"/>
      <c r="G278" s="235"/>
      <c r="H278" s="446" t="s">
        <v>57</v>
      </c>
    </row>
    <row r="279" spans="1:10" s="446" customFormat="1" ht="13.5" thickBot="1" x14ac:dyDescent="0.25">
      <c r="A279" s="327" t="s">
        <v>26</v>
      </c>
      <c r="B279" s="229">
        <f>B278-B265</f>
        <v>-108.5</v>
      </c>
      <c r="C279" s="230">
        <f t="shared" ref="C279:D279" si="78">C278-C265</f>
        <v>-107</v>
      </c>
      <c r="D279" s="230">
        <f t="shared" si="78"/>
        <v>-107</v>
      </c>
      <c r="E279" s="230"/>
      <c r="F279" s="372"/>
      <c r="G279" s="236"/>
      <c r="H279" s="446" t="s">
        <v>26</v>
      </c>
      <c r="I279" s="227">
        <f>I278-I265</f>
        <v>-101.28</v>
      </c>
    </row>
  </sheetData>
  <mergeCells count="21">
    <mergeCell ref="B269:F269"/>
    <mergeCell ref="B126:F126"/>
    <mergeCell ref="B113:F113"/>
    <mergeCell ref="B100:F100"/>
    <mergeCell ref="B87:F87"/>
    <mergeCell ref="B178:F178"/>
    <mergeCell ref="B165:F165"/>
    <mergeCell ref="B152:F152"/>
    <mergeCell ref="B139:F139"/>
    <mergeCell ref="B217:F217"/>
    <mergeCell ref="B204:F204"/>
    <mergeCell ref="B191:F191"/>
    <mergeCell ref="B256:F256"/>
    <mergeCell ref="B243:F243"/>
    <mergeCell ref="B230:F230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47" t="s">
        <v>18</v>
      </c>
      <c r="C4" s="448"/>
      <c r="D4" s="448"/>
      <c r="E4" s="448"/>
      <c r="F4" s="448"/>
      <c r="G4" s="448"/>
      <c r="H4" s="448"/>
      <c r="I4" s="448"/>
      <c r="J4" s="449"/>
      <c r="K4" s="447" t="s">
        <v>21</v>
      </c>
      <c r="L4" s="448"/>
      <c r="M4" s="448"/>
      <c r="N4" s="448"/>
      <c r="O4" s="448"/>
      <c r="P4" s="448"/>
      <c r="Q4" s="448"/>
      <c r="R4" s="448"/>
      <c r="S4" s="448"/>
      <c r="T4" s="448"/>
      <c r="U4" s="448"/>
      <c r="V4" s="448"/>
      <c r="W4" s="44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47" t="s">
        <v>23</v>
      </c>
      <c r="C17" s="448"/>
      <c r="D17" s="448"/>
      <c r="E17" s="448"/>
      <c r="F17" s="44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47" t="s">
        <v>18</v>
      </c>
      <c r="C4" s="448"/>
      <c r="D4" s="448"/>
      <c r="E4" s="448"/>
      <c r="F4" s="448"/>
      <c r="G4" s="448"/>
      <c r="H4" s="448"/>
      <c r="I4" s="448"/>
      <c r="J4" s="449"/>
      <c r="K4" s="447" t="s">
        <v>21</v>
      </c>
      <c r="L4" s="448"/>
      <c r="M4" s="448"/>
      <c r="N4" s="448"/>
      <c r="O4" s="448"/>
      <c r="P4" s="448"/>
      <c r="Q4" s="448"/>
      <c r="R4" s="448"/>
      <c r="S4" s="448"/>
      <c r="T4" s="448"/>
      <c r="U4" s="448"/>
      <c r="V4" s="448"/>
      <c r="W4" s="44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47" t="s">
        <v>23</v>
      </c>
      <c r="C17" s="448"/>
      <c r="D17" s="448"/>
      <c r="E17" s="448"/>
      <c r="F17" s="44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47" t="s">
        <v>18</v>
      </c>
      <c r="C4" s="448"/>
      <c r="D4" s="448"/>
      <c r="E4" s="448"/>
      <c r="F4" s="448"/>
      <c r="G4" s="448"/>
      <c r="H4" s="448"/>
      <c r="I4" s="448"/>
      <c r="J4" s="449"/>
      <c r="K4" s="447" t="s">
        <v>21</v>
      </c>
      <c r="L4" s="448"/>
      <c r="M4" s="448"/>
      <c r="N4" s="448"/>
      <c r="O4" s="448"/>
      <c r="P4" s="448"/>
      <c r="Q4" s="448"/>
      <c r="R4" s="448"/>
      <c r="S4" s="448"/>
      <c r="T4" s="448"/>
      <c r="U4" s="448"/>
      <c r="V4" s="448"/>
      <c r="W4" s="44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47" t="s">
        <v>23</v>
      </c>
      <c r="C17" s="448"/>
      <c r="D17" s="448"/>
      <c r="E17" s="448"/>
      <c r="F17" s="44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50" t="s">
        <v>42</v>
      </c>
      <c r="B1" s="45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50" t="s">
        <v>42</v>
      </c>
      <c r="B1" s="45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51" t="s">
        <v>42</v>
      </c>
      <c r="B1" s="45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50" t="s">
        <v>42</v>
      </c>
      <c r="B1" s="45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D311"/>
  <sheetViews>
    <sheetView showGridLines="0" topLeftCell="A279" zoomScale="75" zoomScaleNormal="75" workbookViewId="0">
      <selection activeCell="B303" sqref="B303:U303"/>
    </sheetView>
  </sheetViews>
  <sheetFormatPr baseColWidth="10" defaultColWidth="11.42578125" defaultRowHeight="12.75" x14ac:dyDescent="0.2"/>
  <cols>
    <col min="1" max="1" width="16.28515625" style="239" bestFit="1" customWidth="1"/>
    <col min="2" max="18" width="10.28515625" style="239" customWidth="1"/>
    <col min="19" max="27" width="11.42578125" style="239"/>
    <col min="28" max="28" width="11.42578125" style="386"/>
    <col min="29" max="16384" width="11.42578125" style="239"/>
  </cols>
  <sheetData>
    <row r="1" spans="1:21" x14ac:dyDescent="0.2">
      <c r="A1" s="239" t="s">
        <v>58</v>
      </c>
    </row>
    <row r="2" spans="1:21" x14ac:dyDescent="0.2">
      <c r="A2" s="239" t="s">
        <v>59</v>
      </c>
      <c r="B2" s="241">
        <v>37.9</v>
      </c>
      <c r="F2" s="455"/>
      <c r="G2" s="455"/>
      <c r="H2" s="455"/>
      <c r="I2" s="455"/>
    </row>
    <row r="3" spans="1:21" x14ac:dyDescent="0.2">
      <c r="A3" s="239" t="s">
        <v>7</v>
      </c>
      <c r="B3" s="239">
        <v>63.4</v>
      </c>
    </row>
    <row r="4" spans="1:21" x14ac:dyDescent="0.2">
      <c r="A4" s="239" t="s">
        <v>60</v>
      </c>
      <c r="B4" s="239">
        <v>12548</v>
      </c>
    </row>
    <row r="6" spans="1:21" x14ac:dyDescent="0.2">
      <c r="A6" s="248" t="s">
        <v>61</v>
      </c>
      <c r="B6" s="241">
        <v>40.799999999999997</v>
      </c>
      <c r="C6" s="241">
        <v>40.799999999999997</v>
      </c>
      <c r="D6" s="241">
        <v>40.799999999999997</v>
      </c>
      <c r="E6" s="241">
        <v>40.799999999999997</v>
      </c>
      <c r="F6" s="241">
        <v>40.799999999999997</v>
      </c>
      <c r="G6" s="241">
        <v>40.799999999999997</v>
      </c>
      <c r="H6" s="241">
        <v>40.799999999999997</v>
      </c>
      <c r="I6" s="241">
        <v>40.799999999999997</v>
      </c>
      <c r="J6" s="241">
        <v>40.799999999999997</v>
      </c>
      <c r="K6" s="241">
        <v>35.1</v>
      </c>
      <c r="L6" s="241">
        <v>35.1</v>
      </c>
      <c r="M6" s="241">
        <v>35.1</v>
      </c>
      <c r="N6" s="241">
        <v>35.1</v>
      </c>
      <c r="O6" s="241">
        <v>35.1</v>
      </c>
      <c r="P6" s="241">
        <v>35.1</v>
      </c>
      <c r="Q6" s="241">
        <v>35.1</v>
      </c>
      <c r="R6" s="241">
        <v>37.9</v>
      </c>
    </row>
    <row r="7" spans="1:21" x14ac:dyDescent="0.2">
      <c r="A7" s="248" t="s">
        <v>62</v>
      </c>
      <c r="B7" s="295">
        <v>23.5</v>
      </c>
      <c r="C7" s="295">
        <v>23.5</v>
      </c>
      <c r="D7" s="295">
        <v>23.5</v>
      </c>
      <c r="E7" s="295">
        <v>23.5</v>
      </c>
      <c r="F7" s="295">
        <v>23.5</v>
      </c>
      <c r="G7" s="295">
        <v>23.5</v>
      </c>
      <c r="H7" s="295">
        <v>23.5</v>
      </c>
      <c r="I7" s="295">
        <v>23.5</v>
      </c>
      <c r="J7" s="295">
        <v>23.5</v>
      </c>
      <c r="K7" s="239">
        <v>23.5</v>
      </c>
      <c r="L7" s="239">
        <v>23.5</v>
      </c>
      <c r="M7" s="239">
        <v>23.5</v>
      </c>
      <c r="N7" s="239">
        <v>23.5</v>
      </c>
      <c r="O7" s="239">
        <v>23.5</v>
      </c>
      <c r="P7" s="239">
        <v>23.5</v>
      </c>
      <c r="Q7" s="239">
        <v>23.5</v>
      </c>
    </row>
    <row r="8" spans="1:21" ht="13.5" thickBot="1" x14ac:dyDescent="0.25">
      <c r="A8" s="248"/>
      <c r="B8" s="295"/>
      <c r="C8" s="295"/>
      <c r="D8" s="295"/>
      <c r="E8" s="295"/>
      <c r="F8" s="295"/>
      <c r="G8" s="295"/>
      <c r="H8" s="295"/>
      <c r="I8" s="295"/>
      <c r="J8" s="295"/>
    </row>
    <row r="9" spans="1:21" ht="13.5" thickBot="1" x14ac:dyDescent="0.25">
      <c r="A9" s="249" t="s">
        <v>49</v>
      </c>
      <c r="B9" s="452" t="s">
        <v>50</v>
      </c>
      <c r="C9" s="453"/>
      <c r="D9" s="453"/>
      <c r="E9" s="453"/>
      <c r="F9" s="453"/>
      <c r="G9" s="453"/>
      <c r="H9" s="453"/>
      <c r="I9" s="453"/>
      <c r="J9" s="454"/>
      <c r="K9" s="452" t="s">
        <v>53</v>
      </c>
      <c r="L9" s="453"/>
      <c r="M9" s="453"/>
      <c r="N9" s="453"/>
      <c r="O9" s="453"/>
      <c r="P9" s="453"/>
      <c r="Q9" s="454"/>
      <c r="R9" s="297" t="s">
        <v>55</v>
      </c>
    </row>
    <row r="10" spans="1:21" x14ac:dyDescent="0.2">
      <c r="A10" s="250" t="s">
        <v>54</v>
      </c>
      <c r="B10" s="330">
        <v>1</v>
      </c>
      <c r="C10" s="253">
        <v>2</v>
      </c>
      <c r="D10" s="253">
        <v>3</v>
      </c>
      <c r="E10" s="253">
        <v>4</v>
      </c>
      <c r="F10" s="253">
        <v>5</v>
      </c>
      <c r="G10" s="253">
        <v>6</v>
      </c>
      <c r="H10" s="253">
        <v>7</v>
      </c>
      <c r="I10" s="253">
        <v>8</v>
      </c>
      <c r="J10" s="331">
        <v>9</v>
      </c>
      <c r="K10" s="251">
        <v>1</v>
      </c>
      <c r="L10" s="252">
        <v>2</v>
      </c>
      <c r="M10" s="252">
        <v>3</v>
      </c>
      <c r="N10" s="252">
        <v>3</v>
      </c>
      <c r="O10" s="252">
        <v>3</v>
      </c>
      <c r="P10" s="252">
        <v>3</v>
      </c>
      <c r="Q10" s="252">
        <v>3</v>
      </c>
      <c r="R10" s="296"/>
    </row>
    <row r="11" spans="1:21" x14ac:dyDescent="0.2">
      <c r="A11" s="250" t="s">
        <v>2</v>
      </c>
      <c r="B11" s="254">
        <v>1</v>
      </c>
      <c r="C11" s="349">
        <v>2</v>
      </c>
      <c r="D11" s="349">
        <v>2</v>
      </c>
      <c r="E11" s="255">
        <v>3</v>
      </c>
      <c r="F11" s="255">
        <v>3</v>
      </c>
      <c r="G11" s="256">
        <v>4</v>
      </c>
      <c r="H11" s="256">
        <v>4</v>
      </c>
      <c r="I11" s="255">
        <v>5</v>
      </c>
      <c r="J11" s="350">
        <v>6</v>
      </c>
      <c r="K11" s="254">
        <v>1</v>
      </c>
      <c r="L11" s="255">
        <v>2</v>
      </c>
      <c r="M11" s="255">
        <v>2</v>
      </c>
      <c r="N11" s="256">
        <v>3</v>
      </c>
      <c r="O11" s="256">
        <v>3</v>
      </c>
      <c r="P11" s="349">
        <v>4</v>
      </c>
      <c r="Q11" s="255">
        <v>5</v>
      </c>
      <c r="R11" s="226" t="s">
        <v>0</v>
      </c>
    </row>
    <row r="12" spans="1:21" x14ac:dyDescent="0.2">
      <c r="A12" s="257" t="s">
        <v>3</v>
      </c>
      <c r="B12" s="258">
        <v>140</v>
      </c>
      <c r="C12" s="259">
        <v>140</v>
      </c>
      <c r="D12" s="259">
        <v>140</v>
      </c>
      <c r="E12" s="259">
        <v>140</v>
      </c>
      <c r="F12" s="259">
        <v>140</v>
      </c>
      <c r="G12" s="259">
        <v>140</v>
      </c>
      <c r="H12" s="259">
        <v>140</v>
      </c>
      <c r="I12" s="259">
        <v>140</v>
      </c>
      <c r="J12" s="260">
        <v>140</v>
      </c>
      <c r="K12" s="258">
        <v>140</v>
      </c>
      <c r="L12" s="259">
        <v>140</v>
      </c>
      <c r="M12" s="259">
        <v>140</v>
      </c>
      <c r="N12" s="259">
        <v>140</v>
      </c>
      <c r="O12" s="259">
        <v>140</v>
      </c>
      <c r="P12" s="259">
        <v>140</v>
      </c>
      <c r="Q12" s="259">
        <v>140</v>
      </c>
      <c r="R12" s="261">
        <v>140</v>
      </c>
    </row>
    <row r="13" spans="1:21" x14ac:dyDescent="0.2">
      <c r="A13" s="262" t="s">
        <v>6</v>
      </c>
      <c r="B13" s="263">
        <v>127.76271186440678</v>
      </c>
      <c r="C13" s="264">
        <v>141.25</v>
      </c>
      <c r="D13" s="264">
        <v>141.92134831460675</v>
      </c>
      <c r="E13" s="264">
        <v>152.30487804878049</v>
      </c>
      <c r="F13" s="264">
        <v>152.76623376623377</v>
      </c>
      <c r="G13" s="264">
        <v>159.87671232876713</v>
      </c>
      <c r="H13" s="264">
        <v>160.53164556962025</v>
      </c>
      <c r="I13" s="264">
        <v>169.43548387096774</v>
      </c>
      <c r="J13" s="265">
        <v>176.67816091954023</v>
      </c>
      <c r="K13" s="263">
        <v>121.01351351351352</v>
      </c>
      <c r="L13" s="264">
        <v>134.57777777777778</v>
      </c>
      <c r="M13" s="264">
        <v>135.10526315789474</v>
      </c>
      <c r="N13" s="264">
        <v>145.09210526315789</v>
      </c>
      <c r="O13" s="264">
        <v>146.26760563380282</v>
      </c>
      <c r="P13" s="264">
        <v>152.68421052631578</v>
      </c>
      <c r="Q13" s="264">
        <v>159.98630136986301</v>
      </c>
      <c r="R13" s="266">
        <v>149.48265682656827</v>
      </c>
    </row>
    <row r="14" spans="1:21" x14ac:dyDescent="0.2">
      <c r="A14" s="250" t="s">
        <v>7</v>
      </c>
      <c r="B14" s="267">
        <v>91.525423728813564</v>
      </c>
      <c r="C14" s="268">
        <v>97.826086956521735</v>
      </c>
      <c r="D14" s="268">
        <v>97.752808988764045</v>
      </c>
      <c r="E14" s="268">
        <v>100</v>
      </c>
      <c r="F14" s="268">
        <v>97.402597402597408</v>
      </c>
      <c r="G14" s="268">
        <v>98.630136986301366</v>
      </c>
      <c r="H14" s="268">
        <v>98.734177215189874</v>
      </c>
      <c r="I14" s="268">
        <v>99.193548387096769</v>
      </c>
      <c r="J14" s="269">
        <v>98.850574712643677</v>
      </c>
      <c r="K14" s="267">
        <v>90.540540540540547</v>
      </c>
      <c r="L14" s="268">
        <v>92.222222222222229</v>
      </c>
      <c r="M14" s="268">
        <v>90.526315789473685</v>
      </c>
      <c r="N14" s="268">
        <v>96.05263157894737</v>
      </c>
      <c r="O14" s="268">
        <v>100</v>
      </c>
      <c r="P14" s="268">
        <v>100</v>
      </c>
      <c r="Q14" s="268">
        <v>94.520547945205479</v>
      </c>
      <c r="R14" s="270">
        <v>64.575645756457561</v>
      </c>
      <c r="T14" s="227"/>
      <c r="U14" s="227"/>
    </row>
    <row r="15" spans="1:21" x14ac:dyDescent="0.2">
      <c r="A15" s="250" t="s">
        <v>8</v>
      </c>
      <c r="B15" s="271">
        <v>6.097509766627511E-2</v>
      </c>
      <c r="C15" s="272">
        <v>4.6863799451458424E-2</v>
      </c>
      <c r="D15" s="272">
        <v>4.5188140909927128E-2</v>
      </c>
      <c r="E15" s="272">
        <v>3.3379780501216857E-2</v>
      </c>
      <c r="F15" s="272">
        <v>3.6421804883776651E-2</v>
      </c>
      <c r="G15" s="272">
        <v>3.6086661395005472E-2</v>
      </c>
      <c r="H15" s="272">
        <v>3.463134502734045E-2</v>
      </c>
      <c r="I15" s="272">
        <v>3.3422151445956824E-2</v>
      </c>
      <c r="J15" s="273">
        <v>4.1437130795408464E-2</v>
      </c>
      <c r="K15" s="271">
        <v>6.5919513231884677E-2</v>
      </c>
      <c r="L15" s="272">
        <v>5.8665814255711581E-2</v>
      </c>
      <c r="M15" s="272">
        <v>5.4891726361108555E-2</v>
      </c>
      <c r="N15" s="272">
        <v>4.342008477433365E-2</v>
      </c>
      <c r="O15" s="272">
        <v>4.0907527175426985E-2</v>
      </c>
      <c r="P15" s="272">
        <v>3.9184755345884226E-2</v>
      </c>
      <c r="Q15" s="272">
        <v>4.7065509685015175E-2</v>
      </c>
      <c r="R15" s="274">
        <v>0.1062057017465466</v>
      </c>
      <c r="T15" s="227"/>
      <c r="U15" s="227"/>
    </row>
    <row r="16" spans="1:21" x14ac:dyDescent="0.2">
      <c r="A16" s="262" t="s">
        <v>1</v>
      </c>
      <c r="B16" s="275">
        <f>B13/B12*100-100</f>
        <v>-8.7409200968523066</v>
      </c>
      <c r="C16" s="276">
        <f t="shared" ref="C16:E16" si="0">C13/C12*100-100</f>
        <v>0.8928571428571388</v>
      </c>
      <c r="D16" s="276">
        <f t="shared" si="0"/>
        <v>1.3723916532905207</v>
      </c>
      <c r="E16" s="276">
        <f t="shared" si="0"/>
        <v>8.789198606271782</v>
      </c>
      <c r="F16" s="276">
        <f>F13/F12*100-100</f>
        <v>9.1187384044526993</v>
      </c>
      <c r="G16" s="276">
        <f t="shared" ref="G16:J16" si="1">G13/G12*100-100</f>
        <v>14.197651663405097</v>
      </c>
      <c r="H16" s="276">
        <f t="shared" si="1"/>
        <v>14.665461121157321</v>
      </c>
      <c r="I16" s="276">
        <f t="shared" si="1"/>
        <v>21.025345622119815</v>
      </c>
      <c r="J16" s="277">
        <f t="shared" si="1"/>
        <v>26.198686371100166</v>
      </c>
      <c r="K16" s="275">
        <f>K13/K12*100-100</f>
        <v>-13.561776061776072</v>
      </c>
      <c r="L16" s="276">
        <f t="shared" ref="L16:M16" si="2">L13/L12*100-100</f>
        <v>-3.8730158730158735</v>
      </c>
      <c r="M16" s="276">
        <f t="shared" si="2"/>
        <v>-3.4962406015037573</v>
      </c>
      <c r="N16" s="276">
        <f t="shared" ref="N16:Q16" si="3">N13/N12*100-100</f>
        <v>3.6372180451127889</v>
      </c>
      <c r="O16" s="276">
        <f t="shared" si="3"/>
        <v>4.4768611670020135</v>
      </c>
      <c r="P16" s="276">
        <f t="shared" si="3"/>
        <v>9.0601503759398412</v>
      </c>
      <c r="Q16" s="276">
        <f t="shared" si="3"/>
        <v>14.275929549902159</v>
      </c>
      <c r="R16" s="278">
        <f t="shared" ref="R16" si="4">R13/R12*100-100</f>
        <v>6.7733263046916363</v>
      </c>
      <c r="T16" s="227"/>
      <c r="U16" s="227"/>
    </row>
    <row r="17" spans="1:28" ht="13.5" thickBot="1" x14ac:dyDescent="0.25">
      <c r="A17" s="279" t="s">
        <v>27</v>
      </c>
      <c r="B17" s="280">
        <f>B13-B6</f>
        <v>86.962711864406785</v>
      </c>
      <c r="C17" s="281">
        <f t="shared" ref="C17:J17" si="5">C13-C6</f>
        <v>100.45</v>
      </c>
      <c r="D17" s="281">
        <f t="shared" si="5"/>
        <v>101.12134831460675</v>
      </c>
      <c r="E17" s="281">
        <f t="shared" si="5"/>
        <v>111.5048780487805</v>
      </c>
      <c r="F17" s="281">
        <f t="shared" si="5"/>
        <v>111.96623376623377</v>
      </c>
      <c r="G17" s="281">
        <f t="shared" si="5"/>
        <v>119.07671232876713</v>
      </c>
      <c r="H17" s="281">
        <f t="shared" si="5"/>
        <v>119.73164556962026</v>
      </c>
      <c r="I17" s="281">
        <f t="shared" si="5"/>
        <v>128.63548387096773</v>
      </c>
      <c r="J17" s="282">
        <f t="shared" si="5"/>
        <v>135.87816091954022</v>
      </c>
      <c r="K17" s="280">
        <f t="shared" ref="K17:R17" si="6">K13-K6</f>
        <v>85.913513513513522</v>
      </c>
      <c r="L17" s="281">
        <f t="shared" si="6"/>
        <v>99.477777777777789</v>
      </c>
      <c r="M17" s="281">
        <f t="shared" si="6"/>
        <v>100.00526315789475</v>
      </c>
      <c r="N17" s="281">
        <f t="shared" ref="N17:Q17" si="7">N13-N6</f>
        <v>109.9921052631579</v>
      </c>
      <c r="O17" s="281">
        <f t="shared" si="7"/>
        <v>111.16760563380282</v>
      </c>
      <c r="P17" s="281">
        <f t="shared" si="7"/>
        <v>117.58421052631579</v>
      </c>
      <c r="Q17" s="281">
        <f t="shared" si="7"/>
        <v>124.88630136986302</v>
      </c>
      <c r="R17" s="283">
        <f t="shared" si="6"/>
        <v>111.58265682656827</v>
      </c>
      <c r="T17" s="227"/>
      <c r="U17" s="227"/>
    </row>
    <row r="18" spans="1:28" x14ac:dyDescent="0.2">
      <c r="A18" s="284" t="s">
        <v>51</v>
      </c>
      <c r="B18" s="285">
        <v>576</v>
      </c>
      <c r="C18" s="286">
        <v>896</v>
      </c>
      <c r="D18" s="286">
        <v>896</v>
      </c>
      <c r="E18" s="286">
        <v>755</v>
      </c>
      <c r="F18" s="286">
        <v>755</v>
      </c>
      <c r="G18" s="286">
        <v>599</v>
      </c>
      <c r="H18" s="286">
        <v>599</v>
      </c>
      <c r="I18" s="286">
        <v>1020</v>
      </c>
      <c r="J18" s="287">
        <v>829</v>
      </c>
      <c r="K18" s="285">
        <v>663</v>
      </c>
      <c r="L18" s="286">
        <v>814</v>
      </c>
      <c r="M18" s="286">
        <v>813</v>
      </c>
      <c r="N18" s="286">
        <v>702</v>
      </c>
      <c r="O18" s="286">
        <v>702</v>
      </c>
      <c r="P18" s="286">
        <v>1073</v>
      </c>
      <c r="Q18" s="286">
        <v>733</v>
      </c>
      <c r="R18" s="288">
        <f>SUM(B18:Q18)</f>
        <v>12425</v>
      </c>
      <c r="S18" s="227" t="s">
        <v>56</v>
      </c>
      <c r="T18" s="289">
        <f>B4-R18</f>
        <v>123</v>
      </c>
      <c r="U18" s="290">
        <f>T18/B4</f>
        <v>9.8023589416640095E-3</v>
      </c>
    </row>
    <row r="19" spans="1:28" x14ac:dyDescent="0.2">
      <c r="A19" s="291" t="s">
        <v>28</v>
      </c>
      <c r="B19" s="244">
        <v>31</v>
      </c>
      <c r="C19" s="242">
        <v>30</v>
      </c>
      <c r="D19" s="242">
        <v>30</v>
      </c>
      <c r="E19" s="242">
        <v>29</v>
      </c>
      <c r="F19" s="242">
        <v>29</v>
      </c>
      <c r="G19" s="242">
        <v>28</v>
      </c>
      <c r="H19" s="242">
        <v>28</v>
      </c>
      <c r="I19" s="242">
        <v>27.5</v>
      </c>
      <c r="J19" s="245">
        <v>27.5</v>
      </c>
      <c r="K19" s="244">
        <v>31.5</v>
      </c>
      <c r="L19" s="242">
        <v>30.5</v>
      </c>
      <c r="M19" s="242">
        <v>30.5</v>
      </c>
      <c r="N19" s="242">
        <v>29.5</v>
      </c>
      <c r="O19" s="242">
        <v>29.5</v>
      </c>
      <c r="P19" s="242">
        <v>29</v>
      </c>
      <c r="Q19" s="242">
        <v>28</v>
      </c>
      <c r="R19" s="235"/>
      <c r="S19" s="227" t="s">
        <v>57</v>
      </c>
      <c r="T19" s="227">
        <v>23.44</v>
      </c>
      <c r="U19" s="227"/>
    </row>
    <row r="20" spans="1:28" ht="13.5" thickBot="1" x14ac:dyDescent="0.25">
      <c r="A20" s="292" t="s">
        <v>26</v>
      </c>
      <c r="B20" s="246">
        <f>B19-B7</f>
        <v>7.5</v>
      </c>
      <c r="C20" s="243">
        <f t="shared" ref="C20:J20" si="8">C19-C7</f>
        <v>6.5</v>
      </c>
      <c r="D20" s="243">
        <f t="shared" si="8"/>
        <v>6.5</v>
      </c>
      <c r="E20" s="243">
        <f t="shared" si="8"/>
        <v>5.5</v>
      </c>
      <c r="F20" s="243">
        <f t="shared" si="8"/>
        <v>5.5</v>
      </c>
      <c r="G20" s="243">
        <f t="shared" si="8"/>
        <v>4.5</v>
      </c>
      <c r="H20" s="243">
        <f t="shared" si="8"/>
        <v>4.5</v>
      </c>
      <c r="I20" s="243">
        <f t="shared" si="8"/>
        <v>4</v>
      </c>
      <c r="J20" s="247">
        <f t="shared" si="8"/>
        <v>4</v>
      </c>
      <c r="K20" s="246">
        <f t="shared" ref="K20:M20" si="9">K19-K7</f>
        <v>8</v>
      </c>
      <c r="L20" s="243">
        <f t="shared" si="9"/>
        <v>7</v>
      </c>
      <c r="M20" s="243">
        <f t="shared" si="9"/>
        <v>7</v>
      </c>
      <c r="N20" s="243">
        <f t="shared" ref="N20:Q20" si="10">N19-N7</f>
        <v>6</v>
      </c>
      <c r="O20" s="243">
        <f t="shared" si="10"/>
        <v>6</v>
      </c>
      <c r="P20" s="243">
        <f t="shared" si="10"/>
        <v>5.5</v>
      </c>
      <c r="Q20" s="243">
        <f t="shared" si="10"/>
        <v>4.5</v>
      </c>
      <c r="R20" s="236"/>
      <c r="S20" s="227" t="s">
        <v>26</v>
      </c>
      <c r="T20" s="227"/>
      <c r="U20" s="227"/>
    </row>
    <row r="21" spans="1:28" x14ac:dyDescent="0.2">
      <c r="C21" s="239">
        <v>30</v>
      </c>
      <c r="D21" s="239">
        <v>30</v>
      </c>
      <c r="N21" s="227"/>
      <c r="O21" s="227"/>
    </row>
    <row r="22" spans="1:28" ht="13.5" thickBot="1" x14ac:dyDescent="0.25"/>
    <row r="23" spans="1:28" s="351" customFormat="1" ht="13.5" thickBot="1" x14ac:dyDescent="0.25">
      <c r="A23" s="249" t="s">
        <v>63</v>
      </c>
      <c r="B23" s="452" t="s">
        <v>50</v>
      </c>
      <c r="C23" s="453"/>
      <c r="D23" s="453"/>
      <c r="E23" s="453"/>
      <c r="F23" s="453"/>
      <c r="G23" s="453"/>
      <c r="H23" s="453"/>
      <c r="I23" s="453"/>
      <c r="J23" s="454"/>
      <c r="K23" s="452" t="s">
        <v>53</v>
      </c>
      <c r="L23" s="453"/>
      <c r="M23" s="453"/>
      <c r="N23" s="453"/>
      <c r="O23" s="453"/>
      <c r="P23" s="453"/>
      <c r="Q23" s="454"/>
      <c r="R23" s="297" t="s">
        <v>55</v>
      </c>
      <c r="AB23" s="386"/>
    </row>
    <row r="24" spans="1:28" s="351" customFormat="1" x14ac:dyDescent="0.2">
      <c r="A24" s="250" t="s">
        <v>54</v>
      </c>
      <c r="B24" s="330">
        <v>1</v>
      </c>
      <c r="C24" s="253">
        <v>2</v>
      </c>
      <c r="D24" s="253">
        <v>3</v>
      </c>
      <c r="E24" s="253">
        <v>4</v>
      </c>
      <c r="F24" s="253">
        <v>5</v>
      </c>
      <c r="G24" s="253">
        <v>6</v>
      </c>
      <c r="H24" s="253">
        <v>7</v>
      </c>
      <c r="I24" s="253">
        <v>8</v>
      </c>
      <c r="J24" s="331">
        <v>9</v>
      </c>
      <c r="K24" s="251">
        <v>1</v>
      </c>
      <c r="L24" s="252">
        <v>2</v>
      </c>
      <c r="M24" s="252">
        <v>3</v>
      </c>
      <c r="N24" s="252">
        <v>3</v>
      </c>
      <c r="O24" s="252">
        <v>3</v>
      </c>
      <c r="P24" s="252">
        <v>3</v>
      </c>
      <c r="Q24" s="252">
        <v>3</v>
      </c>
      <c r="R24" s="296"/>
      <c r="AB24" s="386"/>
    </row>
    <row r="25" spans="1:28" s="351" customFormat="1" x14ac:dyDescent="0.2">
      <c r="A25" s="250" t="s">
        <v>2</v>
      </c>
      <c r="B25" s="254">
        <v>1</v>
      </c>
      <c r="C25" s="349">
        <v>2</v>
      </c>
      <c r="D25" s="349">
        <v>2</v>
      </c>
      <c r="E25" s="255">
        <v>3</v>
      </c>
      <c r="F25" s="255">
        <v>3</v>
      </c>
      <c r="G25" s="256">
        <v>4</v>
      </c>
      <c r="H25" s="256">
        <v>4</v>
      </c>
      <c r="I25" s="255">
        <v>5</v>
      </c>
      <c r="J25" s="350">
        <v>6</v>
      </c>
      <c r="K25" s="254">
        <v>1</v>
      </c>
      <c r="L25" s="349">
        <v>2</v>
      </c>
      <c r="M25" s="349">
        <v>2</v>
      </c>
      <c r="N25" s="255">
        <v>3</v>
      </c>
      <c r="O25" s="255">
        <v>3</v>
      </c>
      <c r="P25" s="256">
        <v>4</v>
      </c>
      <c r="Q25" s="255">
        <v>5</v>
      </c>
      <c r="R25" s="226" t="s">
        <v>0</v>
      </c>
      <c r="AB25" s="386"/>
    </row>
    <row r="26" spans="1:28" s="351" customFormat="1" x14ac:dyDescent="0.2">
      <c r="A26" s="257" t="s">
        <v>3</v>
      </c>
      <c r="B26" s="258">
        <v>270</v>
      </c>
      <c r="C26" s="259">
        <v>270</v>
      </c>
      <c r="D26" s="259">
        <v>270</v>
      </c>
      <c r="E26" s="259">
        <v>270</v>
      </c>
      <c r="F26" s="259">
        <v>270</v>
      </c>
      <c r="G26" s="259">
        <v>270</v>
      </c>
      <c r="H26" s="259">
        <v>270</v>
      </c>
      <c r="I26" s="259">
        <v>270</v>
      </c>
      <c r="J26" s="260">
        <v>270</v>
      </c>
      <c r="K26" s="258">
        <v>270</v>
      </c>
      <c r="L26" s="259">
        <v>270</v>
      </c>
      <c r="M26" s="259">
        <v>270</v>
      </c>
      <c r="N26" s="259">
        <v>270</v>
      </c>
      <c r="O26" s="259">
        <v>270</v>
      </c>
      <c r="P26" s="259">
        <v>270</v>
      </c>
      <c r="Q26" s="259">
        <v>270</v>
      </c>
      <c r="R26" s="261">
        <v>270</v>
      </c>
      <c r="AB26" s="386"/>
    </row>
    <row r="27" spans="1:28" s="351" customFormat="1" x14ac:dyDescent="0.2">
      <c r="A27" s="262" t="s">
        <v>6</v>
      </c>
      <c r="B27" s="263">
        <v>268</v>
      </c>
      <c r="C27" s="264">
        <v>266.92307692307691</v>
      </c>
      <c r="D27" s="264">
        <v>265.93406593406593</v>
      </c>
      <c r="E27" s="264">
        <v>268.94736842105266</v>
      </c>
      <c r="F27" s="264">
        <v>270.36585365853659</v>
      </c>
      <c r="G27" s="264">
        <v>268.52459016393442</v>
      </c>
      <c r="H27" s="264">
        <v>273.04347826086956</v>
      </c>
      <c r="I27" s="264">
        <v>274.55445544554453</v>
      </c>
      <c r="J27" s="265">
        <v>278.43373493975906</v>
      </c>
      <c r="K27" s="263">
        <v>261.96721311475409</v>
      </c>
      <c r="L27" s="264">
        <v>268.13953488372096</v>
      </c>
      <c r="M27" s="264">
        <v>268.09523809523807</v>
      </c>
      <c r="N27" s="264">
        <v>272.22222222222223</v>
      </c>
      <c r="O27" s="264">
        <v>266.80555555555554</v>
      </c>
      <c r="P27" s="264">
        <v>266.86274509803923</v>
      </c>
      <c r="Q27" s="264">
        <v>271.18421052631578</v>
      </c>
      <c r="R27" s="266">
        <v>269.48697711128648</v>
      </c>
      <c r="AB27" s="386"/>
    </row>
    <row r="28" spans="1:28" s="351" customFormat="1" x14ac:dyDescent="0.2">
      <c r="A28" s="250" t="s">
        <v>7</v>
      </c>
      <c r="B28" s="267">
        <v>78.333333333333329</v>
      </c>
      <c r="C28" s="268">
        <v>81.318681318681314</v>
      </c>
      <c r="D28" s="268">
        <v>93.406593406593402</v>
      </c>
      <c r="E28" s="268">
        <v>86.84210526315789</v>
      </c>
      <c r="F28" s="268">
        <v>95.121951219512198</v>
      </c>
      <c r="G28" s="268">
        <v>88.52459016393442</v>
      </c>
      <c r="H28" s="268">
        <v>88.405797101449281</v>
      </c>
      <c r="I28" s="268">
        <v>96.039603960396036</v>
      </c>
      <c r="J28" s="269">
        <v>83.132530120481931</v>
      </c>
      <c r="K28" s="267">
        <v>68.852459016393439</v>
      </c>
      <c r="L28" s="268">
        <v>70.930232558139537</v>
      </c>
      <c r="M28" s="268">
        <v>66.666666666666671</v>
      </c>
      <c r="N28" s="268">
        <v>84.722222222222229</v>
      </c>
      <c r="O28" s="268">
        <v>83.333333333333329</v>
      </c>
      <c r="P28" s="268">
        <v>84.313725490196077</v>
      </c>
      <c r="Q28" s="268">
        <v>89.473684210526315</v>
      </c>
      <c r="R28" s="270">
        <v>82.715074980268355</v>
      </c>
      <c r="T28" s="227"/>
      <c r="U28" s="227"/>
      <c r="AB28" s="386"/>
    </row>
    <row r="29" spans="1:28" s="351" customFormat="1" x14ac:dyDescent="0.2">
      <c r="A29" s="250" t="s">
        <v>8</v>
      </c>
      <c r="B29" s="271">
        <v>7.4875208673096577E-2</v>
      </c>
      <c r="C29" s="272">
        <v>6.7268516413528337E-2</v>
      </c>
      <c r="D29" s="272">
        <v>6.6424896850942897E-2</v>
      </c>
      <c r="E29" s="272">
        <v>6.3713583546378905E-2</v>
      </c>
      <c r="F29" s="272">
        <v>4.7438560603404921E-2</v>
      </c>
      <c r="G29" s="272">
        <v>5.7942908511378524E-2</v>
      </c>
      <c r="H29" s="272">
        <v>6.8957195891664519E-2</v>
      </c>
      <c r="I29" s="272">
        <v>5.0874305240031198E-2</v>
      </c>
      <c r="J29" s="273">
        <v>6.1952066706814156E-2</v>
      </c>
      <c r="K29" s="271">
        <v>9.3712847424476581E-2</v>
      </c>
      <c r="L29" s="272">
        <v>8.033208268778852E-2</v>
      </c>
      <c r="M29" s="272">
        <v>8.389602613584024E-2</v>
      </c>
      <c r="N29" s="272">
        <v>7.3526055243476302E-2</v>
      </c>
      <c r="O29" s="272">
        <v>6.1468235829688245E-2</v>
      </c>
      <c r="P29" s="272">
        <v>6.7397397769102849E-2</v>
      </c>
      <c r="Q29" s="272">
        <v>5.6105308229496498E-2</v>
      </c>
      <c r="R29" s="274">
        <v>6.8928267777025903E-2</v>
      </c>
      <c r="T29" s="227"/>
      <c r="U29" s="227"/>
      <c r="AB29" s="386"/>
    </row>
    <row r="30" spans="1:28" s="351" customFormat="1" x14ac:dyDescent="0.2">
      <c r="A30" s="262" t="s">
        <v>1</v>
      </c>
      <c r="B30" s="275">
        <f>B27/B26*100-100</f>
        <v>-0.74074074074074758</v>
      </c>
      <c r="C30" s="276">
        <f t="shared" ref="C30:E30" si="11">C27/C26*100-100</f>
        <v>-1.1396011396011403</v>
      </c>
      <c r="D30" s="276">
        <f t="shared" si="11"/>
        <v>-1.5059015059015053</v>
      </c>
      <c r="E30" s="276">
        <f t="shared" si="11"/>
        <v>-0.38986354775826726</v>
      </c>
      <c r="F30" s="276">
        <f>F27/F26*100-100</f>
        <v>0.13550135501354532</v>
      </c>
      <c r="G30" s="276">
        <f t="shared" ref="G30:J30" si="12">G27/G26*100-100</f>
        <v>-0.54644808743169904</v>
      </c>
      <c r="H30" s="276">
        <f t="shared" si="12"/>
        <v>1.1272141706924401</v>
      </c>
      <c r="I30" s="276">
        <f t="shared" si="12"/>
        <v>1.6868353502016902</v>
      </c>
      <c r="J30" s="277">
        <f t="shared" si="12"/>
        <v>3.1236055332440884</v>
      </c>
      <c r="K30" s="275">
        <f>K27/K26*100-100</f>
        <v>-2.9751062537947774</v>
      </c>
      <c r="L30" s="276">
        <f t="shared" ref="L30:R30" si="13">L27/L26*100-100</f>
        <v>-0.68906115417742342</v>
      </c>
      <c r="M30" s="276">
        <f t="shared" si="13"/>
        <v>-0.70546737213405208</v>
      </c>
      <c r="N30" s="276">
        <f t="shared" si="13"/>
        <v>0.82304526748970375</v>
      </c>
      <c r="O30" s="276">
        <f t="shared" si="13"/>
        <v>-1.1831275720164598</v>
      </c>
      <c r="P30" s="276">
        <f t="shared" si="13"/>
        <v>-1.16194625998547</v>
      </c>
      <c r="Q30" s="276">
        <f t="shared" si="13"/>
        <v>0.43859649122805422</v>
      </c>
      <c r="R30" s="278">
        <f t="shared" si="13"/>
        <v>-0.19000847730130488</v>
      </c>
      <c r="T30" s="227"/>
      <c r="U30" s="227"/>
      <c r="AB30" s="386"/>
    </row>
    <row r="31" spans="1:28" s="351" customFormat="1" ht="13.5" thickBot="1" x14ac:dyDescent="0.25">
      <c r="A31" s="279" t="s">
        <v>27</v>
      </c>
      <c r="B31" s="280">
        <f>B27-B13</f>
        <v>140.23728813559322</v>
      </c>
      <c r="C31" s="281">
        <f t="shared" ref="C31:R31" si="14">C27-C13</f>
        <v>125.67307692307691</v>
      </c>
      <c r="D31" s="281">
        <f t="shared" si="14"/>
        <v>124.01271761945918</v>
      </c>
      <c r="E31" s="281">
        <f t="shared" si="14"/>
        <v>116.64249037227216</v>
      </c>
      <c r="F31" s="281">
        <f t="shared" si="14"/>
        <v>117.59961989230283</v>
      </c>
      <c r="G31" s="281">
        <f t="shared" si="14"/>
        <v>108.64787783516729</v>
      </c>
      <c r="H31" s="281">
        <f t="shared" si="14"/>
        <v>112.51183269124931</v>
      </c>
      <c r="I31" s="281">
        <f t="shared" si="14"/>
        <v>105.11897157457679</v>
      </c>
      <c r="J31" s="282">
        <f t="shared" si="14"/>
        <v>101.75557402021883</v>
      </c>
      <c r="K31" s="280">
        <f t="shared" si="14"/>
        <v>140.95369960124057</v>
      </c>
      <c r="L31" s="281">
        <f t="shared" si="14"/>
        <v>133.56175710594317</v>
      </c>
      <c r="M31" s="281">
        <f t="shared" si="14"/>
        <v>132.98997493734333</v>
      </c>
      <c r="N31" s="281">
        <f t="shared" si="14"/>
        <v>127.13011695906434</v>
      </c>
      <c r="O31" s="281">
        <f t="shared" si="14"/>
        <v>120.53794992175273</v>
      </c>
      <c r="P31" s="281">
        <f t="shared" si="14"/>
        <v>114.17853457172345</v>
      </c>
      <c r="Q31" s="281">
        <f t="shared" si="14"/>
        <v>111.19790915645277</v>
      </c>
      <c r="R31" s="283">
        <f t="shared" si="14"/>
        <v>120.0043202847182</v>
      </c>
      <c r="T31" s="227"/>
      <c r="U31" s="227"/>
      <c r="AB31" s="386"/>
    </row>
    <row r="32" spans="1:28" s="351" customFormat="1" x14ac:dyDescent="0.2">
      <c r="A32" s="284" t="s">
        <v>51</v>
      </c>
      <c r="B32" s="285">
        <v>572</v>
      </c>
      <c r="C32" s="286">
        <v>892</v>
      </c>
      <c r="D32" s="286">
        <v>896</v>
      </c>
      <c r="E32" s="286">
        <v>755</v>
      </c>
      <c r="F32" s="286">
        <v>755</v>
      </c>
      <c r="G32" s="286">
        <v>599</v>
      </c>
      <c r="H32" s="286">
        <v>599</v>
      </c>
      <c r="I32" s="286">
        <v>1019</v>
      </c>
      <c r="J32" s="287">
        <v>828</v>
      </c>
      <c r="K32" s="285">
        <v>660</v>
      </c>
      <c r="L32" s="286">
        <v>813</v>
      </c>
      <c r="M32" s="286">
        <v>812</v>
      </c>
      <c r="N32" s="286">
        <v>698</v>
      </c>
      <c r="O32" s="286">
        <v>700</v>
      </c>
      <c r="P32" s="286">
        <v>1070</v>
      </c>
      <c r="Q32" s="286">
        <v>731</v>
      </c>
      <c r="R32" s="288">
        <f>SUM(B32:Q32)</f>
        <v>12399</v>
      </c>
      <c r="S32" s="227" t="s">
        <v>56</v>
      </c>
      <c r="T32" s="289">
        <f>R18-R32</f>
        <v>26</v>
      </c>
      <c r="U32" s="290">
        <f>T32/R18</f>
        <v>2.0925553319919516E-3</v>
      </c>
      <c r="AB32" s="386"/>
    </row>
    <row r="33" spans="1:28" s="351" customFormat="1" x14ac:dyDescent="0.2">
      <c r="A33" s="291" t="s">
        <v>28</v>
      </c>
      <c r="B33" s="244">
        <v>35.5</v>
      </c>
      <c r="C33" s="242">
        <v>34.5</v>
      </c>
      <c r="D33" s="242">
        <v>34.5</v>
      </c>
      <c r="E33" s="242">
        <v>33.5</v>
      </c>
      <c r="F33" s="242">
        <v>33.5</v>
      </c>
      <c r="G33" s="242">
        <v>32.5</v>
      </c>
      <c r="H33" s="242">
        <v>32.5</v>
      </c>
      <c r="I33" s="242">
        <v>32.5</v>
      </c>
      <c r="J33" s="245">
        <v>32.5</v>
      </c>
      <c r="K33" s="244">
        <v>35.5</v>
      </c>
      <c r="L33" s="242">
        <v>34.5</v>
      </c>
      <c r="M33" s="242">
        <v>34.5</v>
      </c>
      <c r="N33" s="242">
        <v>34</v>
      </c>
      <c r="O33" s="242">
        <v>34</v>
      </c>
      <c r="P33" s="242">
        <v>33.5</v>
      </c>
      <c r="Q33" s="242">
        <v>32.5</v>
      </c>
      <c r="R33" s="235"/>
      <c r="S33" s="227" t="s">
        <v>57</v>
      </c>
      <c r="T33" s="227">
        <v>29.31</v>
      </c>
      <c r="U33" s="227"/>
      <c r="AB33" s="386"/>
    </row>
    <row r="34" spans="1:28" s="351" customFormat="1" ht="13.5" thickBot="1" x14ac:dyDescent="0.25">
      <c r="A34" s="292" t="s">
        <v>26</v>
      </c>
      <c r="B34" s="246">
        <f>B33-B19</f>
        <v>4.5</v>
      </c>
      <c r="C34" s="243">
        <f t="shared" ref="C34:Q34" si="15">C33-C19</f>
        <v>4.5</v>
      </c>
      <c r="D34" s="243">
        <f t="shared" si="15"/>
        <v>4.5</v>
      </c>
      <c r="E34" s="243">
        <f t="shared" si="15"/>
        <v>4.5</v>
      </c>
      <c r="F34" s="243">
        <f t="shared" si="15"/>
        <v>4.5</v>
      </c>
      <c r="G34" s="243">
        <f t="shared" si="15"/>
        <v>4.5</v>
      </c>
      <c r="H34" s="243">
        <f t="shared" si="15"/>
        <v>4.5</v>
      </c>
      <c r="I34" s="243">
        <f t="shared" si="15"/>
        <v>5</v>
      </c>
      <c r="J34" s="247">
        <f t="shared" si="15"/>
        <v>5</v>
      </c>
      <c r="K34" s="246">
        <f t="shared" si="15"/>
        <v>4</v>
      </c>
      <c r="L34" s="243">
        <f t="shared" si="15"/>
        <v>4</v>
      </c>
      <c r="M34" s="243">
        <f t="shared" si="15"/>
        <v>4</v>
      </c>
      <c r="N34" s="243">
        <f t="shared" si="15"/>
        <v>4.5</v>
      </c>
      <c r="O34" s="243">
        <f t="shared" si="15"/>
        <v>4.5</v>
      </c>
      <c r="P34" s="243">
        <f t="shared" si="15"/>
        <v>4.5</v>
      </c>
      <c r="Q34" s="243">
        <f t="shared" si="15"/>
        <v>4.5</v>
      </c>
      <c r="R34" s="236"/>
      <c r="S34" s="227" t="s">
        <v>26</v>
      </c>
      <c r="T34" s="227">
        <f>T33-T19</f>
        <v>5.8699999999999974</v>
      </c>
      <c r="U34" s="227"/>
      <c r="AB34" s="386"/>
    </row>
    <row r="35" spans="1:28" x14ac:dyDescent="0.2">
      <c r="B35" s="239">
        <v>35</v>
      </c>
      <c r="I35" s="239">
        <v>32.5</v>
      </c>
      <c r="J35" s="239">
        <v>32.5</v>
      </c>
      <c r="K35" s="239">
        <v>35.5</v>
      </c>
      <c r="L35" s="239">
        <v>34.5</v>
      </c>
      <c r="M35" s="239">
        <v>34.5</v>
      </c>
      <c r="Q35" s="239">
        <v>33</v>
      </c>
    </row>
    <row r="36" spans="1:28" ht="13.5" thickBot="1" x14ac:dyDescent="0.25"/>
    <row r="37" spans="1:28" s="352" customFormat="1" ht="13.5" thickBot="1" x14ac:dyDescent="0.25">
      <c r="A37" s="249" t="s">
        <v>64</v>
      </c>
      <c r="B37" s="452" t="s">
        <v>50</v>
      </c>
      <c r="C37" s="453"/>
      <c r="D37" s="453"/>
      <c r="E37" s="453"/>
      <c r="F37" s="453"/>
      <c r="G37" s="453"/>
      <c r="H37" s="453"/>
      <c r="I37" s="453"/>
      <c r="J37" s="454"/>
      <c r="K37" s="452" t="s">
        <v>53</v>
      </c>
      <c r="L37" s="453"/>
      <c r="M37" s="453"/>
      <c r="N37" s="453"/>
      <c r="O37" s="453"/>
      <c r="P37" s="453"/>
      <c r="Q37" s="454"/>
      <c r="R37" s="297" t="s">
        <v>55</v>
      </c>
      <c r="AB37" s="386"/>
    </row>
    <row r="38" spans="1:28" s="352" customFormat="1" x14ac:dyDescent="0.2">
      <c r="A38" s="250" t="s">
        <v>54</v>
      </c>
      <c r="B38" s="330">
        <v>1</v>
      </c>
      <c r="C38" s="253">
        <v>2</v>
      </c>
      <c r="D38" s="253">
        <v>3</v>
      </c>
      <c r="E38" s="253">
        <v>4</v>
      </c>
      <c r="F38" s="253">
        <v>5</v>
      </c>
      <c r="G38" s="253">
        <v>6</v>
      </c>
      <c r="H38" s="253">
        <v>7</v>
      </c>
      <c r="I38" s="253">
        <v>8</v>
      </c>
      <c r="J38" s="331">
        <v>9</v>
      </c>
      <c r="K38" s="251">
        <v>1</v>
      </c>
      <c r="L38" s="252">
        <v>2</v>
      </c>
      <c r="M38" s="252">
        <v>3</v>
      </c>
      <c r="N38" s="252">
        <v>3</v>
      </c>
      <c r="O38" s="252">
        <v>3</v>
      </c>
      <c r="P38" s="252">
        <v>3</v>
      </c>
      <c r="Q38" s="252">
        <v>3</v>
      </c>
      <c r="R38" s="296"/>
      <c r="AB38" s="386"/>
    </row>
    <row r="39" spans="1:28" s="352" customFormat="1" x14ac:dyDescent="0.2">
      <c r="A39" s="250" t="s">
        <v>2</v>
      </c>
      <c r="B39" s="254">
        <v>1</v>
      </c>
      <c r="C39" s="349">
        <v>2</v>
      </c>
      <c r="D39" s="349">
        <v>2</v>
      </c>
      <c r="E39" s="255">
        <v>3</v>
      </c>
      <c r="F39" s="255">
        <v>3</v>
      </c>
      <c r="G39" s="256">
        <v>4</v>
      </c>
      <c r="H39" s="256">
        <v>4</v>
      </c>
      <c r="I39" s="255">
        <v>5</v>
      </c>
      <c r="J39" s="350">
        <v>6</v>
      </c>
      <c r="K39" s="254">
        <v>1</v>
      </c>
      <c r="L39" s="349">
        <v>2</v>
      </c>
      <c r="M39" s="349">
        <v>2</v>
      </c>
      <c r="N39" s="255">
        <v>3</v>
      </c>
      <c r="O39" s="255">
        <v>3</v>
      </c>
      <c r="P39" s="256">
        <v>4</v>
      </c>
      <c r="Q39" s="255">
        <v>5</v>
      </c>
      <c r="R39" s="226" t="s">
        <v>0</v>
      </c>
      <c r="AB39" s="386"/>
    </row>
    <row r="40" spans="1:28" s="352" customFormat="1" x14ac:dyDescent="0.2">
      <c r="A40" s="257" t="s">
        <v>3</v>
      </c>
      <c r="B40" s="258">
        <v>400</v>
      </c>
      <c r="C40" s="259">
        <v>400</v>
      </c>
      <c r="D40" s="259">
        <v>400</v>
      </c>
      <c r="E40" s="259">
        <v>400</v>
      </c>
      <c r="F40" s="259">
        <v>400</v>
      </c>
      <c r="G40" s="259">
        <v>400</v>
      </c>
      <c r="H40" s="259">
        <v>400</v>
      </c>
      <c r="I40" s="259">
        <v>400</v>
      </c>
      <c r="J40" s="260">
        <v>400</v>
      </c>
      <c r="K40" s="258">
        <v>400</v>
      </c>
      <c r="L40" s="259">
        <v>400</v>
      </c>
      <c r="M40" s="259">
        <v>400</v>
      </c>
      <c r="N40" s="259">
        <v>400</v>
      </c>
      <c r="O40" s="259">
        <v>400</v>
      </c>
      <c r="P40" s="259">
        <v>400</v>
      </c>
      <c r="Q40" s="259">
        <v>400</v>
      </c>
      <c r="R40" s="261">
        <v>400</v>
      </c>
      <c r="AB40" s="386"/>
    </row>
    <row r="41" spans="1:28" s="352" customFormat="1" x14ac:dyDescent="0.2">
      <c r="A41" s="262" t="s">
        <v>6</v>
      </c>
      <c r="B41" s="263">
        <v>409.56521739130437</v>
      </c>
      <c r="C41" s="264">
        <v>414.14285714285717</v>
      </c>
      <c r="D41" s="264">
        <v>408.875</v>
      </c>
      <c r="E41" s="264">
        <v>415.59322033898303</v>
      </c>
      <c r="F41" s="264">
        <v>400.83333333333331</v>
      </c>
      <c r="G41" s="264">
        <v>406.66666666666669</v>
      </c>
      <c r="H41" s="264">
        <v>404.48979591836735</v>
      </c>
      <c r="I41" s="264">
        <v>430.75949367088606</v>
      </c>
      <c r="J41" s="265">
        <v>413.93939393939394</v>
      </c>
      <c r="K41" s="263">
        <v>418.84615384615387</v>
      </c>
      <c r="L41" s="264">
        <v>427.46031746031747</v>
      </c>
      <c r="M41" s="264">
        <v>398.46153846153845</v>
      </c>
      <c r="N41" s="264">
        <v>432.64150943396226</v>
      </c>
      <c r="O41" s="264">
        <v>463.7037037037037</v>
      </c>
      <c r="P41" s="264">
        <v>420.3488372093023</v>
      </c>
      <c r="Q41" s="264">
        <v>430.86206896551727</v>
      </c>
      <c r="R41" s="266">
        <v>418.5425101214575</v>
      </c>
      <c r="AB41" s="386"/>
    </row>
    <row r="42" spans="1:28" s="352" customFormat="1" x14ac:dyDescent="0.2">
      <c r="A42" s="250" t="s">
        <v>7</v>
      </c>
      <c r="B42" s="267">
        <v>86.956521739130437</v>
      </c>
      <c r="C42" s="268">
        <v>72.857142857142861</v>
      </c>
      <c r="D42" s="268">
        <v>83.75</v>
      </c>
      <c r="E42" s="268">
        <v>77.966101694915253</v>
      </c>
      <c r="F42" s="268">
        <v>80</v>
      </c>
      <c r="G42" s="268">
        <v>75</v>
      </c>
      <c r="H42" s="268">
        <v>77.551020408163268</v>
      </c>
      <c r="I42" s="268">
        <v>83.544303797468359</v>
      </c>
      <c r="J42" s="269">
        <v>83.333333333333329</v>
      </c>
      <c r="K42" s="267">
        <v>75</v>
      </c>
      <c r="L42" s="268">
        <v>82.539682539682545</v>
      </c>
      <c r="M42" s="268">
        <v>90.769230769230774</v>
      </c>
      <c r="N42" s="268">
        <v>90.566037735849051</v>
      </c>
      <c r="O42" s="268">
        <v>90.740740740740748</v>
      </c>
      <c r="P42" s="268">
        <v>94.186046511627907</v>
      </c>
      <c r="Q42" s="268">
        <v>91.379310344827587</v>
      </c>
      <c r="R42" s="270">
        <v>79.655870445344135</v>
      </c>
      <c r="T42" s="227"/>
      <c r="U42" s="227"/>
      <c r="AB42" s="386"/>
    </row>
    <row r="43" spans="1:28" s="352" customFormat="1" x14ac:dyDescent="0.2">
      <c r="A43" s="250" t="s">
        <v>8</v>
      </c>
      <c r="B43" s="271">
        <v>7.4294811918992384E-2</v>
      </c>
      <c r="C43" s="272">
        <v>8.691625951622893E-2</v>
      </c>
      <c r="D43" s="272">
        <v>7.0883482566227396E-2</v>
      </c>
      <c r="E43" s="272">
        <v>8.184089101374166E-2</v>
      </c>
      <c r="F43" s="272">
        <v>7.3344883308506942E-2</v>
      </c>
      <c r="G43" s="272">
        <v>8.2528813793452144E-2</v>
      </c>
      <c r="H43" s="272">
        <v>8.1928488921026721E-2</v>
      </c>
      <c r="I43" s="272">
        <v>7.9116145093803811E-2</v>
      </c>
      <c r="J43" s="273">
        <v>7.877434987372646E-2</v>
      </c>
      <c r="K43" s="271">
        <v>8.1322969364182679E-2</v>
      </c>
      <c r="L43" s="272">
        <v>7.2191583286329186E-2</v>
      </c>
      <c r="M43" s="272">
        <v>6.5329737013436862E-2</v>
      </c>
      <c r="N43" s="272">
        <v>6.7223197097243781E-2</v>
      </c>
      <c r="O43" s="272">
        <v>6.2295199265304968E-2</v>
      </c>
      <c r="P43" s="272">
        <v>5.6372518159031888E-2</v>
      </c>
      <c r="Q43" s="272">
        <v>6.7910593732473837E-2</v>
      </c>
      <c r="R43" s="274">
        <v>8.2047203027651436E-2</v>
      </c>
      <c r="T43" s="227"/>
      <c r="U43" s="227"/>
      <c r="AB43" s="386"/>
    </row>
    <row r="44" spans="1:28" s="352" customFormat="1" x14ac:dyDescent="0.2">
      <c r="A44" s="262" t="s">
        <v>1</v>
      </c>
      <c r="B44" s="275">
        <f>B41/B40*100-100</f>
        <v>2.3913043478260789</v>
      </c>
      <c r="C44" s="276">
        <f t="shared" ref="C44:E44" si="16">C41/C40*100-100</f>
        <v>3.5357142857142918</v>
      </c>
      <c r="D44" s="276">
        <f t="shared" si="16"/>
        <v>2.21875</v>
      </c>
      <c r="E44" s="276">
        <f t="shared" si="16"/>
        <v>3.8983050847457577</v>
      </c>
      <c r="F44" s="276">
        <f>F41/F40*100-100</f>
        <v>0.20833333333331439</v>
      </c>
      <c r="G44" s="276">
        <f t="shared" ref="G44:J44" si="17">G41/G40*100-100</f>
        <v>1.6666666666666572</v>
      </c>
      <c r="H44" s="276">
        <f t="shared" si="17"/>
        <v>1.1224489795918373</v>
      </c>
      <c r="I44" s="276">
        <f t="shared" si="17"/>
        <v>7.6898734177215147</v>
      </c>
      <c r="J44" s="277">
        <f t="shared" si="17"/>
        <v>3.4848484848484844</v>
      </c>
      <c r="K44" s="275">
        <f>K41/K40*100-100</f>
        <v>4.711538461538467</v>
      </c>
      <c r="L44" s="276">
        <f t="shared" ref="L44:R44" si="18">L41/L40*100-100</f>
        <v>6.8650793650793673</v>
      </c>
      <c r="M44" s="276">
        <f t="shared" si="18"/>
        <v>-0.3846153846153868</v>
      </c>
      <c r="N44" s="276">
        <f t="shared" si="18"/>
        <v>8.1603773584905497</v>
      </c>
      <c r="O44" s="276">
        <f t="shared" si="18"/>
        <v>15.925925925925924</v>
      </c>
      <c r="P44" s="276">
        <f t="shared" si="18"/>
        <v>5.0872093023255758</v>
      </c>
      <c r="Q44" s="276">
        <f t="shared" si="18"/>
        <v>7.7155172413793167</v>
      </c>
      <c r="R44" s="278">
        <f t="shared" si="18"/>
        <v>4.6356275303643741</v>
      </c>
      <c r="T44" s="227"/>
      <c r="U44" s="227"/>
      <c r="AB44" s="386"/>
    </row>
    <row r="45" spans="1:28" s="352" customFormat="1" ht="13.5" thickBot="1" x14ac:dyDescent="0.25">
      <c r="A45" s="279" t="s">
        <v>27</v>
      </c>
      <c r="B45" s="280">
        <f>B41-B27</f>
        <v>141.56521739130437</v>
      </c>
      <c r="C45" s="281">
        <f t="shared" ref="C45:R45" si="19">C41-C27</f>
        <v>147.21978021978026</v>
      </c>
      <c r="D45" s="281">
        <f t="shared" si="19"/>
        <v>142.94093406593407</v>
      </c>
      <c r="E45" s="281">
        <f t="shared" si="19"/>
        <v>146.64585191793037</v>
      </c>
      <c r="F45" s="281">
        <f t="shared" si="19"/>
        <v>130.46747967479672</v>
      </c>
      <c r="G45" s="281">
        <f t="shared" si="19"/>
        <v>138.14207650273227</v>
      </c>
      <c r="H45" s="281">
        <f t="shared" si="19"/>
        <v>131.44631765749779</v>
      </c>
      <c r="I45" s="281">
        <f t="shared" si="19"/>
        <v>156.20503822534153</v>
      </c>
      <c r="J45" s="282">
        <f t="shared" si="19"/>
        <v>135.50565899963487</v>
      </c>
      <c r="K45" s="280">
        <f t="shared" si="19"/>
        <v>156.87894073139978</v>
      </c>
      <c r="L45" s="281">
        <f t="shared" si="19"/>
        <v>159.32078257659651</v>
      </c>
      <c r="M45" s="281">
        <f t="shared" si="19"/>
        <v>130.36630036630038</v>
      </c>
      <c r="N45" s="281">
        <f t="shared" si="19"/>
        <v>160.41928721174003</v>
      </c>
      <c r="O45" s="281">
        <f t="shared" si="19"/>
        <v>196.89814814814815</v>
      </c>
      <c r="P45" s="281">
        <f t="shared" si="19"/>
        <v>153.48609211126308</v>
      </c>
      <c r="Q45" s="281">
        <f t="shared" si="19"/>
        <v>159.67785843920149</v>
      </c>
      <c r="R45" s="283">
        <f t="shared" si="19"/>
        <v>149.05553301017102</v>
      </c>
      <c r="T45" s="227"/>
      <c r="U45" s="227"/>
      <c r="AB45" s="386"/>
    </row>
    <row r="46" spans="1:28" s="352" customFormat="1" x14ac:dyDescent="0.2">
      <c r="A46" s="284" t="s">
        <v>51</v>
      </c>
      <c r="B46" s="285">
        <v>572</v>
      </c>
      <c r="C46" s="286">
        <v>891</v>
      </c>
      <c r="D46" s="286">
        <v>896</v>
      </c>
      <c r="E46" s="286">
        <v>755</v>
      </c>
      <c r="F46" s="286">
        <v>755</v>
      </c>
      <c r="G46" s="286">
        <v>598</v>
      </c>
      <c r="H46" s="286">
        <v>597</v>
      </c>
      <c r="I46" s="286">
        <v>1019</v>
      </c>
      <c r="J46" s="287">
        <v>828</v>
      </c>
      <c r="K46" s="285">
        <v>659</v>
      </c>
      <c r="L46" s="286">
        <v>813</v>
      </c>
      <c r="M46" s="286">
        <v>810</v>
      </c>
      <c r="N46" s="286">
        <v>698</v>
      </c>
      <c r="O46" s="286">
        <v>699</v>
      </c>
      <c r="P46" s="286">
        <v>1065</v>
      </c>
      <c r="Q46" s="286">
        <v>731</v>
      </c>
      <c r="R46" s="288">
        <f>SUM(B46:Q46)</f>
        <v>12386</v>
      </c>
      <c r="S46" s="227" t="s">
        <v>56</v>
      </c>
      <c r="T46" s="289">
        <f>R32-R46</f>
        <v>13</v>
      </c>
      <c r="U46" s="290">
        <f>T46/R32</f>
        <v>1.048471650939592E-3</v>
      </c>
      <c r="AB46" s="386"/>
    </row>
    <row r="47" spans="1:28" s="352" customFormat="1" x14ac:dyDescent="0.2">
      <c r="A47" s="291" t="s">
        <v>28</v>
      </c>
      <c r="B47" s="244">
        <v>38.5</v>
      </c>
      <c r="C47" s="242">
        <v>37.5</v>
      </c>
      <c r="D47" s="242">
        <v>37.5</v>
      </c>
      <c r="E47" s="242">
        <v>37</v>
      </c>
      <c r="F47" s="242">
        <v>37</v>
      </c>
      <c r="G47" s="242">
        <v>36</v>
      </c>
      <c r="H47" s="242">
        <v>36</v>
      </c>
      <c r="I47" s="242">
        <v>36</v>
      </c>
      <c r="J47" s="245">
        <v>36</v>
      </c>
      <c r="K47" s="244">
        <v>38.5</v>
      </c>
      <c r="L47" s="242">
        <v>37.5</v>
      </c>
      <c r="M47" s="242">
        <v>38</v>
      </c>
      <c r="N47" s="242">
        <v>37</v>
      </c>
      <c r="O47" s="242">
        <v>37</v>
      </c>
      <c r="P47" s="242">
        <v>37</v>
      </c>
      <c r="Q47" s="242">
        <v>36</v>
      </c>
      <c r="R47" s="235"/>
      <c r="S47" s="227" t="s">
        <v>57</v>
      </c>
      <c r="T47" s="227">
        <v>33.770000000000003</v>
      </c>
      <c r="U47" s="227"/>
      <c r="AB47" s="386"/>
    </row>
    <row r="48" spans="1:28" s="352" customFormat="1" ht="13.5" thickBot="1" x14ac:dyDescent="0.25">
      <c r="A48" s="292" t="s">
        <v>26</v>
      </c>
      <c r="B48" s="246">
        <f>B47-B33</f>
        <v>3</v>
      </c>
      <c r="C48" s="243">
        <f t="shared" ref="C48:Q48" si="20">C47-C33</f>
        <v>3</v>
      </c>
      <c r="D48" s="243">
        <f t="shared" si="20"/>
        <v>3</v>
      </c>
      <c r="E48" s="243">
        <f t="shared" si="20"/>
        <v>3.5</v>
      </c>
      <c r="F48" s="243">
        <f t="shared" si="20"/>
        <v>3.5</v>
      </c>
      <c r="G48" s="243">
        <f t="shared" si="20"/>
        <v>3.5</v>
      </c>
      <c r="H48" s="243">
        <f t="shared" si="20"/>
        <v>3.5</v>
      </c>
      <c r="I48" s="243">
        <f t="shared" si="20"/>
        <v>3.5</v>
      </c>
      <c r="J48" s="247">
        <f t="shared" si="20"/>
        <v>3.5</v>
      </c>
      <c r="K48" s="246">
        <f t="shared" si="20"/>
        <v>3</v>
      </c>
      <c r="L48" s="243">
        <f t="shared" si="20"/>
        <v>3</v>
      </c>
      <c r="M48" s="243">
        <f t="shared" si="20"/>
        <v>3.5</v>
      </c>
      <c r="N48" s="243">
        <f t="shared" si="20"/>
        <v>3</v>
      </c>
      <c r="O48" s="243">
        <f t="shared" si="20"/>
        <v>3</v>
      </c>
      <c r="P48" s="243">
        <f t="shared" si="20"/>
        <v>3.5</v>
      </c>
      <c r="Q48" s="243">
        <f t="shared" si="20"/>
        <v>3.5</v>
      </c>
      <c r="R48" s="236"/>
      <c r="S48" s="227" t="s">
        <v>26</v>
      </c>
      <c r="T48" s="227">
        <f>T47-T33</f>
        <v>4.4600000000000044</v>
      </c>
      <c r="U48" s="227"/>
      <c r="AB48" s="386"/>
    </row>
    <row r="49" spans="1:28" x14ac:dyDescent="0.2">
      <c r="E49" s="239" t="s">
        <v>65</v>
      </c>
      <c r="F49" s="239" t="s">
        <v>65</v>
      </c>
      <c r="G49" s="239">
        <v>36</v>
      </c>
      <c r="H49" s="239">
        <v>36</v>
      </c>
      <c r="I49" s="239">
        <v>36</v>
      </c>
      <c r="J49" s="239">
        <v>36</v>
      </c>
      <c r="L49" s="239" t="s">
        <v>65</v>
      </c>
      <c r="M49" s="239">
        <v>38</v>
      </c>
      <c r="O49" s="239" t="s">
        <v>65</v>
      </c>
      <c r="P49" s="239">
        <v>37</v>
      </c>
      <c r="Q49" s="239">
        <v>36</v>
      </c>
    </row>
    <row r="50" spans="1:28" x14ac:dyDescent="0.2">
      <c r="E50" s="239">
        <v>37</v>
      </c>
      <c r="F50" s="239">
        <v>37</v>
      </c>
      <c r="I50" s="239" t="s">
        <v>66</v>
      </c>
    </row>
    <row r="51" spans="1:28" s="354" customFormat="1" x14ac:dyDescent="0.2">
      <c r="B51" s="241">
        <v>418.5425101214575</v>
      </c>
      <c r="C51" s="241">
        <v>418.5425101214575</v>
      </c>
      <c r="D51" s="241">
        <v>418.5425101214575</v>
      </c>
      <c r="E51" s="241">
        <v>418.5425101214575</v>
      </c>
      <c r="F51" s="241">
        <v>418.5425101214575</v>
      </c>
      <c r="G51" s="241">
        <v>418.5425101214575</v>
      </c>
      <c r="H51" s="241">
        <v>418.5425101214575</v>
      </c>
      <c r="I51" s="241">
        <v>418.5425101214575</v>
      </c>
      <c r="J51" s="241">
        <v>418.5425101214575</v>
      </c>
      <c r="K51" s="241">
        <v>418.5425101214575</v>
      </c>
      <c r="L51" s="241">
        <v>418.5425101214575</v>
      </c>
      <c r="AB51" s="386"/>
    </row>
    <row r="52" spans="1:28" s="354" customFormat="1" ht="13.5" thickBot="1" x14ac:dyDescent="0.25">
      <c r="B52" s="354">
        <v>36.799999999999997</v>
      </c>
      <c r="C52" s="354">
        <v>36.799999999999997</v>
      </c>
      <c r="D52" s="354">
        <v>36.799999999999997</v>
      </c>
      <c r="E52" s="354">
        <v>36.799999999999997</v>
      </c>
      <c r="F52" s="354">
        <v>36.799999999999997</v>
      </c>
      <c r="G52" s="354">
        <v>36.799999999999997</v>
      </c>
      <c r="H52" s="354">
        <v>36.799999999999997</v>
      </c>
      <c r="I52" s="354">
        <v>36.799999999999997</v>
      </c>
      <c r="J52" s="354">
        <v>36.799999999999997</v>
      </c>
      <c r="K52" s="354">
        <v>36.799999999999997</v>
      </c>
      <c r="L52" s="354">
        <v>36.799999999999997</v>
      </c>
      <c r="AB52" s="386"/>
    </row>
    <row r="53" spans="1:28" s="354" customFormat="1" ht="13.5" thickBot="1" x14ac:dyDescent="0.25">
      <c r="A53" s="249" t="s">
        <v>67</v>
      </c>
      <c r="B53" s="452" t="s">
        <v>50</v>
      </c>
      <c r="C53" s="453"/>
      <c r="D53" s="453"/>
      <c r="E53" s="453"/>
      <c r="F53" s="453"/>
      <c r="G53" s="453"/>
      <c r="H53" s="453"/>
      <c r="I53" s="453"/>
      <c r="J53" s="453"/>
      <c r="K53" s="453"/>
      <c r="L53" s="454"/>
      <c r="M53" s="452" t="s">
        <v>53</v>
      </c>
      <c r="N53" s="453"/>
      <c r="O53" s="453"/>
      <c r="P53" s="453"/>
      <c r="Q53" s="453"/>
      <c r="R53" s="453"/>
      <c r="S53" s="454"/>
      <c r="T53" s="297" t="s">
        <v>55</v>
      </c>
      <c r="X53" s="354" t="s">
        <v>54</v>
      </c>
      <c r="Y53" s="354" t="s">
        <v>70</v>
      </c>
      <c r="AB53" s="386"/>
    </row>
    <row r="54" spans="1:28" s="354" customFormat="1" x14ac:dyDescent="0.2">
      <c r="A54" s="250" t="s">
        <v>54</v>
      </c>
      <c r="B54" s="330">
        <v>1</v>
      </c>
      <c r="C54" s="253">
        <v>2</v>
      </c>
      <c r="D54" s="253">
        <v>3</v>
      </c>
      <c r="E54" s="253">
        <v>4</v>
      </c>
      <c r="F54" s="253">
        <v>5</v>
      </c>
      <c r="G54" s="253">
        <v>6</v>
      </c>
      <c r="H54" s="253">
        <v>7</v>
      </c>
      <c r="I54" s="253">
        <v>8</v>
      </c>
      <c r="J54" s="253">
        <v>9</v>
      </c>
      <c r="K54" s="253">
        <v>10</v>
      </c>
      <c r="L54" s="331">
        <v>11</v>
      </c>
      <c r="M54" s="251">
        <v>1</v>
      </c>
      <c r="N54" s="252">
        <v>2</v>
      </c>
      <c r="O54" s="252">
        <v>3</v>
      </c>
      <c r="P54" s="252">
        <v>3</v>
      </c>
      <c r="Q54" s="252">
        <v>3</v>
      </c>
      <c r="R54" s="252">
        <v>3</v>
      </c>
      <c r="S54" s="252">
        <v>3</v>
      </c>
      <c r="T54" s="296"/>
      <c r="X54" s="354">
        <v>1</v>
      </c>
      <c r="Y54" s="354">
        <v>42.5</v>
      </c>
      <c r="AB54" s="386"/>
    </row>
    <row r="55" spans="1:28" s="354" customFormat="1" x14ac:dyDescent="0.2">
      <c r="A55" s="250" t="s">
        <v>2</v>
      </c>
      <c r="B55" s="254">
        <v>1</v>
      </c>
      <c r="C55" s="349">
        <v>2</v>
      </c>
      <c r="D55" s="349">
        <v>2</v>
      </c>
      <c r="E55" s="255">
        <v>3</v>
      </c>
      <c r="F55" s="255">
        <v>3</v>
      </c>
      <c r="G55" s="255">
        <v>3</v>
      </c>
      <c r="H55" s="256">
        <v>4</v>
      </c>
      <c r="I55" s="256">
        <v>4</v>
      </c>
      <c r="J55" s="255">
        <v>5</v>
      </c>
      <c r="K55" s="255">
        <v>5</v>
      </c>
      <c r="L55" s="350">
        <v>6</v>
      </c>
      <c r="M55" s="254">
        <v>1</v>
      </c>
      <c r="N55" s="349">
        <v>2</v>
      </c>
      <c r="O55" s="349">
        <v>2</v>
      </c>
      <c r="P55" s="255">
        <v>3</v>
      </c>
      <c r="Q55" s="255">
        <v>3</v>
      </c>
      <c r="R55" s="256">
        <v>4</v>
      </c>
      <c r="S55" s="255">
        <v>5</v>
      </c>
      <c r="T55" s="226" t="s">
        <v>0</v>
      </c>
      <c r="X55" s="354">
        <v>2</v>
      </c>
      <c r="Y55" s="354">
        <v>42</v>
      </c>
      <c r="AB55" s="386"/>
    </row>
    <row r="56" spans="1:28" s="354" customFormat="1" x14ac:dyDescent="0.2">
      <c r="A56" s="257" t="s">
        <v>3</v>
      </c>
      <c r="B56" s="258">
        <v>520</v>
      </c>
      <c r="C56" s="259">
        <v>520</v>
      </c>
      <c r="D56" s="259">
        <v>520</v>
      </c>
      <c r="E56" s="259">
        <v>520</v>
      </c>
      <c r="F56" s="259">
        <v>520</v>
      </c>
      <c r="G56" s="259">
        <v>520</v>
      </c>
      <c r="H56" s="259">
        <v>520</v>
      </c>
      <c r="I56" s="259">
        <v>520</v>
      </c>
      <c r="J56" s="259">
        <v>520</v>
      </c>
      <c r="K56" s="259">
        <v>520</v>
      </c>
      <c r="L56" s="260">
        <v>520</v>
      </c>
      <c r="M56" s="258">
        <v>520</v>
      </c>
      <c r="N56" s="259">
        <v>520</v>
      </c>
      <c r="O56" s="259">
        <v>520</v>
      </c>
      <c r="P56" s="259">
        <v>520</v>
      </c>
      <c r="Q56" s="259">
        <v>520</v>
      </c>
      <c r="R56" s="259">
        <v>520</v>
      </c>
      <c r="S56" s="259">
        <v>520</v>
      </c>
      <c r="T56" s="261">
        <v>520</v>
      </c>
      <c r="X56" s="354">
        <v>3</v>
      </c>
      <c r="Y56" s="354">
        <v>41</v>
      </c>
      <c r="AB56" s="386"/>
    </row>
    <row r="57" spans="1:28" s="354" customFormat="1" x14ac:dyDescent="0.2">
      <c r="A57" s="262" t="s">
        <v>6</v>
      </c>
      <c r="B57" s="263">
        <v>479.33333333333331</v>
      </c>
      <c r="C57" s="264">
        <v>513.84615384615381</v>
      </c>
      <c r="D57" s="264">
        <v>515.38461538461536</v>
      </c>
      <c r="E57" s="264">
        <v>548.9473684210526</v>
      </c>
      <c r="F57" s="264">
        <v>554.70588235294122</v>
      </c>
      <c r="G57" s="264">
        <v>545.37037037037032</v>
      </c>
      <c r="H57" s="264">
        <v>598.4</v>
      </c>
      <c r="I57" s="264">
        <v>586.33333333333337</v>
      </c>
      <c r="J57" s="264">
        <v>620.22222222222217</v>
      </c>
      <c r="K57" s="264">
        <v>606.86274509803923</v>
      </c>
      <c r="L57" s="265">
        <v>665.66666666666663</v>
      </c>
      <c r="M57" s="263">
        <v>532.63157894736844</v>
      </c>
      <c r="N57" s="264">
        <v>513.44262295081967</v>
      </c>
      <c r="O57" s="264">
        <v>488.22580645161293</v>
      </c>
      <c r="P57" s="264">
        <v>559.61538461538464</v>
      </c>
      <c r="Q57" s="264">
        <v>607.88461538461536</v>
      </c>
      <c r="R57" s="264">
        <v>514.375</v>
      </c>
      <c r="S57" s="264">
        <v>560</v>
      </c>
      <c r="T57" s="266">
        <v>551.41675284384689</v>
      </c>
      <c r="X57" s="354">
        <v>4</v>
      </c>
      <c r="Y57" s="354">
        <v>40</v>
      </c>
      <c r="AB57" s="386"/>
    </row>
    <row r="58" spans="1:28" s="354" customFormat="1" x14ac:dyDescent="0.2">
      <c r="A58" s="250" t="s">
        <v>7</v>
      </c>
      <c r="B58" s="267">
        <v>91.111111111111114</v>
      </c>
      <c r="C58" s="268">
        <v>100</v>
      </c>
      <c r="D58" s="268">
        <v>98.07692307692308</v>
      </c>
      <c r="E58" s="268">
        <v>100</v>
      </c>
      <c r="F58" s="268">
        <v>100</v>
      </c>
      <c r="G58" s="268">
        <v>96.296296296296291</v>
      </c>
      <c r="H58" s="268">
        <v>98</v>
      </c>
      <c r="I58" s="268">
        <v>98.333333333333329</v>
      </c>
      <c r="J58" s="268">
        <v>97.777777777777771</v>
      </c>
      <c r="K58" s="268">
        <v>88.235294117647058</v>
      </c>
      <c r="L58" s="269">
        <v>93.333333333333329</v>
      </c>
      <c r="M58" s="267">
        <v>68.421052631578945</v>
      </c>
      <c r="N58" s="268">
        <v>65.573770491803273</v>
      </c>
      <c r="O58" s="268">
        <v>66.129032258064512</v>
      </c>
      <c r="P58" s="268">
        <v>71.15384615384616</v>
      </c>
      <c r="Q58" s="268">
        <v>61.53846153846154</v>
      </c>
      <c r="R58" s="268">
        <v>76.25</v>
      </c>
      <c r="S58" s="268">
        <v>64.285714285714292</v>
      </c>
      <c r="T58" s="270">
        <v>65.149948293691835</v>
      </c>
      <c r="V58" s="227"/>
      <c r="W58" s="227"/>
      <c r="X58" s="354">
        <v>5</v>
      </c>
      <c r="Y58" s="354">
        <v>39</v>
      </c>
      <c r="AB58" s="386"/>
    </row>
    <row r="59" spans="1:28" s="354" customFormat="1" x14ac:dyDescent="0.2">
      <c r="A59" s="250" t="s">
        <v>8</v>
      </c>
      <c r="B59" s="271">
        <v>6.1793768822039123E-2</v>
      </c>
      <c r="C59" s="272">
        <v>3.5219432203649217E-2</v>
      </c>
      <c r="D59" s="272">
        <v>4.5577407416724017E-2</v>
      </c>
      <c r="E59" s="272">
        <v>4.2025902660984195E-2</v>
      </c>
      <c r="F59" s="272">
        <v>3.6468633090219957E-2</v>
      </c>
      <c r="G59" s="272">
        <v>4.4175252398159025E-2</v>
      </c>
      <c r="H59" s="272">
        <v>4.5010015693936971E-2</v>
      </c>
      <c r="I59" s="272">
        <v>4.165631632000466E-2</v>
      </c>
      <c r="J59" s="272">
        <v>4.238489370017836E-2</v>
      </c>
      <c r="K59" s="272">
        <v>6.0565856871031831E-2</v>
      </c>
      <c r="L59" s="273">
        <v>4.8397019996302942E-2</v>
      </c>
      <c r="M59" s="271">
        <v>0.11602995528130985</v>
      </c>
      <c r="N59" s="272">
        <v>9.6508551910804929E-2</v>
      </c>
      <c r="O59" s="272">
        <v>0.10588904194914704</v>
      </c>
      <c r="P59" s="272">
        <v>9.8871181064464631E-2</v>
      </c>
      <c r="Q59" s="272">
        <v>0.11320889652235841</v>
      </c>
      <c r="R59" s="272">
        <v>8.6934613883758644E-2</v>
      </c>
      <c r="S59" s="272">
        <v>9.204907424830977E-2</v>
      </c>
      <c r="T59" s="274">
        <v>0.11034018410577726</v>
      </c>
      <c r="V59" s="227"/>
      <c r="W59" s="227"/>
      <c r="X59" s="354">
        <v>6</v>
      </c>
      <c r="Y59" s="354">
        <v>38.5</v>
      </c>
      <c r="AB59" s="386"/>
    </row>
    <row r="60" spans="1:28" s="354" customFormat="1" x14ac:dyDescent="0.2">
      <c r="A60" s="262" t="s">
        <v>1</v>
      </c>
      <c r="B60" s="275">
        <f>B57/B56*100-100</f>
        <v>-7.8205128205128318</v>
      </c>
      <c r="C60" s="276">
        <f t="shared" ref="C60:E60" si="21">C57/C56*100-100</f>
        <v>-1.1834319526627297</v>
      </c>
      <c r="D60" s="276">
        <f t="shared" si="21"/>
        <v>-0.88757396449705084</v>
      </c>
      <c r="E60" s="276">
        <f t="shared" si="21"/>
        <v>5.5668016194331926</v>
      </c>
      <c r="F60" s="276">
        <f>F57/F56*100-100</f>
        <v>6.6742081447963812</v>
      </c>
      <c r="G60" s="276">
        <f t="shared" ref="G60:L60" si="22">G57/G56*100-100</f>
        <v>4.8789173789173645</v>
      </c>
      <c r="H60" s="276">
        <f t="shared" si="22"/>
        <v>15.07692307692308</v>
      </c>
      <c r="I60" s="276">
        <f t="shared" ref="I60:J60" si="23">I57/I56*100-100</f>
        <v>12.756410256410248</v>
      </c>
      <c r="J60" s="276">
        <f t="shared" si="23"/>
        <v>19.273504273504273</v>
      </c>
      <c r="K60" s="276">
        <f t="shared" si="22"/>
        <v>16.704374057315235</v>
      </c>
      <c r="L60" s="277">
        <f t="shared" si="22"/>
        <v>28.012820512820497</v>
      </c>
      <c r="M60" s="275">
        <f>M57/M56*100-100</f>
        <v>2.429149797570858</v>
      </c>
      <c r="N60" s="276">
        <f t="shared" ref="N60:T60" si="24">N57/N56*100-100</f>
        <v>-1.2610340479192956</v>
      </c>
      <c r="O60" s="276">
        <f t="shared" si="24"/>
        <v>-6.1104218362282836</v>
      </c>
      <c r="P60" s="276">
        <f t="shared" si="24"/>
        <v>7.6183431952662914</v>
      </c>
      <c r="Q60" s="276">
        <f t="shared" si="24"/>
        <v>16.900887573964482</v>
      </c>
      <c r="R60" s="276">
        <f t="shared" si="24"/>
        <v>-1.0817307692307736</v>
      </c>
      <c r="S60" s="276">
        <f t="shared" si="24"/>
        <v>7.6923076923076934</v>
      </c>
      <c r="T60" s="278">
        <f t="shared" si="24"/>
        <v>6.0416832392013333</v>
      </c>
      <c r="V60" s="227"/>
      <c r="W60" s="227"/>
      <c r="AB60" s="386"/>
    </row>
    <row r="61" spans="1:28" s="354" customFormat="1" ht="13.5" thickBot="1" x14ac:dyDescent="0.25">
      <c r="A61" s="279" t="s">
        <v>27</v>
      </c>
      <c r="B61" s="280">
        <f>B57-B51</f>
        <v>60.790823211875818</v>
      </c>
      <c r="C61" s="281">
        <f t="shared" ref="C61:L61" si="25">C57-C51</f>
        <v>95.303643724696315</v>
      </c>
      <c r="D61" s="281">
        <f t="shared" si="25"/>
        <v>96.842105263157862</v>
      </c>
      <c r="E61" s="281">
        <f t="shared" si="25"/>
        <v>130.40485829959511</v>
      </c>
      <c r="F61" s="281">
        <f t="shared" si="25"/>
        <v>136.16337223148372</v>
      </c>
      <c r="G61" s="281">
        <f t="shared" si="25"/>
        <v>126.82786024891283</v>
      </c>
      <c r="H61" s="281">
        <f t="shared" si="25"/>
        <v>179.85748987854248</v>
      </c>
      <c r="I61" s="281">
        <f t="shared" si="25"/>
        <v>167.79082321187587</v>
      </c>
      <c r="J61" s="281">
        <f t="shared" si="25"/>
        <v>201.67971210076468</v>
      </c>
      <c r="K61" s="281">
        <f t="shared" si="25"/>
        <v>188.32023497658173</v>
      </c>
      <c r="L61" s="282">
        <f t="shared" si="25"/>
        <v>247.12415654520913</v>
      </c>
      <c r="M61" s="280">
        <f t="shared" ref="M61:T61" si="26">M57-K41</f>
        <v>113.78542510121457</v>
      </c>
      <c r="N61" s="281">
        <f t="shared" si="26"/>
        <v>85.982305490502199</v>
      </c>
      <c r="O61" s="281">
        <f t="shared" si="26"/>
        <v>89.764267990074472</v>
      </c>
      <c r="P61" s="281">
        <f t="shared" si="26"/>
        <v>126.97387518142239</v>
      </c>
      <c r="Q61" s="281">
        <f t="shared" si="26"/>
        <v>144.18091168091166</v>
      </c>
      <c r="R61" s="281">
        <f t="shared" si="26"/>
        <v>94.026162790697697</v>
      </c>
      <c r="S61" s="281">
        <f t="shared" si="26"/>
        <v>129.13793103448273</v>
      </c>
      <c r="T61" s="283">
        <f t="shared" si="26"/>
        <v>132.8742427223894</v>
      </c>
      <c r="V61" s="227"/>
      <c r="W61" s="227"/>
      <c r="AB61" s="386"/>
    </row>
    <row r="62" spans="1:28" s="354" customFormat="1" x14ac:dyDescent="0.2">
      <c r="A62" s="284" t="s">
        <v>51</v>
      </c>
      <c r="B62" s="285">
        <v>561</v>
      </c>
      <c r="C62" s="286">
        <v>659</v>
      </c>
      <c r="D62" s="286">
        <v>659</v>
      </c>
      <c r="E62" s="286">
        <v>708</v>
      </c>
      <c r="F62" s="286">
        <v>708</v>
      </c>
      <c r="G62" s="286">
        <v>708</v>
      </c>
      <c r="H62" s="286">
        <v>683</v>
      </c>
      <c r="I62" s="286">
        <v>683</v>
      </c>
      <c r="J62" s="286">
        <v>597</v>
      </c>
      <c r="K62" s="286">
        <v>597</v>
      </c>
      <c r="L62" s="287">
        <v>323</v>
      </c>
      <c r="M62" s="285">
        <v>657</v>
      </c>
      <c r="N62" s="286">
        <v>813</v>
      </c>
      <c r="O62" s="286">
        <v>808</v>
      </c>
      <c r="P62" s="286">
        <v>698</v>
      </c>
      <c r="Q62" s="286">
        <v>698</v>
      </c>
      <c r="R62" s="286">
        <v>1064</v>
      </c>
      <c r="S62" s="286">
        <v>731</v>
      </c>
      <c r="T62" s="288">
        <f>SUM(B62:S62)</f>
        <v>12355</v>
      </c>
      <c r="U62" s="227" t="s">
        <v>56</v>
      </c>
      <c r="V62" s="289">
        <f>R46-T62</f>
        <v>31</v>
      </c>
      <c r="W62" s="290">
        <f>V62/R46</f>
        <v>2.5028257710318102E-3</v>
      </c>
      <c r="X62" s="356" t="s">
        <v>68</v>
      </c>
      <c r="AB62" s="386"/>
    </row>
    <row r="63" spans="1:28" s="354" customFormat="1" x14ac:dyDescent="0.2">
      <c r="A63" s="291" t="s">
        <v>28</v>
      </c>
      <c r="B63" s="244">
        <v>42</v>
      </c>
      <c r="C63" s="242">
        <v>41</v>
      </c>
      <c r="D63" s="242">
        <v>41</v>
      </c>
      <c r="E63" s="242">
        <v>40</v>
      </c>
      <c r="F63" s="242">
        <v>40</v>
      </c>
      <c r="G63" s="242">
        <v>40</v>
      </c>
      <c r="H63" s="242">
        <v>39</v>
      </c>
      <c r="I63" s="242">
        <v>39</v>
      </c>
      <c r="J63" s="242">
        <v>38.5</v>
      </c>
      <c r="K63" s="242">
        <v>38.5</v>
      </c>
      <c r="L63" s="245">
        <v>38</v>
      </c>
      <c r="M63" s="244"/>
      <c r="N63" s="242"/>
      <c r="O63" s="242"/>
      <c r="P63" s="242"/>
      <c r="Q63" s="242"/>
      <c r="R63" s="242"/>
      <c r="S63" s="242"/>
      <c r="T63" s="235"/>
      <c r="U63" s="227" t="s">
        <v>57</v>
      </c>
      <c r="V63" s="227">
        <v>37.1</v>
      </c>
      <c r="W63" s="227"/>
      <c r="X63" s="357" t="s">
        <v>69</v>
      </c>
      <c r="AB63" s="386"/>
    </row>
    <row r="64" spans="1:28" s="354" customFormat="1" ht="13.5" thickBot="1" x14ac:dyDescent="0.25">
      <c r="A64" s="292" t="s">
        <v>26</v>
      </c>
      <c r="B64" s="246">
        <f>B63-B52</f>
        <v>5.2000000000000028</v>
      </c>
      <c r="C64" s="243">
        <f t="shared" ref="C64:L64" si="27">C63-C52</f>
        <v>4.2000000000000028</v>
      </c>
      <c r="D64" s="243">
        <f t="shared" si="27"/>
        <v>4.2000000000000028</v>
      </c>
      <c r="E64" s="243">
        <f t="shared" si="27"/>
        <v>3.2000000000000028</v>
      </c>
      <c r="F64" s="243">
        <f t="shared" si="27"/>
        <v>3.2000000000000028</v>
      </c>
      <c r="G64" s="243">
        <f t="shared" si="27"/>
        <v>3.2000000000000028</v>
      </c>
      <c r="H64" s="243">
        <f t="shared" si="27"/>
        <v>2.2000000000000028</v>
      </c>
      <c r="I64" s="243">
        <f t="shared" si="27"/>
        <v>2.2000000000000028</v>
      </c>
      <c r="J64" s="243">
        <f t="shared" si="27"/>
        <v>1.7000000000000028</v>
      </c>
      <c r="K64" s="243">
        <f t="shared" si="27"/>
        <v>1.7000000000000028</v>
      </c>
      <c r="L64" s="247">
        <f t="shared" si="27"/>
        <v>1.2000000000000028</v>
      </c>
      <c r="M64" s="246">
        <f t="shared" ref="M64:S64" si="28">M63-K47</f>
        <v>-38.5</v>
      </c>
      <c r="N64" s="243">
        <f t="shared" si="28"/>
        <v>-37.5</v>
      </c>
      <c r="O64" s="243">
        <f t="shared" si="28"/>
        <v>-38</v>
      </c>
      <c r="P64" s="243">
        <f t="shared" si="28"/>
        <v>-37</v>
      </c>
      <c r="Q64" s="243">
        <f t="shared" si="28"/>
        <v>-37</v>
      </c>
      <c r="R64" s="243">
        <f t="shared" si="28"/>
        <v>-37</v>
      </c>
      <c r="S64" s="243">
        <f t="shared" si="28"/>
        <v>-36</v>
      </c>
      <c r="T64" s="236"/>
      <c r="U64" s="227" t="s">
        <v>26</v>
      </c>
      <c r="V64" s="227">
        <f>V63-T47</f>
        <v>3.3299999999999983</v>
      </c>
      <c r="W64" s="227"/>
      <c r="AB64" s="386"/>
    </row>
    <row r="66" spans="1:28" s="358" customFormat="1" x14ac:dyDescent="0.2">
      <c r="M66" s="358">
        <v>42.5</v>
      </c>
      <c r="N66" s="358">
        <v>42</v>
      </c>
      <c r="O66" s="358">
        <v>42</v>
      </c>
      <c r="P66" s="358">
        <v>41</v>
      </c>
      <c r="Q66" s="358">
        <v>41</v>
      </c>
      <c r="R66" s="358">
        <v>40</v>
      </c>
      <c r="S66" s="358">
        <v>40</v>
      </c>
      <c r="T66" s="358">
        <v>39</v>
      </c>
      <c r="U66" s="358">
        <v>38.5</v>
      </c>
      <c r="AB66" s="386"/>
    </row>
    <row r="67" spans="1:28" ht="13.5" thickBot="1" x14ac:dyDescent="0.25">
      <c r="M67" s="347">
        <v>551.41675284384689</v>
      </c>
      <c r="N67" s="347">
        <v>551.41675284384689</v>
      </c>
      <c r="O67" s="347">
        <v>551.41675284384689</v>
      </c>
      <c r="P67" s="347">
        <v>551.41675284384689</v>
      </c>
      <c r="Q67" s="347">
        <v>551.41675284384689</v>
      </c>
      <c r="R67" s="347">
        <v>551.41675284384689</v>
      </c>
      <c r="S67" s="347">
        <v>551.41675284384689</v>
      </c>
      <c r="T67" s="347">
        <v>551.41675284384689</v>
      </c>
      <c r="U67" s="239">
        <v>551</v>
      </c>
    </row>
    <row r="68" spans="1:28" ht="13.5" thickBot="1" x14ac:dyDescent="0.25">
      <c r="A68" s="249" t="s">
        <v>72</v>
      </c>
      <c r="B68" s="452" t="s">
        <v>50</v>
      </c>
      <c r="C68" s="453"/>
      <c r="D68" s="453"/>
      <c r="E68" s="453"/>
      <c r="F68" s="453"/>
      <c r="G68" s="453"/>
      <c r="H68" s="453"/>
      <c r="I68" s="453"/>
      <c r="J68" s="453"/>
      <c r="K68" s="453"/>
      <c r="L68" s="454"/>
      <c r="M68" s="452" t="s">
        <v>53</v>
      </c>
      <c r="N68" s="453"/>
      <c r="O68" s="453"/>
      <c r="P68" s="453"/>
      <c r="Q68" s="453"/>
      <c r="R68" s="453"/>
      <c r="S68" s="453"/>
      <c r="T68" s="453"/>
      <c r="U68" s="454"/>
      <c r="V68" s="297" t="s">
        <v>55</v>
      </c>
      <c r="W68" s="355"/>
      <c r="X68" s="355"/>
      <c r="Y68" s="355"/>
    </row>
    <row r="69" spans="1:28" x14ac:dyDescent="0.2">
      <c r="A69" s="250" t="s">
        <v>54</v>
      </c>
      <c r="B69" s="330">
        <v>1</v>
      </c>
      <c r="C69" s="253">
        <v>2</v>
      </c>
      <c r="D69" s="253">
        <v>3</v>
      </c>
      <c r="E69" s="253">
        <v>4</v>
      </c>
      <c r="F69" s="253">
        <v>5</v>
      </c>
      <c r="G69" s="253">
        <v>6</v>
      </c>
      <c r="H69" s="253">
        <v>7</v>
      </c>
      <c r="I69" s="253">
        <v>8</v>
      </c>
      <c r="J69" s="253">
        <v>9</v>
      </c>
      <c r="K69" s="253">
        <v>10</v>
      </c>
      <c r="L69" s="331">
        <v>11</v>
      </c>
      <c r="M69" s="251">
        <v>1</v>
      </c>
      <c r="N69" s="252">
        <v>2</v>
      </c>
      <c r="O69" s="252">
        <v>3</v>
      </c>
      <c r="P69" s="252">
        <v>4</v>
      </c>
      <c r="Q69" s="252">
        <v>5</v>
      </c>
      <c r="R69" s="252">
        <v>6</v>
      </c>
      <c r="S69" s="252">
        <v>7</v>
      </c>
      <c r="T69" s="252">
        <v>8</v>
      </c>
      <c r="U69" s="252">
        <v>9</v>
      </c>
      <c r="V69" s="296"/>
      <c r="W69" s="355"/>
      <c r="X69" s="355"/>
      <c r="Y69" s="355"/>
    </row>
    <row r="70" spans="1:28" x14ac:dyDescent="0.2">
      <c r="A70" s="250" t="s">
        <v>2</v>
      </c>
      <c r="B70" s="254">
        <v>1</v>
      </c>
      <c r="C70" s="349">
        <v>2</v>
      </c>
      <c r="D70" s="349">
        <v>2</v>
      </c>
      <c r="E70" s="255">
        <v>3</v>
      </c>
      <c r="F70" s="255">
        <v>3</v>
      </c>
      <c r="G70" s="255">
        <v>3</v>
      </c>
      <c r="H70" s="256">
        <v>4</v>
      </c>
      <c r="I70" s="256">
        <v>4</v>
      </c>
      <c r="J70" s="255">
        <v>5</v>
      </c>
      <c r="K70" s="255">
        <v>5</v>
      </c>
      <c r="L70" s="350">
        <v>6</v>
      </c>
      <c r="M70" s="254">
        <v>1</v>
      </c>
      <c r="N70" s="349">
        <v>2</v>
      </c>
      <c r="O70" s="349">
        <v>2</v>
      </c>
      <c r="P70" s="255">
        <v>3</v>
      </c>
      <c r="Q70" s="255">
        <v>3</v>
      </c>
      <c r="R70" s="256">
        <v>4</v>
      </c>
      <c r="S70" s="256">
        <v>4</v>
      </c>
      <c r="T70" s="255">
        <v>5</v>
      </c>
      <c r="U70" s="255">
        <v>6</v>
      </c>
      <c r="V70" s="226" t="s">
        <v>0</v>
      </c>
      <c r="W70" s="355"/>
      <c r="X70" s="355"/>
      <c r="Y70" s="355"/>
    </row>
    <row r="71" spans="1:28" x14ac:dyDescent="0.2">
      <c r="A71" s="257" t="s">
        <v>3</v>
      </c>
      <c r="B71" s="258">
        <v>620</v>
      </c>
      <c r="C71" s="259">
        <v>620</v>
      </c>
      <c r="D71" s="259">
        <v>620</v>
      </c>
      <c r="E71" s="259">
        <v>620</v>
      </c>
      <c r="F71" s="259">
        <v>620</v>
      </c>
      <c r="G71" s="259">
        <v>620</v>
      </c>
      <c r="H71" s="259">
        <v>620</v>
      </c>
      <c r="I71" s="259">
        <v>620</v>
      </c>
      <c r="J71" s="259">
        <v>620</v>
      </c>
      <c r="K71" s="259">
        <v>620</v>
      </c>
      <c r="L71" s="260">
        <v>620</v>
      </c>
      <c r="M71" s="258">
        <v>620</v>
      </c>
      <c r="N71" s="259">
        <v>620</v>
      </c>
      <c r="O71" s="259">
        <v>620</v>
      </c>
      <c r="P71" s="259">
        <v>620</v>
      </c>
      <c r="Q71" s="259">
        <v>620</v>
      </c>
      <c r="R71" s="259">
        <v>620</v>
      </c>
      <c r="S71" s="259">
        <v>620</v>
      </c>
      <c r="T71" s="259">
        <v>620</v>
      </c>
      <c r="U71" s="259">
        <v>620</v>
      </c>
      <c r="V71" s="261">
        <v>620</v>
      </c>
      <c r="W71" s="355"/>
      <c r="X71" s="355"/>
      <c r="Y71" s="355"/>
    </row>
    <row r="72" spans="1:28" x14ac:dyDescent="0.2">
      <c r="A72" s="262" t="s">
        <v>6</v>
      </c>
      <c r="B72" s="263">
        <v>622.79069767441865</v>
      </c>
      <c r="C72" s="264">
        <v>636.07843137254906</v>
      </c>
      <c r="D72" s="264">
        <v>631.6</v>
      </c>
      <c r="E72" s="264">
        <v>646.36363636363637</v>
      </c>
      <c r="F72" s="264">
        <v>656.03773584905662</v>
      </c>
      <c r="G72" s="264">
        <v>636.79245283018872</v>
      </c>
      <c r="H72" s="264">
        <v>665.0980392156863</v>
      </c>
      <c r="I72" s="264">
        <v>660</v>
      </c>
      <c r="J72" s="264">
        <v>676.92307692307691</v>
      </c>
      <c r="K72" s="264">
        <v>686.73076923076928</v>
      </c>
      <c r="L72" s="265">
        <v>713.63636363636363</v>
      </c>
      <c r="M72" s="263">
        <v>590.4545454545455</v>
      </c>
      <c r="N72" s="264">
        <v>604.69387755102036</v>
      </c>
      <c r="O72" s="264">
        <v>597.29166666666663</v>
      </c>
      <c r="P72" s="264">
        <v>631.21951219512198</v>
      </c>
      <c r="Q72" s="264">
        <v>629.5</v>
      </c>
      <c r="R72" s="264">
        <v>647.08333333333337</v>
      </c>
      <c r="S72" s="264">
        <v>655.531914893617</v>
      </c>
      <c r="T72" s="264">
        <v>677.72727272727275</v>
      </c>
      <c r="U72" s="264">
        <v>720</v>
      </c>
      <c r="V72" s="266">
        <v>647.21</v>
      </c>
      <c r="W72" s="355"/>
      <c r="X72" s="355"/>
      <c r="Y72" s="355"/>
    </row>
    <row r="73" spans="1:28" x14ac:dyDescent="0.2">
      <c r="A73" s="250" t="s">
        <v>7</v>
      </c>
      <c r="B73" s="267">
        <v>86.04651162790698</v>
      </c>
      <c r="C73" s="268">
        <v>94.117647058823536</v>
      </c>
      <c r="D73" s="268">
        <v>100</v>
      </c>
      <c r="E73" s="268">
        <v>98.181818181818187</v>
      </c>
      <c r="F73" s="268">
        <v>96.226415094339629</v>
      </c>
      <c r="G73" s="268">
        <v>98.113207547169807</v>
      </c>
      <c r="H73" s="268">
        <v>100</v>
      </c>
      <c r="I73" s="268">
        <v>98.113207547169807</v>
      </c>
      <c r="J73" s="268">
        <v>96.15384615384616</v>
      </c>
      <c r="K73" s="268">
        <v>98.07692307692308</v>
      </c>
      <c r="L73" s="269">
        <v>95.454545454545453</v>
      </c>
      <c r="M73" s="267">
        <v>97.727272727272734</v>
      </c>
      <c r="N73" s="268">
        <v>97.959183673469383</v>
      </c>
      <c r="O73" s="268">
        <v>100</v>
      </c>
      <c r="P73" s="268">
        <v>100</v>
      </c>
      <c r="Q73" s="268">
        <v>100</v>
      </c>
      <c r="R73" s="268">
        <v>97.916666666666671</v>
      </c>
      <c r="S73" s="268">
        <v>100</v>
      </c>
      <c r="T73" s="268">
        <v>93.939393939393938</v>
      </c>
      <c r="U73" s="268">
        <v>92</v>
      </c>
      <c r="V73" s="270">
        <v>86.64</v>
      </c>
      <c r="W73" s="355"/>
      <c r="X73" s="227"/>
      <c r="Y73" s="227"/>
    </row>
    <row r="74" spans="1:28" x14ac:dyDescent="0.2">
      <c r="A74" s="250" t="s">
        <v>8</v>
      </c>
      <c r="B74" s="271">
        <v>5.8698337368839566E-2</v>
      </c>
      <c r="C74" s="272">
        <v>5.2195492635712826E-2</v>
      </c>
      <c r="D74" s="272">
        <v>4.3227908667717599E-2</v>
      </c>
      <c r="E74" s="272">
        <v>4.0383075490313218E-2</v>
      </c>
      <c r="F74" s="272">
        <v>4.8685887764161301E-2</v>
      </c>
      <c r="G74" s="272">
        <v>5.0933669444951132E-2</v>
      </c>
      <c r="H74" s="272">
        <v>3.8173228093699406E-2</v>
      </c>
      <c r="I74" s="272">
        <v>4.3157110281545633E-2</v>
      </c>
      <c r="J74" s="272">
        <v>4.7564658037400669E-2</v>
      </c>
      <c r="K74" s="272">
        <v>4.4583425339615075E-2</v>
      </c>
      <c r="L74" s="273">
        <v>4.4421900061561853E-2</v>
      </c>
      <c r="M74" s="271">
        <v>3.8713751995935103E-2</v>
      </c>
      <c r="N74" s="272">
        <v>3.6154604767713316E-2</v>
      </c>
      <c r="O74" s="272">
        <v>3.4301096135253104E-2</v>
      </c>
      <c r="P74" s="272">
        <v>2.889477449125084E-2</v>
      </c>
      <c r="Q74" s="272">
        <v>3.6906307086541516E-2</v>
      </c>
      <c r="R74" s="272">
        <v>4.370565672801955E-2</v>
      </c>
      <c r="S74" s="272">
        <v>3.2824918869899453E-2</v>
      </c>
      <c r="T74" s="272">
        <v>4.9326562060890054E-2</v>
      </c>
      <c r="U74" s="272">
        <v>5.1520102752753913E-2</v>
      </c>
      <c r="V74" s="274">
        <v>6.4500000000000002E-2</v>
      </c>
      <c r="W74" s="355"/>
      <c r="X74" s="227"/>
      <c r="Y74" s="227"/>
    </row>
    <row r="75" spans="1:28" x14ac:dyDescent="0.2">
      <c r="A75" s="262" t="s">
        <v>1</v>
      </c>
      <c r="B75" s="275">
        <f>B72/B71*100-100</f>
        <v>0.4501125281320526</v>
      </c>
      <c r="C75" s="276">
        <f t="shared" ref="C75:E75" si="29">C72/C71*100-100</f>
        <v>2.5932953826692113</v>
      </c>
      <c r="D75" s="276">
        <f t="shared" si="29"/>
        <v>1.8709677419354875</v>
      </c>
      <c r="E75" s="276">
        <f t="shared" si="29"/>
        <v>4.2521994134897341</v>
      </c>
      <c r="F75" s="276">
        <f>F72/F71*100-100</f>
        <v>5.8125380401704092</v>
      </c>
      <c r="G75" s="276">
        <f t="shared" ref="G75:L75" si="30">G72/G71*100-100</f>
        <v>2.7084601339013972</v>
      </c>
      <c r="H75" s="276">
        <f t="shared" si="30"/>
        <v>7.2738772928526316</v>
      </c>
      <c r="I75" s="276">
        <f t="shared" si="30"/>
        <v>6.4516129032257936</v>
      </c>
      <c r="J75" s="276">
        <f t="shared" si="30"/>
        <v>9.1811414392059447</v>
      </c>
      <c r="K75" s="276">
        <f t="shared" si="30"/>
        <v>10.763027295285383</v>
      </c>
      <c r="L75" s="277">
        <f t="shared" si="30"/>
        <v>15.102639296187689</v>
      </c>
      <c r="M75" s="275">
        <f>M72/M71*100-100</f>
        <v>-4.7653958944281527</v>
      </c>
      <c r="N75" s="276">
        <f t="shared" ref="N75:V75" si="31">N72/N71*100-100</f>
        <v>-2.4687294272547717</v>
      </c>
      <c r="O75" s="276">
        <f t="shared" si="31"/>
        <v>-3.6626344086021589</v>
      </c>
      <c r="P75" s="276">
        <f t="shared" si="31"/>
        <v>1.8095987411487044</v>
      </c>
      <c r="Q75" s="276">
        <f t="shared" si="31"/>
        <v>1.5322580645161281</v>
      </c>
      <c r="R75" s="276">
        <f t="shared" si="31"/>
        <v>4.3682795698924792</v>
      </c>
      <c r="S75" s="276">
        <f t="shared" ref="S75:T75" si="32">S72/S71*100-100</f>
        <v>5.7309540150995133</v>
      </c>
      <c r="T75" s="276">
        <f t="shared" si="32"/>
        <v>9.3108504398827137</v>
      </c>
      <c r="U75" s="276">
        <f t="shared" si="31"/>
        <v>16.129032258064527</v>
      </c>
      <c r="V75" s="278">
        <f t="shared" si="31"/>
        <v>4.3887096774193566</v>
      </c>
      <c r="W75" s="355"/>
      <c r="X75" s="227"/>
      <c r="Y75" s="227"/>
    </row>
    <row r="76" spans="1:28" ht="13.5" thickBot="1" x14ac:dyDescent="0.25">
      <c r="A76" s="279" t="s">
        <v>27</v>
      </c>
      <c r="B76" s="280">
        <f>B72-B57</f>
        <v>143.45736434108534</v>
      </c>
      <c r="C76" s="281">
        <f t="shared" ref="C76:L76" si="33">C72-C57</f>
        <v>122.23227752639525</v>
      </c>
      <c r="D76" s="281">
        <f t="shared" si="33"/>
        <v>116.21538461538466</v>
      </c>
      <c r="E76" s="281">
        <f t="shared" si="33"/>
        <v>97.416267942583772</v>
      </c>
      <c r="F76" s="281">
        <f t="shared" si="33"/>
        <v>101.3318534961154</v>
      </c>
      <c r="G76" s="281">
        <f t="shared" si="33"/>
        <v>91.422082459818398</v>
      </c>
      <c r="H76" s="281">
        <f t="shared" si="33"/>
        <v>66.698039215686322</v>
      </c>
      <c r="I76" s="281">
        <f t="shared" si="33"/>
        <v>73.666666666666629</v>
      </c>
      <c r="J76" s="281">
        <f t="shared" si="33"/>
        <v>56.700854700854734</v>
      </c>
      <c r="K76" s="281">
        <f t="shared" si="33"/>
        <v>79.868024132730056</v>
      </c>
      <c r="L76" s="282">
        <f t="shared" si="33"/>
        <v>47.969696969696997</v>
      </c>
      <c r="M76" s="280">
        <f>M72-M67</f>
        <v>39.037792610698602</v>
      </c>
      <c r="N76" s="281">
        <f t="shared" ref="N76:S76" si="34">N72-N67</f>
        <v>53.277124707173471</v>
      </c>
      <c r="O76" s="281">
        <f t="shared" si="34"/>
        <v>45.874913822819735</v>
      </c>
      <c r="P76" s="281">
        <f t="shared" si="34"/>
        <v>79.802759351275085</v>
      </c>
      <c r="Q76" s="281">
        <f t="shared" si="34"/>
        <v>78.083247156153107</v>
      </c>
      <c r="R76" s="281">
        <f t="shared" si="34"/>
        <v>95.666580489486478</v>
      </c>
      <c r="S76" s="281">
        <f t="shared" si="34"/>
        <v>104.11516204977011</v>
      </c>
      <c r="T76" s="281">
        <f t="shared" ref="T76" si="35">T72-T67</f>
        <v>126.31051988342585</v>
      </c>
      <c r="U76" s="281">
        <f>U72-T67</f>
        <v>168.58324715615311</v>
      </c>
      <c r="V76" s="283">
        <f>V72-T57</f>
        <v>95.793247156153143</v>
      </c>
      <c r="W76" s="355"/>
      <c r="X76" s="227"/>
      <c r="Y76" s="227"/>
    </row>
    <row r="77" spans="1:28" x14ac:dyDescent="0.2">
      <c r="A77" s="284" t="s">
        <v>51</v>
      </c>
      <c r="B77" s="285">
        <v>559</v>
      </c>
      <c r="C77" s="286">
        <v>657</v>
      </c>
      <c r="D77" s="286">
        <v>660</v>
      </c>
      <c r="E77" s="286">
        <v>708</v>
      </c>
      <c r="F77" s="286">
        <v>708</v>
      </c>
      <c r="G77" s="286">
        <v>708</v>
      </c>
      <c r="H77" s="286">
        <v>682</v>
      </c>
      <c r="I77" s="286">
        <v>683</v>
      </c>
      <c r="J77" s="286">
        <v>597</v>
      </c>
      <c r="K77" s="286">
        <v>597</v>
      </c>
      <c r="L77" s="287">
        <v>323</v>
      </c>
      <c r="M77" s="285">
        <v>574</v>
      </c>
      <c r="N77" s="286">
        <v>627</v>
      </c>
      <c r="O77" s="286">
        <v>628</v>
      </c>
      <c r="P77" s="286">
        <v>557</v>
      </c>
      <c r="Q77" s="286">
        <v>556</v>
      </c>
      <c r="R77" s="286">
        <v>632</v>
      </c>
      <c r="S77" s="286">
        <v>633</v>
      </c>
      <c r="T77" s="286">
        <v>873</v>
      </c>
      <c r="U77" s="286">
        <v>374</v>
      </c>
      <c r="V77" s="288">
        <f>SUM(B77:U77)</f>
        <v>12336</v>
      </c>
      <c r="W77" s="227" t="s">
        <v>56</v>
      </c>
      <c r="X77" s="289">
        <f>T62-V77</f>
        <v>19</v>
      </c>
      <c r="Y77" s="290">
        <f>X77/T62</f>
        <v>1.537838931606637E-3</v>
      </c>
    </row>
    <row r="78" spans="1:28" x14ac:dyDescent="0.2">
      <c r="A78" s="291" t="s">
        <v>28</v>
      </c>
      <c r="B78" s="244">
        <v>43.5</v>
      </c>
      <c r="C78" s="242">
        <v>42.5</v>
      </c>
      <c r="D78" s="242">
        <v>42.5</v>
      </c>
      <c r="E78" s="242">
        <v>41.5</v>
      </c>
      <c r="F78" s="242">
        <v>41.5</v>
      </c>
      <c r="G78" s="242">
        <v>42</v>
      </c>
      <c r="H78" s="242">
        <v>41</v>
      </c>
      <c r="I78" s="242">
        <v>41</v>
      </c>
      <c r="J78" s="242">
        <v>40.5</v>
      </c>
      <c r="K78" s="242">
        <v>40.5</v>
      </c>
      <c r="L78" s="245">
        <v>40.5</v>
      </c>
      <c r="M78" s="244">
        <v>44.5</v>
      </c>
      <c r="N78" s="242">
        <v>44</v>
      </c>
      <c r="O78" s="242">
        <v>44</v>
      </c>
      <c r="P78" s="242">
        <v>42.5</v>
      </c>
      <c r="Q78" s="242">
        <v>42.5</v>
      </c>
      <c r="R78" s="242">
        <v>41.5</v>
      </c>
      <c r="S78" s="242">
        <v>41.5</v>
      </c>
      <c r="T78" s="242">
        <v>40.5</v>
      </c>
      <c r="U78" s="242">
        <v>40</v>
      </c>
      <c r="V78" s="235"/>
      <c r="W78" s="227" t="s">
        <v>57</v>
      </c>
      <c r="X78" s="227">
        <v>40.200000000000003</v>
      </c>
      <c r="Y78" s="227"/>
    </row>
    <row r="79" spans="1:28" ht="13.5" thickBot="1" x14ac:dyDescent="0.25">
      <c r="A79" s="292" t="s">
        <v>26</v>
      </c>
      <c r="B79" s="246">
        <f>B78-B63</f>
        <v>1.5</v>
      </c>
      <c r="C79" s="243">
        <f t="shared" ref="C79:L79" si="36">C78-C63</f>
        <v>1.5</v>
      </c>
      <c r="D79" s="243">
        <f t="shared" si="36"/>
        <v>1.5</v>
      </c>
      <c r="E79" s="243">
        <f t="shared" si="36"/>
        <v>1.5</v>
      </c>
      <c r="F79" s="243">
        <f t="shared" si="36"/>
        <v>1.5</v>
      </c>
      <c r="G79" s="243">
        <f t="shared" si="36"/>
        <v>2</v>
      </c>
      <c r="H79" s="243">
        <f t="shared" si="36"/>
        <v>2</v>
      </c>
      <c r="I79" s="243">
        <f t="shared" si="36"/>
        <v>2</v>
      </c>
      <c r="J79" s="243">
        <f t="shared" si="36"/>
        <v>2</v>
      </c>
      <c r="K79" s="243">
        <f t="shared" si="36"/>
        <v>2</v>
      </c>
      <c r="L79" s="247">
        <f t="shared" si="36"/>
        <v>2.5</v>
      </c>
      <c r="M79" s="246">
        <f>M78-M66</f>
        <v>2</v>
      </c>
      <c r="N79" s="243">
        <f t="shared" ref="N79:T79" si="37">N78-N66</f>
        <v>2</v>
      </c>
      <c r="O79" s="243">
        <f t="shared" si="37"/>
        <v>2</v>
      </c>
      <c r="P79" s="243">
        <f t="shared" si="37"/>
        <v>1.5</v>
      </c>
      <c r="Q79" s="243">
        <f t="shared" si="37"/>
        <v>1.5</v>
      </c>
      <c r="R79" s="243">
        <f t="shared" si="37"/>
        <v>1.5</v>
      </c>
      <c r="S79" s="243">
        <f t="shared" si="37"/>
        <v>1.5</v>
      </c>
      <c r="T79" s="243">
        <f t="shared" si="37"/>
        <v>1.5</v>
      </c>
      <c r="U79" s="243">
        <f>U78-T66</f>
        <v>1</v>
      </c>
      <c r="V79" s="236"/>
      <c r="W79" s="227" t="s">
        <v>26</v>
      </c>
      <c r="X79" s="227">
        <f>X78-V63</f>
        <v>3.1000000000000014</v>
      </c>
      <c r="Y79" s="227"/>
    </row>
    <row r="80" spans="1:28" x14ac:dyDescent="0.2">
      <c r="B80" s="239">
        <v>43.5</v>
      </c>
      <c r="C80" s="239">
        <v>42.5</v>
      </c>
      <c r="D80" s="239">
        <v>42.5</v>
      </c>
      <c r="E80" s="239">
        <v>41.5</v>
      </c>
      <c r="F80" s="239">
        <v>41.5</v>
      </c>
      <c r="G80" s="239">
        <v>42</v>
      </c>
      <c r="J80" s="239">
        <v>40.5</v>
      </c>
      <c r="K80" s="239">
        <v>40.5</v>
      </c>
      <c r="M80" s="239">
        <v>44.5</v>
      </c>
      <c r="N80" s="239">
        <v>44</v>
      </c>
      <c r="O80" s="239">
        <v>44</v>
      </c>
      <c r="P80" s="239">
        <v>42.5</v>
      </c>
      <c r="Q80" s="239">
        <v>42.5</v>
      </c>
      <c r="R80" s="239">
        <v>41.5</v>
      </c>
      <c r="S80" s="239">
        <v>41.5</v>
      </c>
      <c r="T80" s="239">
        <v>40.5</v>
      </c>
      <c r="U80" s="239">
        <v>40</v>
      </c>
    </row>
    <row r="81" spans="1:28" ht="13.5" thickBot="1" x14ac:dyDescent="0.25"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N81" s="359"/>
      <c r="O81" s="359"/>
      <c r="P81" s="359"/>
      <c r="Q81" s="359"/>
      <c r="R81" s="359"/>
      <c r="S81" s="359"/>
      <c r="T81" s="359"/>
      <c r="U81" s="359"/>
    </row>
    <row r="82" spans="1:28" s="361" customFormat="1" ht="13.5" thickBot="1" x14ac:dyDescent="0.25">
      <c r="A82" s="249" t="s">
        <v>73</v>
      </c>
      <c r="B82" s="452" t="s">
        <v>50</v>
      </c>
      <c r="C82" s="453"/>
      <c r="D82" s="453"/>
      <c r="E82" s="453"/>
      <c r="F82" s="453"/>
      <c r="G82" s="453"/>
      <c r="H82" s="453"/>
      <c r="I82" s="453"/>
      <c r="J82" s="453"/>
      <c r="K82" s="453"/>
      <c r="L82" s="454"/>
      <c r="M82" s="452" t="s">
        <v>53</v>
      </c>
      <c r="N82" s="453"/>
      <c r="O82" s="453"/>
      <c r="P82" s="453"/>
      <c r="Q82" s="453"/>
      <c r="R82" s="453"/>
      <c r="S82" s="453"/>
      <c r="T82" s="453"/>
      <c r="U82" s="454"/>
      <c r="V82" s="297" t="s">
        <v>55</v>
      </c>
      <c r="AB82" s="386"/>
    </row>
    <row r="83" spans="1:28" s="361" customFormat="1" x14ac:dyDescent="0.2">
      <c r="A83" s="250" t="s">
        <v>54</v>
      </c>
      <c r="B83" s="330">
        <v>1</v>
      </c>
      <c r="C83" s="253">
        <v>2</v>
      </c>
      <c r="D83" s="253">
        <v>3</v>
      </c>
      <c r="E83" s="253">
        <v>4</v>
      </c>
      <c r="F83" s="253">
        <v>5</v>
      </c>
      <c r="G83" s="253">
        <v>6</v>
      </c>
      <c r="H83" s="253">
        <v>7</v>
      </c>
      <c r="I83" s="253">
        <v>8</v>
      </c>
      <c r="J83" s="253">
        <v>9</v>
      </c>
      <c r="K83" s="253">
        <v>10</v>
      </c>
      <c r="L83" s="331">
        <v>11</v>
      </c>
      <c r="M83" s="251">
        <v>1</v>
      </c>
      <c r="N83" s="252">
        <v>2</v>
      </c>
      <c r="O83" s="252">
        <v>3</v>
      </c>
      <c r="P83" s="252">
        <v>4</v>
      </c>
      <c r="Q83" s="252">
        <v>5</v>
      </c>
      <c r="R83" s="252">
        <v>6</v>
      </c>
      <c r="S83" s="252">
        <v>7</v>
      </c>
      <c r="T83" s="252">
        <v>8</v>
      </c>
      <c r="U83" s="252">
        <v>9</v>
      </c>
      <c r="V83" s="296"/>
      <c r="AB83" s="386"/>
    </row>
    <row r="84" spans="1:28" s="361" customFormat="1" x14ac:dyDescent="0.2">
      <c r="A84" s="250" t="s">
        <v>2</v>
      </c>
      <c r="B84" s="254">
        <v>1</v>
      </c>
      <c r="C84" s="349">
        <v>2</v>
      </c>
      <c r="D84" s="349">
        <v>2</v>
      </c>
      <c r="E84" s="255">
        <v>3</v>
      </c>
      <c r="F84" s="255">
        <v>3</v>
      </c>
      <c r="G84" s="255">
        <v>3</v>
      </c>
      <c r="H84" s="256">
        <v>4</v>
      </c>
      <c r="I84" s="256">
        <v>4</v>
      </c>
      <c r="J84" s="255">
        <v>5</v>
      </c>
      <c r="K84" s="255">
        <v>5</v>
      </c>
      <c r="L84" s="350">
        <v>6</v>
      </c>
      <c r="M84" s="254">
        <v>1</v>
      </c>
      <c r="N84" s="349">
        <v>2</v>
      </c>
      <c r="O84" s="349">
        <v>2</v>
      </c>
      <c r="P84" s="255">
        <v>3</v>
      </c>
      <c r="Q84" s="255">
        <v>3</v>
      </c>
      <c r="R84" s="256">
        <v>4</v>
      </c>
      <c r="S84" s="256">
        <v>4</v>
      </c>
      <c r="T84" s="255">
        <v>5</v>
      </c>
      <c r="U84" s="255">
        <v>6</v>
      </c>
      <c r="V84" s="226" t="s">
        <v>0</v>
      </c>
      <c r="AB84" s="386"/>
    </row>
    <row r="85" spans="1:28" s="361" customFormat="1" x14ac:dyDescent="0.2">
      <c r="A85" s="257" t="s">
        <v>3</v>
      </c>
      <c r="B85" s="258">
        <v>720</v>
      </c>
      <c r="C85" s="259">
        <v>720</v>
      </c>
      <c r="D85" s="259">
        <v>720</v>
      </c>
      <c r="E85" s="259">
        <v>720</v>
      </c>
      <c r="F85" s="259">
        <v>720</v>
      </c>
      <c r="G85" s="259">
        <v>720</v>
      </c>
      <c r="H85" s="259">
        <v>720</v>
      </c>
      <c r="I85" s="259">
        <v>720</v>
      </c>
      <c r="J85" s="259">
        <v>720</v>
      </c>
      <c r="K85" s="259">
        <v>720</v>
      </c>
      <c r="L85" s="260">
        <v>720</v>
      </c>
      <c r="M85" s="258">
        <v>720</v>
      </c>
      <c r="N85" s="259">
        <v>720</v>
      </c>
      <c r="O85" s="259">
        <v>720</v>
      </c>
      <c r="P85" s="259">
        <v>720</v>
      </c>
      <c r="Q85" s="259">
        <v>720</v>
      </c>
      <c r="R85" s="259">
        <v>720</v>
      </c>
      <c r="S85" s="259">
        <v>720</v>
      </c>
      <c r="T85" s="259">
        <v>720</v>
      </c>
      <c r="U85" s="259">
        <v>720</v>
      </c>
      <c r="V85" s="261">
        <v>720</v>
      </c>
      <c r="AB85" s="386"/>
    </row>
    <row r="86" spans="1:28" s="361" customFormat="1" x14ac:dyDescent="0.2">
      <c r="A86" s="262" t="s">
        <v>6</v>
      </c>
      <c r="B86" s="263">
        <v>728.88888888888891</v>
      </c>
      <c r="C86" s="264">
        <v>723.86363636363637</v>
      </c>
      <c r="D86" s="264">
        <v>729.79591836734699</v>
      </c>
      <c r="E86" s="264">
        <v>728.66666666666663</v>
      </c>
      <c r="F86" s="264">
        <v>763.61702127659578</v>
      </c>
      <c r="G86" s="264">
        <v>748.33333333333337</v>
      </c>
      <c r="H86" s="264">
        <v>754.3478260869565</v>
      </c>
      <c r="I86" s="264">
        <v>748.08510638297878</v>
      </c>
      <c r="J86" s="264">
        <v>796.84210526315792</v>
      </c>
      <c r="K86" s="264">
        <v>784</v>
      </c>
      <c r="L86" s="265">
        <v>806.08695652173913</v>
      </c>
      <c r="M86" s="263">
        <v>696.75675675675677</v>
      </c>
      <c r="N86" s="264">
        <v>716.28571428571433</v>
      </c>
      <c r="O86" s="264">
        <v>706.73469387755097</v>
      </c>
      <c r="P86" s="264">
        <v>731.62162162162167</v>
      </c>
      <c r="Q86" s="264">
        <v>722.9545454545455</v>
      </c>
      <c r="R86" s="264">
        <v>718.04878048780483</v>
      </c>
      <c r="S86" s="264">
        <v>719.7560975609756</v>
      </c>
      <c r="T86" s="264">
        <v>735.96491228070181</v>
      </c>
      <c r="U86" s="264">
        <v>789.2</v>
      </c>
      <c r="V86" s="266">
        <v>740.08383233532936</v>
      </c>
      <c r="AB86" s="386"/>
    </row>
    <row r="87" spans="1:28" s="361" customFormat="1" x14ac:dyDescent="0.2">
      <c r="A87" s="250" t="s">
        <v>7</v>
      </c>
      <c r="B87" s="267">
        <v>100</v>
      </c>
      <c r="C87" s="268">
        <v>97.727272727272734</v>
      </c>
      <c r="D87" s="268">
        <v>95.91836734693878</v>
      </c>
      <c r="E87" s="268">
        <v>100</v>
      </c>
      <c r="F87" s="268">
        <v>100</v>
      </c>
      <c r="G87" s="268">
        <v>100</v>
      </c>
      <c r="H87" s="268">
        <v>95.652173913043484</v>
      </c>
      <c r="I87" s="268">
        <v>100</v>
      </c>
      <c r="J87" s="268">
        <v>97.368421052631575</v>
      </c>
      <c r="K87" s="268">
        <v>95</v>
      </c>
      <c r="L87" s="269">
        <v>95.652173913043484</v>
      </c>
      <c r="M87" s="267">
        <v>100</v>
      </c>
      <c r="N87" s="268">
        <v>94.285714285714292</v>
      </c>
      <c r="O87" s="268">
        <v>100</v>
      </c>
      <c r="P87" s="268">
        <v>97.297297297297291</v>
      </c>
      <c r="Q87" s="268">
        <v>100</v>
      </c>
      <c r="R87" s="268">
        <v>95.121951219512198</v>
      </c>
      <c r="S87" s="268">
        <v>97.560975609756099</v>
      </c>
      <c r="T87" s="268">
        <v>100</v>
      </c>
      <c r="U87" s="268">
        <v>100</v>
      </c>
      <c r="V87" s="270">
        <v>93.053892215568865</v>
      </c>
      <c r="X87" s="227"/>
      <c r="Y87" s="227"/>
      <c r="AB87" s="386"/>
    </row>
    <row r="88" spans="1:28" s="361" customFormat="1" x14ac:dyDescent="0.2">
      <c r="A88" s="250" t="s">
        <v>8</v>
      </c>
      <c r="B88" s="271">
        <v>4.5706293751722644E-2</v>
      </c>
      <c r="C88" s="272">
        <v>4.3508599529114358E-2</v>
      </c>
      <c r="D88" s="272">
        <v>5.4493620495562452E-2</v>
      </c>
      <c r="E88" s="272">
        <v>3.5268683014449007E-2</v>
      </c>
      <c r="F88" s="272">
        <v>4.291974257780868E-2</v>
      </c>
      <c r="G88" s="272">
        <v>4.9115738402444223E-2</v>
      </c>
      <c r="H88" s="272">
        <v>4.7849031885919012E-2</v>
      </c>
      <c r="I88" s="272">
        <v>4.2864517976018104E-2</v>
      </c>
      <c r="J88" s="272">
        <v>4.7053523278649464E-2</v>
      </c>
      <c r="K88" s="272">
        <v>5.1638475714278473E-2</v>
      </c>
      <c r="L88" s="273">
        <v>4.4011094150648369E-2</v>
      </c>
      <c r="M88" s="271">
        <v>4.8130573682688242E-2</v>
      </c>
      <c r="N88" s="272">
        <v>4.527982394165897E-2</v>
      </c>
      <c r="O88" s="272">
        <v>3.0839987409352562E-2</v>
      </c>
      <c r="P88" s="272">
        <v>4.5997436028882399E-2</v>
      </c>
      <c r="Q88" s="272">
        <v>3.9847743000502922E-2</v>
      </c>
      <c r="R88" s="272">
        <v>4.0831573641886186E-2</v>
      </c>
      <c r="S88" s="272">
        <v>3.9831068125829698E-2</v>
      </c>
      <c r="T88" s="272">
        <v>4.0231712895904014E-2</v>
      </c>
      <c r="U88" s="272">
        <v>4.3735533714758482E-2</v>
      </c>
      <c r="V88" s="274">
        <v>5.7757659130497803E-2</v>
      </c>
      <c r="X88" s="227"/>
      <c r="Y88" s="227"/>
      <c r="AB88" s="386"/>
    </row>
    <row r="89" spans="1:28" s="361" customFormat="1" x14ac:dyDescent="0.2">
      <c r="A89" s="262" t="s">
        <v>1</v>
      </c>
      <c r="B89" s="275">
        <f>B86/B85*100-100</f>
        <v>1.2345679012345698</v>
      </c>
      <c r="C89" s="276">
        <f t="shared" ref="C89:E89" si="38">C86/C85*100-100</f>
        <v>0.536616161616152</v>
      </c>
      <c r="D89" s="276">
        <f t="shared" si="38"/>
        <v>1.3605442176870781</v>
      </c>
      <c r="E89" s="276">
        <f t="shared" si="38"/>
        <v>1.2037037037037095</v>
      </c>
      <c r="F89" s="276">
        <f>F86/F85*100-100</f>
        <v>6.05791962174942</v>
      </c>
      <c r="G89" s="276">
        <f t="shared" ref="G89:L89" si="39">G86/G85*100-100</f>
        <v>3.9351851851851904</v>
      </c>
      <c r="H89" s="276">
        <f t="shared" si="39"/>
        <v>4.7705314009661777</v>
      </c>
      <c r="I89" s="276">
        <f t="shared" si="39"/>
        <v>3.9007092198581717</v>
      </c>
      <c r="J89" s="276">
        <f t="shared" si="39"/>
        <v>10.672514619883032</v>
      </c>
      <c r="K89" s="276">
        <f t="shared" si="39"/>
        <v>8.8888888888888857</v>
      </c>
      <c r="L89" s="277">
        <f t="shared" si="39"/>
        <v>11.956521739130437</v>
      </c>
      <c r="M89" s="275">
        <f>M86/M85*100-100</f>
        <v>-3.2282282282282182</v>
      </c>
      <c r="N89" s="276">
        <f t="shared" ref="N89:V89" si="40">N86/N85*100-100</f>
        <v>-0.51587301587301226</v>
      </c>
      <c r="O89" s="276">
        <f t="shared" si="40"/>
        <v>-1.8424036281179212</v>
      </c>
      <c r="P89" s="276">
        <f t="shared" si="40"/>
        <v>1.6141141141141162</v>
      </c>
      <c r="Q89" s="276">
        <f t="shared" si="40"/>
        <v>0.41035353535355057</v>
      </c>
      <c r="R89" s="276">
        <f t="shared" si="40"/>
        <v>-0.27100271002710485</v>
      </c>
      <c r="S89" s="276">
        <f t="shared" si="40"/>
        <v>-3.3875338753389883E-2</v>
      </c>
      <c r="T89" s="276">
        <f t="shared" si="40"/>
        <v>2.2173489278752641</v>
      </c>
      <c r="U89" s="276">
        <f t="shared" si="40"/>
        <v>9.6111111111111285</v>
      </c>
      <c r="V89" s="278">
        <f t="shared" si="40"/>
        <v>2.7894211576846288</v>
      </c>
      <c r="X89" s="227"/>
      <c r="Y89" s="227"/>
      <c r="AB89" s="386"/>
    </row>
    <row r="90" spans="1:28" s="361" customFormat="1" ht="13.5" thickBot="1" x14ac:dyDescent="0.25">
      <c r="A90" s="279" t="s">
        <v>27</v>
      </c>
      <c r="B90" s="280">
        <f>B86-B72</f>
        <v>106.09819121447026</v>
      </c>
      <c r="C90" s="281">
        <f t="shared" ref="C90:V90" si="41">C86-C72</f>
        <v>87.785204991087312</v>
      </c>
      <c r="D90" s="281">
        <f t="shared" si="41"/>
        <v>98.195918367346962</v>
      </c>
      <c r="E90" s="281">
        <f t="shared" si="41"/>
        <v>82.303030303030255</v>
      </c>
      <c r="F90" s="281">
        <f t="shared" si="41"/>
        <v>107.57928542753916</v>
      </c>
      <c r="G90" s="281">
        <f t="shared" si="41"/>
        <v>111.54088050314465</v>
      </c>
      <c r="H90" s="281">
        <f t="shared" si="41"/>
        <v>89.249786871270203</v>
      </c>
      <c r="I90" s="281">
        <f t="shared" si="41"/>
        <v>88.085106382978779</v>
      </c>
      <c r="J90" s="281">
        <f t="shared" si="41"/>
        <v>119.91902834008101</v>
      </c>
      <c r="K90" s="281">
        <f t="shared" si="41"/>
        <v>97.269230769230717</v>
      </c>
      <c r="L90" s="282">
        <f t="shared" si="41"/>
        <v>92.450592885375499</v>
      </c>
      <c r="M90" s="280">
        <f t="shared" si="41"/>
        <v>106.30221130221128</v>
      </c>
      <c r="N90" s="281">
        <f t="shared" si="41"/>
        <v>111.59183673469397</v>
      </c>
      <c r="O90" s="281">
        <f t="shared" si="41"/>
        <v>109.44302721088434</v>
      </c>
      <c r="P90" s="281">
        <f t="shared" si="41"/>
        <v>100.40210942649969</v>
      </c>
      <c r="Q90" s="281">
        <f t="shared" si="41"/>
        <v>93.454545454545496</v>
      </c>
      <c r="R90" s="281">
        <f t="shared" si="41"/>
        <v>70.965447154471462</v>
      </c>
      <c r="S90" s="281">
        <f t="shared" si="41"/>
        <v>64.224182667358605</v>
      </c>
      <c r="T90" s="281">
        <f t="shared" si="41"/>
        <v>58.237639553429062</v>
      </c>
      <c r="U90" s="281">
        <f t="shared" si="41"/>
        <v>69.200000000000045</v>
      </c>
      <c r="V90" s="283">
        <f t="shared" si="41"/>
        <v>92.873832335329325</v>
      </c>
      <c r="X90" s="227"/>
      <c r="Y90" s="227"/>
      <c r="AB90" s="386"/>
    </row>
    <row r="91" spans="1:28" s="361" customFormat="1" x14ac:dyDescent="0.2">
      <c r="A91" s="284" t="s">
        <v>51</v>
      </c>
      <c r="B91" s="285">
        <v>556</v>
      </c>
      <c r="C91" s="286">
        <v>657</v>
      </c>
      <c r="D91" s="286">
        <v>660</v>
      </c>
      <c r="E91" s="286">
        <v>707</v>
      </c>
      <c r="F91" s="286">
        <v>708</v>
      </c>
      <c r="G91" s="286">
        <v>707</v>
      </c>
      <c r="H91" s="286">
        <v>680</v>
      </c>
      <c r="I91" s="286">
        <v>683</v>
      </c>
      <c r="J91" s="286">
        <v>597</v>
      </c>
      <c r="K91" s="286">
        <v>597</v>
      </c>
      <c r="L91" s="287">
        <v>323</v>
      </c>
      <c r="M91" s="285">
        <v>570</v>
      </c>
      <c r="N91" s="286">
        <v>627</v>
      </c>
      <c r="O91" s="286">
        <v>628</v>
      </c>
      <c r="P91" s="286">
        <v>557</v>
      </c>
      <c r="Q91" s="286">
        <v>556</v>
      </c>
      <c r="R91" s="286">
        <v>632</v>
      </c>
      <c r="S91" s="286">
        <v>633</v>
      </c>
      <c r="T91" s="286">
        <v>872</v>
      </c>
      <c r="U91" s="286">
        <v>374</v>
      </c>
      <c r="V91" s="288">
        <f>SUM(B91:U91)</f>
        <v>12324</v>
      </c>
      <c r="W91" s="227" t="s">
        <v>56</v>
      </c>
      <c r="X91" s="289">
        <f>V77-V91</f>
        <v>12</v>
      </c>
      <c r="Y91" s="290">
        <f>X91/V77</f>
        <v>9.727626459143969E-4</v>
      </c>
      <c r="AB91" s="386"/>
    </row>
    <row r="92" spans="1:28" s="361" customFormat="1" x14ac:dyDescent="0.2">
      <c r="A92" s="291" t="s">
        <v>28</v>
      </c>
      <c r="B92" s="244">
        <v>45</v>
      </c>
      <c r="C92" s="242">
        <v>44</v>
      </c>
      <c r="D92" s="242">
        <v>44</v>
      </c>
      <c r="E92" s="242">
        <v>43.5</v>
      </c>
      <c r="F92" s="242">
        <v>43</v>
      </c>
      <c r="G92" s="242">
        <v>43.5</v>
      </c>
      <c r="H92" s="242">
        <v>42.5</v>
      </c>
      <c r="I92" s="242">
        <v>42.5</v>
      </c>
      <c r="J92" s="242">
        <v>42</v>
      </c>
      <c r="K92" s="242">
        <v>42</v>
      </c>
      <c r="L92" s="245">
        <v>42</v>
      </c>
      <c r="M92" s="244">
        <v>46.5</v>
      </c>
      <c r="N92" s="242">
        <v>45.5</v>
      </c>
      <c r="O92" s="242">
        <v>46</v>
      </c>
      <c r="P92" s="242">
        <v>44</v>
      </c>
      <c r="Q92" s="242">
        <v>44</v>
      </c>
      <c r="R92" s="242">
        <v>43.5</v>
      </c>
      <c r="S92" s="242">
        <v>43.5</v>
      </c>
      <c r="T92" s="242">
        <v>42.5</v>
      </c>
      <c r="U92" s="242">
        <v>42</v>
      </c>
      <c r="V92" s="235"/>
      <c r="W92" s="227" t="s">
        <v>57</v>
      </c>
      <c r="X92" s="227">
        <v>41.96</v>
      </c>
      <c r="Y92" s="227"/>
      <c r="AB92" s="386"/>
    </row>
    <row r="93" spans="1:28" s="361" customFormat="1" ht="13.5" thickBot="1" x14ac:dyDescent="0.25">
      <c r="A93" s="292" t="s">
        <v>26</v>
      </c>
      <c r="B93" s="246">
        <f>B92-B78</f>
        <v>1.5</v>
      </c>
      <c r="C93" s="243">
        <f t="shared" ref="C93:U93" si="42">C92-C78</f>
        <v>1.5</v>
      </c>
      <c r="D93" s="243">
        <f t="shared" si="42"/>
        <v>1.5</v>
      </c>
      <c r="E93" s="243">
        <f t="shared" si="42"/>
        <v>2</v>
      </c>
      <c r="F93" s="243">
        <f t="shared" si="42"/>
        <v>1.5</v>
      </c>
      <c r="G93" s="243">
        <f t="shared" si="42"/>
        <v>1.5</v>
      </c>
      <c r="H93" s="243">
        <f t="shared" si="42"/>
        <v>1.5</v>
      </c>
      <c r="I93" s="243">
        <f t="shared" si="42"/>
        <v>1.5</v>
      </c>
      <c r="J93" s="243">
        <f t="shared" si="42"/>
        <v>1.5</v>
      </c>
      <c r="K93" s="243">
        <f t="shared" si="42"/>
        <v>1.5</v>
      </c>
      <c r="L93" s="247">
        <f t="shared" si="42"/>
        <v>1.5</v>
      </c>
      <c r="M93" s="246">
        <f t="shared" si="42"/>
        <v>2</v>
      </c>
      <c r="N93" s="243">
        <f t="shared" si="42"/>
        <v>1.5</v>
      </c>
      <c r="O93" s="243">
        <f t="shared" si="42"/>
        <v>2</v>
      </c>
      <c r="P93" s="243">
        <f t="shared" si="42"/>
        <v>1.5</v>
      </c>
      <c r="Q93" s="243">
        <f t="shared" si="42"/>
        <v>1.5</v>
      </c>
      <c r="R93" s="243">
        <f t="shared" si="42"/>
        <v>2</v>
      </c>
      <c r="S93" s="243">
        <f t="shared" si="42"/>
        <v>2</v>
      </c>
      <c r="T93" s="243">
        <f t="shared" si="42"/>
        <v>2</v>
      </c>
      <c r="U93" s="243">
        <f t="shared" si="42"/>
        <v>2</v>
      </c>
      <c r="V93" s="236"/>
      <c r="W93" s="227" t="s">
        <v>26</v>
      </c>
      <c r="X93" s="362">
        <f>X92-X78</f>
        <v>1.759999999999998</v>
      </c>
      <c r="Y93" s="227"/>
      <c r="AB93" s="386"/>
    </row>
    <row r="94" spans="1:28" x14ac:dyDescent="0.2">
      <c r="E94" s="239" t="s">
        <v>65</v>
      </c>
      <c r="N94" s="239">
        <v>45.5</v>
      </c>
    </row>
    <row r="95" spans="1:28" ht="13.5" thickBot="1" x14ac:dyDescent="0.25"/>
    <row r="96" spans="1:28" s="382" customFormat="1" ht="13.5" thickBot="1" x14ac:dyDescent="0.25">
      <c r="A96" s="249" t="s">
        <v>74</v>
      </c>
      <c r="B96" s="452" t="s">
        <v>50</v>
      </c>
      <c r="C96" s="453"/>
      <c r="D96" s="453"/>
      <c r="E96" s="453"/>
      <c r="F96" s="453"/>
      <c r="G96" s="453"/>
      <c r="H96" s="453"/>
      <c r="I96" s="453"/>
      <c r="J96" s="453"/>
      <c r="K96" s="453"/>
      <c r="L96" s="454"/>
      <c r="M96" s="452" t="s">
        <v>53</v>
      </c>
      <c r="N96" s="453"/>
      <c r="O96" s="453"/>
      <c r="P96" s="453"/>
      <c r="Q96" s="453"/>
      <c r="R96" s="453"/>
      <c r="S96" s="453"/>
      <c r="T96" s="453"/>
      <c r="U96" s="454"/>
      <c r="V96" s="297" t="s">
        <v>55</v>
      </c>
      <c r="Z96" s="356" t="s">
        <v>75</v>
      </c>
      <c r="AB96" s="386"/>
    </row>
    <row r="97" spans="1:30" s="382" customFormat="1" x14ac:dyDescent="0.2">
      <c r="A97" s="250" t="s">
        <v>54</v>
      </c>
      <c r="B97" s="330">
        <v>1</v>
      </c>
      <c r="C97" s="253">
        <v>2</v>
      </c>
      <c r="D97" s="253">
        <v>3</v>
      </c>
      <c r="E97" s="253">
        <v>4</v>
      </c>
      <c r="F97" s="253">
        <v>5</v>
      </c>
      <c r="G97" s="253">
        <v>6</v>
      </c>
      <c r="H97" s="253">
        <v>7</v>
      </c>
      <c r="I97" s="253">
        <v>8</v>
      </c>
      <c r="J97" s="253">
        <v>9</v>
      </c>
      <c r="K97" s="253">
        <v>10</v>
      </c>
      <c r="L97" s="331">
        <v>11</v>
      </c>
      <c r="M97" s="251">
        <v>1</v>
      </c>
      <c r="N97" s="252">
        <v>2</v>
      </c>
      <c r="O97" s="252">
        <v>3</v>
      </c>
      <c r="P97" s="252">
        <v>4</v>
      </c>
      <c r="Q97" s="252">
        <v>5</v>
      </c>
      <c r="R97" s="252">
        <v>6</v>
      </c>
      <c r="S97" s="252">
        <v>7</v>
      </c>
      <c r="T97" s="252">
        <v>8</v>
      </c>
      <c r="U97" s="252">
        <v>9</v>
      </c>
      <c r="V97" s="296"/>
      <c r="AB97" s="386"/>
    </row>
    <row r="98" spans="1:30" s="382" customFormat="1" x14ac:dyDescent="0.2">
      <c r="A98" s="250" t="s">
        <v>2</v>
      </c>
      <c r="B98" s="254">
        <v>1</v>
      </c>
      <c r="C98" s="349">
        <v>2</v>
      </c>
      <c r="D98" s="349">
        <v>2</v>
      </c>
      <c r="E98" s="255">
        <v>3</v>
      </c>
      <c r="F98" s="255">
        <v>3</v>
      </c>
      <c r="G98" s="255">
        <v>3</v>
      </c>
      <c r="H98" s="256">
        <v>4</v>
      </c>
      <c r="I98" s="256">
        <v>4</v>
      </c>
      <c r="J98" s="255">
        <v>5</v>
      </c>
      <c r="K98" s="255">
        <v>5</v>
      </c>
      <c r="L98" s="350">
        <v>6</v>
      </c>
      <c r="M98" s="254">
        <v>1</v>
      </c>
      <c r="N98" s="349">
        <v>2</v>
      </c>
      <c r="O98" s="349">
        <v>2</v>
      </c>
      <c r="P98" s="255">
        <v>3</v>
      </c>
      <c r="Q98" s="255">
        <v>3</v>
      </c>
      <c r="R98" s="256">
        <v>4</v>
      </c>
      <c r="S98" s="256">
        <v>4</v>
      </c>
      <c r="T98" s="255">
        <v>5</v>
      </c>
      <c r="U98" s="255">
        <v>6</v>
      </c>
      <c r="V98" s="226" t="s">
        <v>0</v>
      </c>
      <c r="AB98" s="386"/>
    </row>
    <row r="99" spans="1:30" s="382" customFormat="1" x14ac:dyDescent="0.2">
      <c r="A99" s="257" t="s">
        <v>3</v>
      </c>
      <c r="B99" s="258">
        <v>810</v>
      </c>
      <c r="C99" s="259">
        <v>810</v>
      </c>
      <c r="D99" s="259">
        <v>810</v>
      </c>
      <c r="E99" s="259">
        <v>810</v>
      </c>
      <c r="F99" s="259">
        <v>810</v>
      </c>
      <c r="G99" s="259">
        <v>810</v>
      </c>
      <c r="H99" s="259">
        <v>810</v>
      </c>
      <c r="I99" s="259">
        <v>810</v>
      </c>
      <c r="J99" s="259">
        <v>810</v>
      </c>
      <c r="K99" s="259">
        <v>810</v>
      </c>
      <c r="L99" s="260">
        <v>810</v>
      </c>
      <c r="M99" s="258">
        <v>810</v>
      </c>
      <c r="N99" s="259">
        <v>810</v>
      </c>
      <c r="O99" s="259">
        <v>810</v>
      </c>
      <c r="P99" s="259">
        <v>810</v>
      </c>
      <c r="Q99" s="259">
        <v>810</v>
      </c>
      <c r="R99" s="259">
        <v>810</v>
      </c>
      <c r="S99" s="259">
        <v>810</v>
      </c>
      <c r="T99" s="259">
        <v>810</v>
      </c>
      <c r="U99" s="259">
        <v>810</v>
      </c>
      <c r="V99" s="261">
        <v>810</v>
      </c>
      <c r="AB99" s="386"/>
    </row>
    <row r="100" spans="1:30" s="382" customFormat="1" x14ac:dyDescent="0.2">
      <c r="A100" s="262" t="s">
        <v>6</v>
      </c>
      <c r="B100" s="263">
        <v>772.85714285714289</v>
      </c>
      <c r="C100" s="264">
        <v>783.33333333333337</v>
      </c>
      <c r="D100" s="264">
        <v>795</v>
      </c>
      <c r="E100" s="264">
        <v>775</v>
      </c>
      <c r="F100" s="264">
        <v>845.74074074074076</v>
      </c>
      <c r="G100" s="264">
        <v>813.39622641509436</v>
      </c>
      <c r="H100" s="264">
        <v>811.32075471698113</v>
      </c>
      <c r="I100" s="264">
        <v>806.86274509803923</v>
      </c>
      <c r="J100" s="264">
        <v>828.83720930232562</v>
      </c>
      <c r="K100" s="264">
        <v>827.33333333333337</v>
      </c>
      <c r="L100" s="265">
        <v>866.66666666666663</v>
      </c>
      <c r="M100" s="263">
        <v>779.73684210526312</v>
      </c>
      <c r="N100" s="264">
        <v>788.08510638297878</v>
      </c>
      <c r="O100" s="264">
        <v>781.48936170212767</v>
      </c>
      <c r="P100" s="264">
        <v>809.77777777777783</v>
      </c>
      <c r="Q100" s="264">
        <v>810.73170731707319</v>
      </c>
      <c r="R100" s="264">
        <v>814.13043478260875</v>
      </c>
      <c r="S100" s="264">
        <v>795</v>
      </c>
      <c r="T100" s="264">
        <v>825.38461538461536</v>
      </c>
      <c r="U100" s="264">
        <v>870</v>
      </c>
      <c r="V100" s="266">
        <v>807.7040261153428</v>
      </c>
      <c r="AB100" s="386"/>
    </row>
    <row r="101" spans="1:30" s="382" customFormat="1" x14ac:dyDescent="0.2">
      <c r="A101" s="250" t="s">
        <v>7</v>
      </c>
      <c r="B101" s="267">
        <v>71.428571428571431</v>
      </c>
      <c r="C101" s="268">
        <v>86.274509803921575</v>
      </c>
      <c r="D101" s="268">
        <v>82</v>
      </c>
      <c r="E101" s="268">
        <v>90.384615384615387</v>
      </c>
      <c r="F101" s="268">
        <v>83.333333333333329</v>
      </c>
      <c r="G101" s="268">
        <v>98.113207547169807</v>
      </c>
      <c r="H101" s="268">
        <v>90.566037735849051</v>
      </c>
      <c r="I101" s="268">
        <v>92.156862745098039</v>
      </c>
      <c r="J101" s="268">
        <v>83.720930232558146</v>
      </c>
      <c r="K101" s="268">
        <v>88.888888888888886</v>
      </c>
      <c r="L101" s="269">
        <v>83.333333333333329</v>
      </c>
      <c r="M101" s="267">
        <v>89.473684210526315</v>
      </c>
      <c r="N101" s="268">
        <v>100</v>
      </c>
      <c r="O101" s="268">
        <v>91.489361702127653</v>
      </c>
      <c r="P101" s="268">
        <v>100</v>
      </c>
      <c r="Q101" s="268">
        <v>100</v>
      </c>
      <c r="R101" s="268">
        <v>95.652173913043484</v>
      </c>
      <c r="S101" s="268">
        <v>100</v>
      </c>
      <c r="T101" s="268">
        <v>96.92307692307692</v>
      </c>
      <c r="U101" s="268">
        <v>100</v>
      </c>
      <c r="V101" s="270">
        <v>87.704026115342771</v>
      </c>
      <c r="X101" s="227"/>
      <c r="Y101" s="227"/>
      <c r="AB101" s="386"/>
    </row>
    <row r="102" spans="1:30" s="382" customFormat="1" x14ac:dyDescent="0.2">
      <c r="A102" s="250" t="s">
        <v>8</v>
      </c>
      <c r="B102" s="271">
        <v>9.1635599297295686E-2</v>
      </c>
      <c r="C102" s="272">
        <v>6.9125344969687835E-2</v>
      </c>
      <c r="D102" s="272">
        <v>7.6770790036061021E-2</v>
      </c>
      <c r="E102" s="272">
        <v>6.2678545101246291E-2</v>
      </c>
      <c r="F102" s="272">
        <v>6.5541401303193608E-2</v>
      </c>
      <c r="G102" s="272">
        <v>5.1496172581768307E-2</v>
      </c>
      <c r="H102" s="272">
        <v>6.155985712015051E-2</v>
      </c>
      <c r="I102" s="272">
        <v>6.0042499983703888E-2</v>
      </c>
      <c r="J102" s="272">
        <v>6.9440901631675669E-2</v>
      </c>
      <c r="K102" s="272">
        <v>5.6601480511961136E-2</v>
      </c>
      <c r="L102" s="273">
        <v>5.8803403274694244E-2</v>
      </c>
      <c r="M102" s="271">
        <v>5.9538120443976349E-2</v>
      </c>
      <c r="N102" s="272">
        <v>5.7206123558270545E-2</v>
      </c>
      <c r="O102" s="272">
        <v>5.5681717336635496E-2</v>
      </c>
      <c r="P102" s="272">
        <v>4.0873474779166974E-2</v>
      </c>
      <c r="Q102" s="272">
        <v>4.2848655128046934E-2</v>
      </c>
      <c r="R102" s="272">
        <v>4.6496465241970049E-2</v>
      </c>
      <c r="S102" s="272">
        <v>3.7208048950312052E-2</v>
      </c>
      <c r="T102" s="272">
        <v>4.7334354844378645E-2</v>
      </c>
      <c r="U102" s="272">
        <v>3.1302939920245576E-2</v>
      </c>
      <c r="V102" s="274">
        <v>6.6141978017994776E-2</v>
      </c>
      <c r="X102" s="227"/>
      <c r="Y102" s="227"/>
      <c r="AB102" s="386"/>
    </row>
    <row r="103" spans="1:30" s="382" customFormat="1" x14ac:dyDescent="0.2">
      <c r="A103" s="262" t="s">
        <v>1</v>
      </c>
      <c r="B103" s="275">
        <f>B100/B99*100-100</f>
        <v>-4.5855379188712533</v>
      </c>
      <c r="C103" s="276">
        <f t="shared" ref="C103:E103" si="43">C100/C99*100-100</f>
        <v>-3.2921810699588434</v>
      </c>
      <c r="D103" s="276">
        <f t="shared" si="43"/>
        <v>-1.8518518518518476</v>
      </c>
      <c r="E103" s="276">
        <f t="shared" si="43"/>
        <v>-4.3209876543209873</v>
      </c>
      <c r="F103" s="276">
        <f>F100/F99*100-100</f>
        <v>4.4124371284865163</v>
      </c>
      <c r="G103" s="276">
        <f t="shared" ref="G103:L103" si="44">G100/G99*100-100</f>
        <v>0.41928721174005545</v>
      </c>
      <c r="H103" s="276">
        <f t="shared" si="44"/>
        <v>0.16305613789890572</v>
      </c>
      <c r="I103" s="276">
        <f t="shared" si="44"/>
        <v>-0.38731541999516139</v>
      </c>
      <c r="J103" s="276">
        <f t="shared" si="44"/>
        <v>2.3255813953488484</v>
      </c>
      <c r="K103" s="276">
        <f t="shared" si="44"/>
        <v>2.1399176954732582</v>
      </c>
      <c r="L103" s="277">
        <f t="shared" si="44"/>
        <v>6.9958847736625529</v>
      </c>
      <c r="M103" s="275">
        <f>M100/M99*100-100</f>
        <v>-3.736192332683558</v>
      </c>
      <c r="N103" s="276">
        <f t="shared" ref="N103:V103" si="45">N100/N99*100-100</f>
        <v>-2.7055424218544744</v>
      </c>
      <c r="O103" s="276">
        <f t="shared" si="45"/>
        <v>-3.5198318886262143</v>
      </c>
      <c r="P103" s="276">
        <f t="shared" si="45"/>
        <v>-2.7434842249647318E-2</v>
      </c>
      <c r="Q103" s="276">
        <f t="shared" si="45"/>
        <v>9.0334236675701618E-2</v>
      </c>
      <c r="R103" s="276">
        <f t="shared" si="45"/>
        <v>0.5099302200751481</v>
      </c>
      <c r="S103" s="276">
        <f t="shared" si="45"/>
        <v>-1.8518518518518476</v>
      </c>
      <c r="T103" s="276">
        <f t="shared" si="45"/>
        <v>1.8993352326685624</v>
      </c>
      <c r="U103" s="276">
        <f t="shared" si="45"/>
        <v>7.407407407407419</v>
      </c>
      <c r="V103" s="278">
        <f t="shared" si="45"/>
        <v>-0.2834535660070685</v>
      </c>
      <c r="X103" s="227"/>
      <c r="Y103" s="227"/>
      <c r="AB103" s="386"/>
    </row>
    <row r="104" spans="1:30" s="382" customFormat="1" ht="13.5" thickBot="1" x14ac:dyDescent="0.25">
      <c r="A104" s="279" t="s">
        <v>27</v>
      </c>
      <c r="B104" s="280">
        <f>B100-B86</f>
        <v>43.968253968253975</v>
      </c>
      <c r="C104" s="281">
        <f t="shared" ref="C104:V104" si="46">C100-C86</f>
        <v>59.469696969696997</v>
      </c>
      <c r="D104" s="281">
        <f t="shared" si="46"/>
        <v>65.204081632653015</v>
      </c>
      <c r="E104" s="281">
        <f t="shared" si="46"/>
        <v>46.333333333333371</v>
      </c>
      <c r="F104" s="281">
        <f t="shared" si="46"/>
        <v>82.123719464144983</v>
      </c>
      <c r="G104" s="281">
        <f t="shared" si="46"/>
        <v>65.06289308176099</v>
      </c>
      <c r="H104" s="281">
        <f t="shared" si="46"/>
        <v>56.972928630024626</v>
      </c>
      <c r="I104" s="281">
        <f t="shared" si="46"/>
        <v>58.777638715060448</v>
      </c>
      <c r="J104" s="281">
        <f t="shared" si="46"/>
        <v>31.9951040391677</v>
      </c>
      <c r="K104" s="281">
        <f t="shared" si="46"/>
        <v>43.333333333333371</v>
      </c>
      <c r="L104" s="282">
        <f t="shared" si="46"/>
        <v>60.579710144927503</v>
      </c>
      <c r="M104" s="280">
        <f t="shared" si="46"/>
        <v>82.98008534850635</v>
      </c>
      <c r="N104" s="281">
        <f t="shared" si="46"/>
        <v>71.799392097264445</v>
      </c>
      <c r="O104" s="281">
        <f t="shared" si="46"/>
        <v>74.7546678245767</v>
      </c>
      <c r="P104" s="281">
        <f t="shared" si="46"/>
        <v>78.156156156156158</v>
      </c>
      <c r="Q104" s="281">
        <f t="shared" si="46"/>
        <v>87.777161862527691</v>
      </c>
      <c r="R104" s="281">
        <f t="shared" si="46"/>
        <v>96.081654294803911</v>
      </c>
      <c r="S104" s="281">
        <f t="shared" si="46"/>
        <v>75.243902439024396</v>
      </c>
      <c r="T104" s="281">
        <f t="shared" si="46"/>
        <v>89.419703103913548</v>
      </c>
      <c r="U104" s="281">
        <f t="shared" si="46"/>
        <v>80.799999999999955</v>
      </c>
      <c r="V104" s="283">
        <f t="shared" si="46"/>
        <v>67.620193780013437</v>
      </c>
      <c r="X104" s="227"/>
      <c r="Y104" s="227"/>
      <c r="AB104" s="386"/>
    </row>
    <row r="105" spans="1:30" s="382" customFormat="1" x14ac:dyDescent="0.2">
      <c r="A105" s="284" t="s">
        <v>51</v>
      </c>
      <c r="B105" s="285">
        <v>554</v>
      </c>
      <c r="C105" s="286">
        <v>655</v>
      </c>
      <c r="D105" s="286">
        <v>660</v>
      </c>
      <c r="E105" s="286">
        <v>707</v>
      </c>
      <c r="F105" s="286">
        <v>708</v>
      </c>
      <c r="G105" s="286">
        <v>707</v>
      </c>
      <c r="H105" s="286">
        <v>680</v>
      </c>
      <c r="I105" s="286">
        <v>683</v>
      </c>
      <c r="J105" s="286">
        <v>597</v>
      </c>
      <c r="K105" s="286">
        <v>596</v>
      </c>
      <c r="L105" s="287">
        <v>323</v>
      </c>
      <c r="M105" s="285">
        <v>570</v>
      </c>
      <c r="N105" s="286">
        <v>627</v>
      </c>
      <c r="O105" s="286">
        <v>628</v>
      </c>
      <c r="P105" s="286">
        <v>557</v>
      </c>
      <c r="Q105" s="286">
        <v>556</v>
      </c>
      <c r="R105" s="286">
        <v>632</v>
      </c>
      <c r="S105" s="286">
        <v>633</v>
      </c>
      <c r="T105" s="286">
        <v>871</v>
      </c>
      <c r="U105" s="286">
        <v>374</v>
      </c>
      <c r="V105" s="288">
        <f>SUM(B105:U105)</f>
        <v>12318</v>
      </c>
      <c r="W105" s="227" t="s">
        <v>56</v>
      </c>
      <c r="X105" s="289">
        <f>V91-V105</f>
        <v>6</v>
      </c>
      <c r="Y105" s="290">
        <f>X105/V91</f>
        <v>4.8685491723466409E-4</v>
      </c>
      <c r="AB105" s="386"/>
    </row>
    <row r="106" spans="1:30" s="382" customFormat="1" x14ac:dyDescent="0.2">
      <c r="A106" s="291" t="s">
        <v>28</v>
      </c>
      <c r="B106" s="244">
        <v>47</v>
      </c>
      <c r="C106" s="242">
        <v>46</v>
      </c>
      <c r="D106" s="242">
        <v>46</v>
      </c>
      <c r="E106" s="242">
        <v>45.5</v>
      </c>
      <c r="F106" s="242">
        <v>44.5</v>
      </c>
      <c r="G106" s="242">
        <v>45</v>
      </c>
      <c r="H106" s="242">
        <v>44</v>
      </c>
      <c r="I106" s="242">
        <v>44</v>
      </c>
      <c r="J106" s="242">
        <v>44</v>
      </c>
      <c r="K106" s="242">
        <v>44</v>
      </c>
      <c r="L106" s="245">
        <v>44</v>
      </c>
      <c r="M106" s="244">
        <v>48.5</v>
      </c>
      <c r="N106" s="242">
        <v>47.5</v>
      </c>
      <c r="O106" s="242">
        <v>48</v>
      </c>
      <c r="P106" s="242">
        <v>45.5</v>
      </c>
      <c r="Q106" s="242">
        <v>45.5</v>
      </c>
      <c r="R106" s="242">
        <v>45</v>
      </c>
      <c r="S106" s="242">
        <v>45.5</v>
      </c>
      <c r="T106" s="242">
        <v>44</v>
      </c>
      <c r="U106" s="242">
        <v>43.5</v>
      </c>
      <c r="V106" s="235"/>
      <c r="W106" s="227" t="s">
        <v>57</v>
      </c>
      <c r="X106" s="227">
        <v>43.61</v>
      </c>
      <c r="Y106" s="227"/>
      <c r="AB106" s="386"/>
    </row>
    <row r="107" spans="1:30" s="382" customFormat="1" ht="13.5" thickBot="1" x14ac:dyDescent="0.25">
      <c r="A107" s="292" t="s">
        <v>26</v>
      </c>
      <c r="B107" s="246">
        <f>B106-B92</f>
        <v>2</v>
      </c>
      <c r="C107" s="243">
        <f t="shared" ref="C107:U107" si="47">C106-C92</f>
        <v>2</v>
      </c>
      <c r="D107" s="243">
        <f t="shared" si="47"/>
        <v>2</v>
      </c>
      <c r="E107" s="243">
        <f t="shared" si="47"/>
        <v>2</v>
      </c>
      <c r="F107" s="243">
        <f t="shared" si="47"/>
        <v>1.5</v>
      </c>
      <c r="G107" s="243">
        <f t="shared" si="47"/>
        <v>1.5</v>
      </c>
      <c r="H107" s="243">
        <f t="shared" si="47"/>
        <v>1.5</v>
      </c>
      <c r="I107" s="243">
        <f t="shared" si="47"/>
        <v>1.5</v>
      </c>
      <c r="J107" s="243">
        <f t="shared" si="47"/>
        <v>2</v>
      </c>
      <c r="K107" s="243">
        <f t="shared" si="47"/>
        <v>2</v>
      </c>
      <c r="L107" s="247">
        <f t="shared" si="47"/>
        <v>2</v>
      </c>
      <c r="M107" s="246">
        <f t="shared" si="47"/>
        <v>2</v>
      </c>
      <c r="N107" s="243">
        <f t="shared" si="47"/>
        <v>2</v>
      </c>
      <c r="O107" s="243">
        <f t="shared" si="47"/>
        <v>2</v>
      </c>
      <c r="P107" s="243">
        <f t="shared" si="47"/>
        <v>1.5</v>
      </c>
      <c r="Q107" s="243">
        <f t="shared" si="47"/>
        <v>1.5</v>
      </c>
      <c r="R107" s="243">
        <f t="shared" si="47"/>
        <v>1.5</v>
      </c>
      <c r="S107" s="243">
        <f t="shared" si="47"/>
        <v>2</v>
      </c>
      <c r="T107" s="243">
        <f t="shared" si="47"/>
        <v>1.5</v>
      </c>
      <c r="U107" s="243">
        <f t="shared" si="47"/>
        <v>1.5</v>
      </c>
      <c r="V107" s="236"/>
      <c r="W107" s="227" t="s">
        <v>26</v>
      </c>
      <c r="X107" s="362">
        <f>X106-X92</f>
        <v>1.6499999999999986</v>
      </c>
      <c r="Y107" s="227"/>
      <c r="AB107" s="386"/>
    </row>
    <row r="108" spans="1:30" x14ac:dyDescent="0.2">
      <c r="B108" s="239">
        <v>47</v>
      </c>
      <c r="C108" s="239">
        <v>46</v>
      </c>
      <c r="D108" s="239" t="s">
        <v>65</v>
      </c>
      <c r="E108" s="239" t="s">
        <v>65</v>
      </c>
      <c r="F108" s="239" t="s">
        <v>65</v>
      </c>
      <c r="G108" s="239">
        <v>45</v>
      </c>
      <c r="H108" s="239">
        <v>44</v>
      </c>
      <c r="I108" s="239">
        <v>44</v>
      </c>
      <c r="J108" s="239" t="s">
        <v>65</v>
      </c>
      <c r="K108" s="239">
        <v>44</v>
      </c>
      <c r="L108" s="239">
        <v>44</v>
      </c>
      <c r="M108" s="239">
        <v>48.5</v>
      </c>
      <c r="P108" s="239">
        <v>45.5</v>
      </c>
      <c r="Q108" s="239">
        <v>45.5</v>
      </c>
      <c r="R108" s="239">
        <v>45</v>
      </c>
      <c r="S108" s="239" t="s">
        <v>65</v>
      </c>
      <c r="T108" s="239">
        <v>44</v>
      </c>
      <c r="U108" s="239">
        <v>43.5</v>
      </c>
    </row>
    <row r="109" spans="1:30" ht="13.5" thickBot="1" x14ac:dyDescent="0.25">
      <c r="C109" s="375"/>
      <c r="D109" s="375">
        <v>46</v>
      </c>
      <c r="E109" s="375">
        <v>45.5</v>
      </c>
      <c r="F109" s="375">
        <v>44.5</v>
      </c>
      <c r="G109" s="375"/>
      <c r="H109" s="375"/>
      <c r="I109" s="375"/>
      <c r="J109" s="375">
        <v>44</v>
      </c>
      <c r="K109" s="375"/>
      <c r="L109" s="375"/>
      <c r="M109" s="375"/>
      <c r="N109" s="375"/>
      <c r="O109" s="375"/>
      <c r="P109" s="375"/>
      <c r="Q109" s="375"/>
      <c r="R109" s="375"/>
      <c r="S109" s="375">
        <v>45.5</v>
      </c>
      <c r="T109" s="375"/>
      <c r="U109" s="375"/>
    </row>
    <row r="110" spans="1:30" s="382" customFormat="1" ht="13.5" thickBot="1" x14ac:dyDescent="0.25">
      <c r="A110" s="249" t="s">
        <v>79</v>
      </c>
      <c r="B110" s="452" t="s">
        <v>50</v>
      </c>
      <c r="C110" s="453"/>
      <c r="D110" s="453"/>
      <c r="E110" s="453"/>
      <c r="F110" s="453"/>
      <c r="G110" s="453"/>
      <c r="H110" s="453"/>
      <c r="I110" s="453"/>
      <c r="J110" s="453"/>
      <c r="K110" s="453"/>
      <c r="L110" s="454"/>
      <c r="M110" s="452" t="s">
        <v>53</v>
      </c>
      <c r="N110" s="453"/>
      <c r="O110" s="453"/>
      <c r="P110" s="453"/>
      <c r="Q110" s="453"/>
      <c r="R110" s="453"/>
      <c r="S110" s="453"/>
      <c r="T110" s="453"/>
      <c r="U110" s="454"/>
      <c r="V110" s="297" t="s">
        <v>55</v>
      </c>
      <c r="Z110" s="455" t="s">
        <v>81</v>
      </c>
      <c r="AA110" s="455"/>
      <c r="AB110" s="386"/>
      <c r="AC110" s="455" t="s">
        <v>82</v>
      </c>
      <c r="AD110" s="455"/>
    </row>
    <row r="111" spans="1:30" s="382" customFormat="1" x14ac:dyDescent="0.2">
      <c r="A111" s="250" t="s">
        <v>54</v>
      </c>
      <c r="B111" s="330">
        <v>1</v>
      </c>
      <c r="C111" s="253">
        <v>2</v>
      </c>
      <c r="D111" s="253">
        <v>3</v>
      </c>
      <c r="E111" s="253">
        <v>4</v>
      </c>
      <c r="F111" s="253">
        <v>5</v>
      </c>
      <c r="G111" s="253">
        <v>6</v>
      </c>
      <c r="H111" s="253">
        <v>7</v>
      </c>
      <c r="I111" s="253">
        <v>8</v>
      </c>
      <c r="J111" s="253">
        <v>9</v>
      </c>
      <c r="K111" s="253">
        <v>10</v>
      </c>
      <c r="L111" s="331">
        <v>11</v>
      </c>
      <c r="M111" s="251">
        <v>1</v>
      </c>
      <c r="N111" s="252">
        <v>2</v>
      </c>
      <c r="O111" s="252">
        <v>3</v>
      </c>
      <c r="P111" s="252">
        <v>4</v>
      </c>
      <c r="Q111" s="252">
        <v>5</v>
      </c>
      <c r="R111" s="252">
        <v>6</v>
      </c>
      <c r="S111" s="252">
        <v>7</v>
      </c>
      <c r="T111" s="252">
        <v>8</v>
      </c>
      <c r="U111" s="252">
        <v>9</v>
      </c>
      <c r="V111" s="296"/>
      <c r="Z111" s="382" t="s">
        <v>80</v>
      </c>
      <c r="AA111" s="382" t="s">
        <v>70</v>
      </c>
      <c r="AB111" s="386"/>
      <c r="AC111" s="386" t="s">
        <v>80</v>
      </c>
      <c r="AD111" s="386" t="s">
        <v>70</v>
      </c>
    </row>
    <row r="112" spans="1:30" s="382" customFormat="1" x14ac:dyDescent="0.2">
      <c r="A112" s="250" t="s">
        <v>2</v>
      </c>
      <c r="B112" s="254">
        <v>1</v>
      </c>
      <c r="C112" s="349">
        <v>2</v>
      </c>
      <c r="D112" s="349">
        <v>2</v>
      </c>
      <c r="E112" s="255">
        <v>3</v>
      </c>
      <c r="F112" s="255">
        <v>3</v>
      </c>
      <c r="G112" s="255">
        <v>3</v>
      </c>
      <c r="H112" s="256">
        <v>4</v>
      </c>
      <c r="I112" s="256">
        <v>4</v>
      </c>
      <c r="J112" s="255">
        <v>5</v>
      </c>
      <c r="K112" s="255">
        <v>5</v>
      </c>
      <c r="L112" s="350">
        <v>6</v>
      </c>
      <c r="M112" s="254">
        <v>1</v>
      </c>
      <c r="N112" s="349">
        <v>2</v>
      </c>
      <c r="O112" s="349">
        <v>2</v>
      </c>
      <c r="P112" s="255">
        <v>3</v>
      </c>
      <c r="Q112" s="255">
        <v>3</v>
      </c>
      <c r="R112" s="256">
        <v>4</v>
      </c>
      <c r="S112" s="256">
        <v>4</v>
      </c>
      <c r="T112" s="255">
        <v>5</v>
      </c>
      <c r="U112" s="255">
        <v>6</v>
      </c>
      <c r="V112" s="226" t="s">
        <v>0</v>
      </c>
      <c r="Z112" s="382">
        <v>1</v>
      </c>
      <c r="AA112" s="382">
        <v>48.5</v>
      </c>
      <c r="AB112" s="386"/>
      <c r="AC112" s="386">
        <v>1</v>
      </c>
      <c r="AD112" s="386">
        <v>49</v>
      </c>
    </row>
    <row r="113" spans="1:30" s="382" customFormat="1" x14ac:dyDescent="0.2">
      <c r="A113" s="257" t="s">
        <v>3</v>
      </c>
      <c r="B113" s="258">
        <v>900</v>
      </c>
      <c r="C113" s="259">
        <v>900</v>
      </c>
      <c r="D113" s="259">
        <v>900</v>
      </c>
      <c r="E113" s="259">
        <v>900</v>
      </c>
      <c r="F113" s="259">
        <v>900</v>
      </c>
      <c r="G113" s="259">
        <v>900</v>
      </c>
      <c r="H113" s="259">
        <v>900</v>
      </c>
      <c r="I113" s="259">
        <v>900</v>
      </c>
      <c r="J113" s="259">
        <v>900</v>
      </c>
      <c r="K113" s="259">
        <v>900</v>
      </c>
      <c r="L113" s="260">
        <v>900</v>
      </c>
      <c r="M113" s="258">
        <v>900</v>
      </c>
      <c r="N113" s="259">
        <v>900</v>
      </c>
      <c r="O113" s="259">
        <v>900</v>
      </c>
      <c r="P113" s="259">
        <v>900</v>
      </c>
      <c r="Q113" s="259">
        <v>900</v>
      </c>
      <c r="R113" s="259">
        <v>900</v>
      </c>
      <c r="S113" s="259">
        <v>900</v>
      </c>
      <c r="T113" s="259">
        <v>900</v>
      </c>
      <c r="U113" s="259">
        <v>900</v>
      </c>
      <c r="V113" s="261">
        <v>900</v>
      </c>
      <c r="Z113" s="382">
        <v>2</v>
      </c>
      <c r="AA113" s="382">
        <v>47.5</v>
      </c>
      <c r="AB113" s="386"/>
      <c r="AC113" s="386">
        <v>2</v>
      </c>
      <c r="AD113" s="386">
        <v>48</v>
      </c>
    </row>
    <row r="114" spans="1:30" s="382" customFormat="1" x14ac:dyDescent="0.2">
      <c r="A114" s="262" t="s">
        <v>6</v>
      </c>
      <c r="B114" s="263">
        <v>897.82608695652175</v>
      </c>
      <c r="C114" s="264">
        <v>892.41379310344826</v>
      </c>
      <c r="D114" s="264">
        <v>884.51612903225805</v>
      </c>
      <c r="E114" s="264">
        <v>882.14285714285711</v>
      </c>
      <c r="F114" s="264">
        <v>906</v>
      </c>
      <c r="G114" s="264">
        <v>904.44444444444446</v>
      </c>
      <c r="H114" s="264">
        <v>922.74193548387098</v>
      </c>
      <c r="I114" s="264">
        <v>914.49275362318838</v>
      </c>
      <c r="J114" s="264">
        <v>959.05660377358492</v>
      </c>
      <c r="K114" s="264">
        <v>934.31372549019613</v>
      </c>
      <c r="L114" s="265">
        <v>937</v>
      </c>
      <c r="M114" s="263">
        <v>866.19047619047615</v>
      </c>
      <c r="N114" s="264">
        <v>938.08510638297878</v>
      </c>
      <c r="O114" s="264">
        <v>892.91666666666663</v>
      </c>
      <c r="P114" s="264">
        <v>920.25</v>
      </c>
      <c r="Q114" s="264">
        <v>925.60975609756099</v>
      </c>
      <c r="R114" s="264">
        <v>902.76595744680856</v>
      </c>
      <c r="S114" s="264">
        <v>913.19148936170211</v>
      </c>
      <c r="T114" s="264">
        <v>937.01492537313436</v>
      </c>
      <c r="U114" s="264">
        <v>960.68965517241384</v>
      </c>
      <c r="V114" s="266">
        <v>913.18271119842825</v>
      </c>
      <c r="Z114" s="382">
        <v>3</v>
      </c>
      <c r="AA114" s="382">
        <v>47</v>
      </c>
      <c r="AB114" s="386"/>
      <c r="AC114" s="386">
        <v>3</v>
      </c>
      <c r="AD114" s="386">
        <v>47</v>
      </c>
    </row>
    <row r="115" spans="1:30" s="382" customFormat="1" x14ac:dyDescent="0.2">
      <c r="A115" s="250" t="s">
        <v>7</v>
      </c>
      <c r="B115" s="267">
        <v>93.478260869565219</v>
      </c>
      <c r="C115" s="268">
        <v>100</v>
      </c>
      <c r="D115" s="268">
        <v>95.161290322580641</v>
      </c>
      <c r="E115" s="268">
        <v>98.214285714285708</v>
      </c>
      <c r="F115" s="268">
        <v>91.666666666666671</v>
      </c>
      <c r="G115" s="268">
        <v>96.825396825396822</v>
      </c>
      <c r="H115" s="268">
        <v>95.161290322580641</v>
      </c>
      <c r="I115" s="268">
        <v>97.101449275362313</v>
      </c>
      <c r="J115" s="268">
        <v>92.452830188679243</v>
      </c>
      <c r="K115" s="268">
        <v>98.039215686274517</v>
      </c>
      <c r="L115" s="269">
        <v>100</v>
      </c>
      <c r="M115" s="267">
        <v>69.047619047619051</v>
      </c>
      <c r="N115" s="268">
        <v>89.361702127659569</v>
      </c>
      <c r="O115" s="268">
        <v>87.5</v>
      </c>
      <c r="P115" s="268">
        <v>95</v>
      </c>
      <c r="Q115" s="268">
        <v>90.243902439024396</v>
      </c>
      <c r="R115" s="268">
        <v>91.489361702127653</v>
      </c>
      <c r="S115" s="268">
        <v>87.234042553191486</v>
      </c>
      <c r="T115" s="268">
        <v>83.582089552238813</v>
      </c>
      <c r="U115" s="268">
        <v>82.758620689655174</v>
      </c>
      <c r="V115" s="270">
        <v>89.685658153241647</v>
      </c>
      <c r="X115" s="227"/>
      <c r="Y115" s="227"/>
      <c r="Z115" s="382">
        <v>4</v>
      </c>
      <c r="AA115" s="382">
        <v>46.5</v>
      </c>
      <c r="AB115" s="386"/>
      <c r="AC115" s="386">
        <v>4</v>
      </c>
      <c r="AD115" s="386">
        <v>46</v>
      </c>
    </row>
    <row r="116" spans="1:30" s="382" customFormat="1" x14ac:dyDescent="0.2">
      <c r="A116" s="250" t="s">
        <v>8</v>
      </c>
      <c r="B116" s="271">
        <v>5.6883723182057797E-2</v>
      </c>
      <c r="C116" s="272">
        <v>5.0769915627996369E-2</v>
      </c>
      <c r="D116" s="272">
        <v>5.4925399266481788E-2</v>
      </c>
      <c r="E116" s="272">
        <v>4.5682657658094303E-2</v>
      </c>
      <c r="F116" s="272">
        <v>5.6969041503593554E-2</v>
      </c>
      <c r="G116" s="272">
        <v>4.5342942118511448E-2</v>
      </c>
      <c r="H116" s="272">
        <v>4.79221046416951E-2</v>
      </c>
      <c r="I116" s="272">
        <v>4.6822315552007131E-2</v>
      </c>
      <c r="J116" s="272">
        <v>5.6469916001236707E-2</v>
      </c>
      <c r="K116" s="272">
        <v>3.5860277596806434E-2</v>
      </c>
      <c r="L116" s="273">
        <v>4.2165947204137487E-2</v>
      </c>
      <c r="M116" s="271">
        <v>8.0101804171760563E-2</v>
      </c>
      <c r="N116" s="272">
        <v>6.028763926714667E-2</v>
      </c>
      <c r="O116" s="272">
        <v>5.868301611823256E-2</v>
      </c>
      <c r="P116" s="272">
        <v>5.3538746922814982E-2</v>
      </c>
      <c r="Q116" s="272">
        <v>5.6820539944573575E-2</v>
      </c>
      <c r="R116" s="272">
        <v>5.6882986340167911E-2</v>
      </c>
      <c r="S116" s="272">
        <v>5.8432141060268596E-2</v>
      </c>
      <c r="T116" s="272">
        <v>6.8794391526034171E-2</v>
      </c>
      <c r="U116" s="272">
        <v>6.3342053404134901E-2</v>
      </c>
      <c r="V116" s="274">
        <v>6.0935109832554131E-2</v>
      </c>
      <c r="X116" s="227"/>
      <c r="Y116" s="227"/>
      <c r="Z116" s="382">
        <v>5</v>
      </c>
      <c r="AA116" s="382">
        <v>46</v>
      </c>
      <c r="AB116" s="386"/>
      <c r="AC116" s="386">
        <v>5</v>
      </c>
      <c r="AD116" s="386">
        <v>45</v>
      </c>
    </row>
    <row r="117" spans="1:30" s="382" customFormat="1" x14ac:dyDescent="0.2">
      <c r="A117" s="262" t="s">
        <v>1</v>
      </c>
      <c r="B117" s="275">
        <f>B114/B113*100-100</f>
        <v>-0.24154589371980251</v>
      </c>
      <c r="C117" s="276">
        <f t="shared" ref="C117:E117" si="48">C114/C113*100-100</f>
        <v>-0.84291187739464135</v>
      </c>
      <c r="D117" s="276">
        <f t="shared" si="48"/>
        <v>-1.7204301075268802</v>
      </c>
      <c r="E117" s="276">
        <f t="shared" si="48"/>
        <v>-1.9841269841269877</v>
      </c>
      <c r="F117" s="276">
        <f>F114/F113*100-100</f>
        <v>0.66666666666665719</v>
      </c>
      <c r="G117" s="276">
        <f t="shared" ref="G117:L117" si="49">G114/G113*100-100</f>
        <v>0.49382716049382225</v>
      </c>
      <c r="H117" s="276">
        <f t="shared" si="49"/>
        <v>2.5268817204301115</v>
      </c>
      <c r="I117" s="276">
        <f t="shared" si="49"/>
        <v>1.6103059581320451</v>
      </c>
      <c r="J117" s="276">
        <f t="shared" si="49"/>
        <v>6.5618448637316646</v>
      </c>
      <c r="K117" s="276">
        <f t="shared" si="49"/>
        <v>3.8126361655773451</v>
      </c>
      <c r="L117" s="277">
        <f t="shared" si="49"/>
        <v>4.1111111111111143</v>
      </c>
      <c r="M117" s="275">
        <f>M114/M113*100-100</f>
        <v>-3.7566137566137598</v>
      </c>
      <c r="N117" s="276">
        <f t="shared" ref="N117:V117" si="50">N114/N113*100-100</f>
        <v>4.2316784869976374</v>
      </c>
      <c r="O117" s="276">
        <f t="shared" si="50"/>
        <v>-0.78703703703703809</v>
      </c>
      <c r="P117" s="276">
        <f t="shared" si="50"/>
        <v>2.25</v>
      </c>
      <c r="Q117" s="276">
        <f t="shared" si="50"/>
        <v>2.8455284552845654</v>
      </c>
      <c r="R117" s="276">
        <f t="shared" si="50"/>
        <v>0.30732860520095073</v>
      </c>
      <c r="S117" s="276">
        <f t="shared" si="50"/>
        <v>1.4657210401891234</v>
      </c>
      <c r="T117" s="276">
        <f t="shared" si="50"/>
        <v>4.1127694859038257</v>
      </c>
      <c r="U117" s="276">
        <f t="shared" si="50"/>
        <v>6.7432950191570882</v>
      </c>
      <c r="V117" s="278">
        <f t="shared" si="50"/>
        <v>1.4647456887142454</v>
      </c>
      <c r="X117" s="227"/>
      <c r="Y117" s="227"/>
      <c r="Z117" s="382">
        <v>6</v>
      </c>
      <c r="AA117" s="382">
        <v>45.5</v>
      </c>
      <c r="AB117" s="386"/>
      <c r="AC117" s="386">
        <v>6</v>
      </c>
      <c r="AD117" s="386">
        <v>44.5</v>
      </c>
    </row>
    <row r="118" spans="1:30" s="382" customFormat="1" ht="13.5" thickBot="1" x14ac:dyDescent="0.25">
      <c r="A118" s="279" t="s">
        <v>27</v>
      </c>
      <c r="B118" s="280">
        <f t="shared" ref="B118:V118" si="51">B114-B100</f>
        <v>124.96894409937886</v>
      </c>
      <c r="C118" s="281">
        <f t="shared" si="51"/>
        <v>109.08045977011489</v>
      </c>
      <c r="D118" s="281">
        <f t="shared" si="51"/>
        <v>89.51612903225805</v>
      </c>
      <c r="E118" s="281">
        <f t="shared" si="51"/>
        <v>107.14285714285711</v>
      </c>
      <c r="F118" s="281">
        <f t="shared" si="51"/>
        <v>60.259259259259238</v>
      </c>
      <c r="G118" s="281">
        <f t="shared" si="51"/>
        <v>91.048218029350096</v>
      </c>
      <c r="H118" s="281">
        <f t="shared" si="51"/>
        <v>111.42118076688985</v>
      </c>
      <c r="I118" s="281">
        <f t="shared" si="51"/>
        <v>107.63000852514915</v>
      </c>
      <c r="J118" s="281">
        <f t="shared" si="51"/>
        <v>130.21939447125931</v>
      </c>
      <c r="K118" s="281">
        <f t="shared" si="51"/>
        <v>106.98039215686276</v>
      </c>
      <c r="L118" s="282">
        <f t="shared" si="51"/>
        <v>70.333333333333371</v>
      </c>
      <c r="M118" s="280">
        <f t="shared" si="51"/>
        <v>86.453634085213025</v>
      </c>
      <c r="N118" s="281">
        <f t="shared" si="51"/>
        <v>150</v>
      </c>
      <c r="O118" s="281">
        <f t="shared" si="51"/>
        <v>111.42730496453896</v>
      </c>
      <c r="P118" s="281">
        <f t="shared" si="51"/>
        <v>110.47222222222217</v>
      </c>
      <c r="Q118" s="281">
        <f t="shared" si="51"/>
        <v>114.8780487804878</v>
      </c>
      <c r="R118" s="281">
        <f t="shared" si="51"/>
        <v>88.635522664199812</v>
      </c>
      <c r="S118" s="281">
        <f t="shared" si="51"/>
        <v>118.19148936170211</v>
      </c>
      <c r="T118" s="281">
        <f t="shared" si="51"/>
        <v>111.630309988519</v>
      </c>
      <c r="U118" s="281">
        <f t="shared" si="51"/>
        <v>90.689655172413836</v>
      </c>
      <c r="V118" s="283">
        <f t="shared" si="51"/>
        <v>105.47868508308545</v>
      </c>
      <c r="X118" s="227"/>
      <c r="Y118" s="227"/>
      <c r="Z118" s="382">
        <v>7</v>
      </c>
      <c r="AA118" s="382">
        <v>45</v>
      </c>
      <c r="AB118" s="386"/>
      <c r="AC118" s="386">
        <v>7</v>
      </c>
      <c r="AD118" s="386">
        <v>44</v>
      </c>
    </row>
    <row r="119" spans="1:30" s="382" customFormat="1" x14ac:dyDescent="0.2">
      <c r="A119" s="284" t="s">
        <v>51</v>
      </c>
      <c r="B119" s="285">
        <v>548</v>
      </c>
      <c r="C119" s="286">
        <v>655</v>
      </c>
      <c r="D119" s="286">
        <v>658</v>
      </c>
      <c r="E119" s="286">
        <v>705</v>
      </c>
      <c r="F119" s="286">
        <v>708</v>
      </c>
      <c r="G119" s="286">
        <v>706</v>
      </c>
      <c r="H119" s="286">
        <v>680</v>
      </c>
      <c r="I119" s="286">
        <v>682</v>
      </c>
      <c r="J119" s="286">
        <v>597</v>
      </c>
      <c r="K119" s="286">
        <v>596</v>
      </c>
      <c r="L119" s="287">
        <v>323</v>
      </c>
      <c r="M119" s="285">
        <v>570</v>
      </c>
      <c r="N119" s="286">
        <v>626</v>
      </c>
      <c r="O119" s="286">
        <v>628</v>
      </c>
      <c r="P119" s="286">
        <v>556</v>
      </c>
      <c r="Q119" s="286">
        <v>556</v>
      </c>
      <c r="R119" s="286">
        <v>631</v>
      </c>
      <c r="S119" s="286">
        <v>633</v>
      </c>
      <c r="T119" s="286">
        <v>870</v>
      </c>
      <c r="U119" s="286">
        <v>374</v>
      </c>
      <c r="V119" s="288">
        <f>SUM(B119:U119)</f>
        <v>12302</v>
      </c>
      <c r="W119" s="227" t="s">
        <v>56</v>
      </c>
      <c r="X119" s="289">
        <f>V105-V119</f>
        <v>16</v>
      </c>
      <c r="Y119" s="290">
        <f>X119/V105</f>
        <v>1.298912161065108E-3</v>
      </c>
      <c r="Z119" s="382">
        <v>8</v>
      </c>
      <c r="AA119" s="382">
        <v>44.5</v>
      </c>
      <c r="AB119" s="386"/>
      <c r="AC119" s="386"/>
      <c r="AD119" s="386"/>
    </row>
    <row r="120" spans="1:30" s="382" customFormat="1" x14ac:dyDescent="0.2">
      <c r="A120" s="291" t="s">
        <v>28</v>
      </c>
      <c r="B120" s="244">
        <v>48.5</v>
      </c>
      <c r="C120" s="242">
        <v>47.5</v>
      </c>
      <c r="D120" s="242">
        <v>47.5</v>
      </c>
      <c r="E120" s="242">
        <v>47</v>
      </c>
      <c r="F120" s="242">
        <v>46.5</v>
      </c>
      <c r="G120" s="242">
        <v>46.5</v>
      </c>
      <c r="H120" s="242">
        <v>45.5</v>
      </c>
      <c r="I120" s="242">
        <v>45.5</v>
      </c>
      <c r="J120" s="242">
        <v>45.5</v>
      </c>
      <c r="K120" s="242">
        <v>45.5</v>
      </c>
      <c r="L120" s="245">
        <v>45.5</v>
      </c>
      <c r="M120" s="244">
        <v>50</v>
      </c>
      <c r="N120" s="242">
        <v>49</v>
      </c>
      <c r="O120" s="242">
        <v>49.5</v>
      </c>
      <c r="P120" s="242">
        <v>47</v>
      </c>
      <c r="Q120" s="242">
        <v>47</v>
      </c>
      <c r="R120" s="242">
        <v>46.5</v>
      </c>
      <c r="S120" s="242">
        <v>47</v>
      </c>
      <c r="T120" s="242">
        <v>45.5</v>
      </c>
      <c r="U120" s="242">
        <v>45</v>
      </c>
      <c r="V120" s="235"/>
      <c r="W120" s="227" t="s">
        <v>57</v>
      </c>
      <c r="X120" s="227">
        <v>45.41</v>
      </c>
      <c r="Y120" s="227"/>
      <c r="AB120" s="386"/>
    </row>
    <row r="121" spans="1:30" s="382" customFormat="1" ht="13.5" thickBot="1" x14ac:dyDescent="0.25">
      <c r="A121" s="292" t="s">
        <v>26</v>
      </c>
      <c r="B121" s="246">
        <f t="shared" ref="B121:U121" si="52">B120-B106</f>
        <v>1.5</v>
      </c>
      <c r="C121" s="243">
        <f t="shared" si="52"/>
        <v>1.5</v>
      </c>
      <c r="D121" s="243">
        <f t="shared" si="52"/>
        <v>1.5</v>
      </c>
      <c r="E121" s="243">
        <f t="shared" si="52"/>
        <v>1.5</v>
      </c>
      <c r="F121" s="243">
        <f t="shared" si="52"/>
        <v>2</v>
      </c>
      <c r="G121" s="243">
        <f t="shared" si="52"/>
        <v>1.5</v>
      </c>
      <c r="H121" s="243">
        <f t="shared" si="52"/>
        <v>1.5</v>
      </c>
      <c r="I121" s="243">
        <f t="shared" si="52"/>
        <v>1.5</v>
      </c>
      <c r="J121" s="243">
        <f t="shared" si="52"/>
        <v>1.5</v>
      </c>
      <c r="K121" s="243">
        <f t="shared" si="52"/>
        <v>1.5</v>
      </c>
      <c r="L121" s="247">
        <f t="shared" si="52"/>
        <v>1.5</v>
      </c>
      <c r="M121" s="246">
        <f t="shared" si="52"/>
        <v>1.5</v>
      </c>
      <c r="N121" s="243">
        <f t="shared" si="52"/>
        <v>1.5</v>
      </c>
      <c r="O121" s="243">
        <f t="shared" si="52"/>
        <v>1.5</v>
      </c>
      <c r="P121" s="243">
        <f t="shared" si="52"/>
        <v>1.5</v>
      </c>
      <c r="Q121" s="243">
        <f t="shared" si="52"/>
        <v>1.5</v>
      </c>
      <c r="R121" s="243">
        <f t="shared" si="52"/>
        <v>1.5</v>
      </c>
      <c r="S121" s="243">
        <f t="shared" si="52"/>
        <v>1.5</v>
      </c>
      <c r="T121" s="243">
        <f t="shared" si="52"/>
        <v>1.5</v>
      </c>
      <c r="U121" s="243">
        <f t="shared" si="52"/>
        <v>1.5</v>
      </c>
      <c r="V121" s="236"/>
      <c r="W121" s="227" t="s">
        <v>26</v>
      </c>
      <c r="X121" s="362">
        <f>X120-X106</f>
        <v>1.7999999999999972</v>
      </c>
      <c r="Y121" s="227"/>
      <c r="Z121" s="356" t="s">
        <v>83</v>
      </c>
      <c r="AB121" s="386"/>
    </row>
    <row r="122" spans="1:30" x14ac:dyDescent="0.2">
      <c r="B122" s="239">
        <v>48.5</v>
      </c>
      <c r="C122" s="239">
        <v>47.5</v>
      </c>
      <c r="D122" s="239">
        <v>47.5</v>
      </c>
      <c r="E122" s="239">
        <v>47</v>
      </c>
      <c r="F122" s="239">
        <v>46.5</v>
      </c>
      <c r="G122" s="239">
        <v>46.5</v>
      </c>
      <c r="H122" s="239">
        <v>45.5</v>
      </c>
      <c r="I122" s="239">
        <v>45.5</v>
      </c>
      <c r="J122" s="239">
        <v>45.5</v>
      </c>
      <c r="K122" s="239">
        <v>45.5</v>
      </c>
      <c r="L122" s="239">
        <v>45.5</v>
      </c>
      <c r="M122" s="239">
        <v>50</v>
      </c>
      <c r="N122" s="239">
        <v>49</v>
      </c>
      <c r="O122" s="239">
        <v>49.5</v>
      </c>
      <c r="P122" s="239">
        <v>47</v>
      </c>
      <c r="Q122" s="239">
        <v>47</v>
      </c>
      <c r="R122" s="239">
        <v>46.5</v>
      </c>
      <c r="S122" s="239">
        <v>47</v>
      </c>
      <c r="T122" s="239">
        <v>45.5</v>
      </c>
      <c r="U122" s="239">
        <v>45</v>
      </c>
    </row>
    <row r="123" spans="1:30" x14ac:dyDescent="0.2">
      <c r="C123" s="387"/>
      <c r="D123" s="387"/>
      <c r="E123" s="387"/>
      <c r="F123" s="387"/>
      <c r="G123" s="387"/>
      <c r="H123" s="387"/>
      <c r="I123" s="387"/>
      <c r="J123" s="387"/>
      <c r="K123" s="387"/>
      <c r="L123" s="387"/>
      <c r="M123" s="387" t="s">
        <v>66</v>
      </c>
      <c r="N123" s="387"/>
      <c r="O123" s="387"/>
      <c r="P123" s="387"/>
      <c r="Q123" s="387"/>
      <c r="R123" s="387"/>
      <c r="S123" s="387"/>
      <c r="T123" s="387"/>
      <c r="U123" s="387"/>
    </row>
    <row r="124" spans="1:30" s="388" customFormat="1" x14ac:dyDescent="0.2">
      <c r="B124" s="388">
        <v>48.5</v>
      </c>
      <c r="C124" s="388">
        <v>48</v>
      </c>
      <c r="D124" s="388">
        <v>48</v>
      </c>
      <c r="E124" s="388">
        <v>47.5</v>
      </c>
      <c r="F124" s="388">
        <v>47.5</v>
      </c>
      <c r="G124" s="388">
        <v>47</v>
      </c>
      <c r="H124" s="388">
        <v>47</v>
      </c>
      <c r="I124" s="388">
        <v>46.5</v>
      </c>
      <c r="J124" s="388">
        <v>46.5</v>
      </c>
      <c r="K124" s="388">
        <v>45.5</v>
      </c>
      <c r="L124" s="388">
        <v>45.5</v>
      </c>
      <c r="M124" s="388">
        <v>45.5</v>
      </c>
      <c r="N124" s="388">
        <v>50</v>
      </c>
      <c r="O124" s="388">
        <v>49</v>
      </c>
      <c r="P124" s="388">
        <v>49</v>
      </c>
      <c r="Q124" s="388">
        <v>47</v>
      </c>
      <c r="R124" s="388">
        <v>47</v>
      </c>
      <c r="S124" s="388">
        <v>47</v>
      </c>
      <c r="T124" s="388">
        <v>47</v>
      </c>
      <c r="U124" s="388">
        <v>45.5</v>
      </c>
      <c r="V124" s="388">
        <v>45</v>
      </c>
    </row>
    <row r="125" spans="1:30" ht="13.5" thickBot="1" x14ac:dyDescent="0.25">
      <c r="B125" s="241">
        <v>913.18271119842825</v>
      </c>
      <c r="C125" s="241">
        <v>913.18271119842825</v>
      </c>
      <c r="D125" s="241">
        <v>913.18271119842825</v>
      </c>
      <c r="E125" s="241">
        <v>913.18271119842825</v>
      </c>
      <c r="F125" s="241">
        <v>913.18271119842825</v>
      </c>
      <c r="G125" s="241">
        <v>913.18271119842825</v>
      </c>
      <c r="H125" s="241">
        <v>913.18271119842825</v>
      </c>
      <c r="I125" s="241">
        <v>913.18271119842825</v>
      </c>
      <c r="J125" s="241">
        <v>913.18271119842825</v>
      </c>
      <c r="K125" s="241">
        <v>913.18271119842825</v>
      </c>
      <c r="L125" s="241">
        <v>913.18271119842825</v>
      </c>
      <c r="M125" s="241">
        <v>913.18271119842825</v>
      </c>
      <c r="N125" s="241">
        <v>913.18271119842825</v>
      </c>
      <c r="O125" s="241">
        <v>913.18271119842825</v>
      </c>
      <c r="P125" s="241">
        <v>913.18271119842825</v>
      </c>
      <c r="Q125" s="241">
        <v>913.18271119842825</v>
      </c>
      <c r="R125" s="241">
        <v>913.18271119842825</v>
      </c>
      <c r="S125" s="241">
        <v>913.18271119842825</v>
      </c>
      <c r="T125" s="241">
        <v>913.18271119842825</v>
      </c>
      <c r="U125" s="241">
        <v>913.18271119842825</v>
      </c>
      <c r="V125" s="241">
        <v>913.18271119842825</v>
      </c>
      <c r="W125" s="241">
        <v>913.18271119842825</v>
      </c>
    </row>
    <row r="126" spans="1:30" ht="13.5" thickBot="1" x14ac:dyDescent="0.25">
      <c r="A126" s="249" t="s">
        <v>85</v>
      </c>
      <c r="B126" s="452" t="s">
        <v>50</v>
      </c>
      <c r="C126" s="453"/>
      <c r="D126" s="453"/>
      <c r="E126" s="453"/>
      <c r="F126" s="453"/>
      <c r="G126" s="453"/>
      <c r="H126" s="453"/>
      <c r="I126" s="453"/>
      <c r="J126" s="453"/>
      <c r="K126" s="453"/>
      <c r="L126" s="453"/>
      <c r="M126" s="454"/>
      <c r="N126" s="452" t="s">
        <v>53</v>
      </c>
      <c r="O126" s="453"/>
      <c r="P126" s="453"/>
      <c r="Q126" s="453"/>
      <c r="R126" s="453"/>
      <c r="S126" s="453"/>
      <c r="T126" s="453"/>
      <c r="U126" s="453"/>
      <c r="V126" s="454"/>
      <c r="W126" s="297" t="s">
        <v>55</v>
      </c>
      <c r="X126" s="388"/>
      <c r="Y126" s="388"/>
      <c r="Z126" s="388"/>
      <c r="AB126" s="239"/>
      <c r="AC126" s="386"/>
    </row>
    <row r="127" spans="1:30" x14ac:dyDescent="0.2">
      <c r="A127" s="250" t="s">
        <v>54</v>
      </c>
      <c r="B127" s="330">
        <v>1</v>
      </c>
      <c r="C127" s="253">
        <v>2</v>
      </c>
      <c r="D127" s="253">
        <v>3</v>
      </c>
      <c r="E127" s="253">
        <v>4</v>
      </c>
      <c r="F127" s="253">
        <v>5</v>
      </c>
      <c r="G127" s="253">
        <v>6</v>
      </c>
      <c r="H127" s="253">
        <v>7</v>
      </c>
      <c r="I127" s="253">
        <v>8</v>
      </c>
      <c r="J127" s="253">
        <v>9</v>
      </c>
      <c r="K127" s="253">
        <v>10</v>
      </c>
      <c r="L127" s="389">
        <v>11</v>
      </c>
      <c r="M127" s="331">
        <v>12</v>
      </c>
      <c r="N127" s="251">
        <v>1</v>
      </c>
      <c r="O127" s="252">
        <v>2</v>
      </c>
      <c r="P127" s="252">
        <v>3</v>
      </c>
      <c r="Q127" s="252">
        <v>4</v>
      </c>
      <c r="R127" s="252">
        <v>5</v>
      </c>
      <c r="S127" s="252">
        <v>6</v>
      </c>
      <c r="T127" s="252">
        <v>7</v>
      </c>
      <c r="U127" s="252">
        <v>8</v>
      </c>
      <c r="V127" s="252">
        <v>9</v>
      </c>
      <c r="W127" s="296"/>
      <c r="X127" s="388"/>
      <c r="Y127" s="388"/>
      <c r="Z127" s="388"/>
      <c r="AB127" s="239"/>
      <c r="AC127" s="386"/>
    </row>
    <row r="128" spans="1:30" x14ac:dyDescent="0.2">
      <c r="A128" s="250" t="s">
        <v>2</v>
      </c>
      <c r="B128" s="254">
        <v>1</v>
      </c>
      <c r="C128" s="349">
        <v>2</v>
      </c>
      <c r="D128" s="349">
        <v>2</v>
      </c>
      <c r="E128" s="255">
        <v>3</v>
      </c>
      <c r="F128" s="255">
        <v>3</v>
      </c>
      <c r="G128" s="256">
        <v>4</v>
      </c>
      <c r="H128" s="256">
        <v>4</v>
      </c>
      <c r="I128" s="255">
        <v>5</v>
      </c>
      <c r="J128" s="255">
        <v>5</v>
      </c>
      <c r="K128" s="393">
        <v>6</v>
      </c>
      <c r="L128" s="394">
        <v>7</v>
      </c>
      <c r="M128" s="395">
        <v>8</v>
      </c>
      <c r="N128" s="254">
        <v>1</v>
      </c>
      <c r="O128" s="349">
        <v>2</v>
      </c>
      <c r="P128" s="255">
        <v>3</v>
      </c>
      <c r="Q128" s="256">
        <v>4</v>
      </c>
      <c r="R128" s="255">
        <v>5</v>
      </c>
      <c r="S128" s="393">
        <v>6</v>
      </c>
      <c r="T128" s="394">
        <v>7</v>
      </c>
      <c r="U128" s="396">
        <v>8</v>
      </c>
      <c r="V128" s="395">
        <v>8</v>
      </c>
      <c r="W128" s="226" t="s">
        <v>0</v>
      </c>
      <c r="X128" s="388"/>
      <c r="Y128" s="388"/>
      <c r="Z128" s="388"/>
      <c r="AB128" s="239"/>
      <c r="AC128" s="386"/>
    </row>
    <row r="129" spans="1:29" x14ac:dyDescent="0.2">
      <c r="A129" s="257" t="s">
        <v>3</v>
      </c>
      <c r="B129" s="258">
        <v>990</v>
      </c>
      <c r="C129" s="259">
        <v>990</v>
      </c>
      <c r="D129" s="259">
        <v>990</v>
      </c>
      <c r="E129" s="259">
        <v>990</v>
      </c>
      <c r="F129" s="259">
        <v>990</v>
      </c>
      <c r="G129" s="259">
        <v>990</v>
      </c>
      <c r="H129" s="259">
        <v>990</v>
      </c>
      <c r="I129" s="259">
        <v>990</v>
      </c>
      <c r="J129" s="259">
        <v>990</v>
      </c>
      <c r="K129" s="259">
        <v>990</v>
      </c>
      <c r="L129" s="390">
        <v>990</v>
      </c>
      <c r="M129" s="260">
        <v>990</v>
      </c>
      <c r="N129" s="258">
        <v>990</v>
      </c>
      <c r="O129" s="259">
        <v>990</v>
      </c>
      <c r="P129" s="259">
        <v>990</v>
      </c>
      <c r="Q129" s="259">
        <v>990</v>
      </c>
      <c r="R129" s="259">
        <v>990</v>
      </c>
      <c r="S129" s="259">
        <v>990</v>
      </c>
      <c r="T129" s="259">
        <v>990</v>
      </c>
      <c r="U129" s="259">
        <v>990</v>
      </c>
      <c r="V129" s="259">
        <v>990</v>
      </c>
      <c r="W129" s="261">
        <v>990</v>
      </c>
      <c r="X129" s="388"/>
      <c r="Y129" s="388"/>
      <c r="Z129" s="388"/>
      <c r="AB129" s="239"/>
      <c r="AC129" s="386"/>
    </row>
    <row r="130" spans="1:29" x14ac:dyDescent="0.2">
      <c r="A130" s="262" t="s">
        <v>6</v>
      </c>
      <c r="B130" s="263">
        <v>934.2</v>
      </c>
      <c r="C130" s="264">
        <v>977.14285714285711</v>
      </c>
      <c r="D130" s="264">
        <v>965.67567567567562</v>
      </c>
      <c r="E130" s="264">
        <v>985.11627906976742</v>
      </c>
      <c r="F130" s="264">
        <v>986.97674418604652</v>
      </c>
      <c r="G130" s="264">
        <v>1013.2</v>
      </c>
      <c r="H130" s="264">
        <v>1009</v>
      </c>
      <c r="I130" s="264">
        <v>1025.4761904761904</v>
      </c>
      <c r="J130" s="264">
        <v>1021.6666666666666</v>
      </c>
      <c r="K130" s="264">
        <v>1039.2982456140351</v>
      </c>
      <c r="L130" s="311">
        <v>1046.1290322580646</v>
      </c>
      <c r="M130" s="265">
        <v>1090.344827586207</v>
      </c>
      <c r="N130" s="263">
        <v>872.5</v>
      </c>
      <c r="O130" s="264">
        <v>915.83333333333337</v>
      </c>
      <c r="P130" s="264">
        <v>960.83333333333337</v>
      </c>
      <c r="Q130" s="264">
        <v>979.38461538461536</v>
      </c>
      <c r="R130" s="264">
        <v>1006.060606060606</v>
      </c>
      <c r="S130" s="264">
        <v>1020.3448275862069</v>
      </c>
      <c r="T130" s="264">
        <v>1042.9411764705883</v>
      </c>
      <c r="U130" s="264">
        <v>1091.9444444444443</v>
      </c>
      <c r="V130" s="264">
        <v>1111.9444444444443</v>
      </c>
      <c r="W130" s="266">
        <v>1006.1237785016286</v>
      </c>
      <c r="X130" s="388"/>
      <c r="Y130" s="388"/>
      <c r="Z130" s="388"/>
      <c r="AB130" s="239"/>
      <c r="AC130" s="386"/>
    </row>
    <row r="131" spans="1:29" x14ac:dyDescent="0.2">
      <c r="A131" s="250" t="s">
        <v>7</v>
      </c>
      <c r="B131" s="267">
        <v>96</v>
      </c>
      <c r="C131" s="268">
        <v>100</v>
      </c>
      <c r="D131" s="268">
        <v>100</v>
      </c>
      <c r="E131" s="268">
        <v>100</v>
      </c>
      <c r="F131" s="268">
        <v>100</v>
      </c>
      <c r="G131" s="268">
        <v>100</v>
      </c>
      <c r="H131" s="268">
        <v>100</v>
      </c>
      <c r="I131" s="268">
        <v>97.61904761904762</v>
      </c>
      <c r="J131" s="268">
        <v>100</v>
      </c>
      <c r="K131" s="268">
        <v>100</v>
      </c>
      <c r="L131" s="314">
        <v>100</v>
      </c>
      <c r="M131" s="269">
        <v>100</v>
      </c>
      <c r="N131" s="267">
        <v>100</v>
      </c>
      <c r="O131" s="268">
        <v>100</v>
      </c>
      <c r="P131" s="268">
        <v>100</v>
      </c>
      <c r="Q131" s="268">
        <v>96.92307692307692</v>
      </c>
      <c r="R131" s="268">
        <v>100</v>
      </c>
      <c r="S131" s="268">
        <v>100</v>
      </c>
      <c r="T131" s="268">
        <v>100</v>
      </c>
      <c r="U131" s="268">
        <v>97.222222222222229</v>
      </c>
      <c r="V131" s="268">
        <v>94.444444444444443</v>
      </c>
      <c r="W131" s="270">
        <v>90.770901194353968</v>
      </c>
      <c r="X131" s="388"/>
      <c r="Y131" s="227"/>
      <c r="Z131" s="227"/>
      <c r="AB131" s="239"/>
      <c r="AC131" s="386"/>
    </row>
    <row r="132" spans="1:29" x14ac:dyDescent="0.2">
      <c r="A132" s="250" t="s">
        <v>8</v>
      </c>
      <c r="B132" s="271">
        <v>4.0737877522894921E-2</v>
      </c>
      <c r="C132" s="272">
        <v>3.0513205492853565E-2</v>
      </c>
      <c r="D132" s="272">
        <v>3.1070112703898041E-2</v>
      </c>
      <c r="E132" s="272">
        <v>3.4012362756916922E-2</v>
      </c>
      <c r="F132" s="272">
        <v>3.094345587724048E-2</v>
      </c>
      <c r="G132" s="272">
        <v>3.5828034124085043E-2</v>
      </c>
      <c r="H132" s="272">
        <v>3.3064077933820171E-2</v>
      </c>
      <c r="I132" s="272">
        <v>3.6931246957946709E-2</v>
      </c>
      <c r="J132" s="272">
        <v>3.4368543854822096E-2</v>
      </c>
      <c r="K132" s="272">
        <v>2.8829577366926516E-2</v>
      </c>
      <c r="L132" s="317">
        <v>3.0488330790769947E-2</v>
      </c>
      <c r="M132" s="273">
        <v>3.1540048865437348E-2</v>
      </c>
      <c r="N132" s="271">
        <v>3.5673064750684047E-2</v>
      </c>
      <c r="O132" s="272">
        <v>2.9610810000496778E-2</v>
      </c>
      <c r="P132" s="272">
        <v>3.0847214646623097E-2</v>
      </c>
      <c r="Q132" s="272">
        <v>3.3976766156696758E-2</v>
      </c>
      <c r="R132" s="272">
        <v>3.0162621125590532E-2</v>
      </c>
      <c r="S132" s="272">
        <v>2.9343499501670419E-2</v>
      </c>
      <c r="T132" s="272">
        <v>2.6123938624075877E-2</v>
      </c>
      <c r="U132" s="272">
        <v>4.6886857054056687E-2</v>
      </c>
      <c r="V132" s="272">
        <v>4.6432234048542957E-2</v>
      </c>
      <c r="W132" s="274">
        <v>5.9279983862952398E-2</v>
      </c>
      <c r="X132" s="388"/>
      <c r="Y132" s="227"/>
      <c r="Z132" s="227"/>
      <c r="AB132" s="239"/>
      <c r="AC132" s="386"/>
    </row>
    <row r="133" spans="1:29" x14ac:dyDescent="0.2">
      <c r="A133" s="262" t="s">
        <v>1</v>
      </c>
      <c r="B133" s="275">
        <f>B130/B129*100-100</f>
        <v>-5.636363636363626</v>
      </c>
      <c r="C133" s="276">
        <f t="shared" ref="C133:E133" si="53">C130/C129*100-100</f>
        <v>-1.2987012987013031</v>
      </c>
      <c r="D133" s="276">
        <f t="shared" si="53"/>
        <v>-2.45700245700246</v>
      </c>
      <c r="E133" s="276">
        <f t="shared" si="53"/>
        <v>-0.49330514446793927</v>
      </c>
      <c r="F133" s="276">
        <f>F130/F129*100-100</f>
        <v>-0.30537937514681346</v>
      </c>
      <c r="G133" s="276">
        <f t="shared" ref="G133:M133" si="54">G130/G129*100-100</f>
        <v>2.3434343434343532</v>
      </c>
      <c r="H133" s="276">
        <f t="shared" si="54"/>
        <v>1.9191919191919169</v>
      </c>
      <c r="I133" s="276">
        <f t="shared" si="54"/>
        <v>3.5834535834535757</v>
      </c>
      <c r="J133" s="276">
        <f t="shared" si="54"/>
        <v>3.1986531986532043</v>
      </c>
      <c r="K133" s="276">
        <f t="shared" si="54"/>
        <v>4.9796207690944669</v>
      </c>
      <c r="L133" s="276">
        <f t="shared" ref="L133" si="55">L130/L129*100-100</f>
        <v>5.669599217986331</v>
      </c>
      <c r="M133" s="277">
        <f t="shared" si="54"/>
        <v>10.135841170323928</v>
      </c>
      <c r="N133" s="275">
        <f>N130/N129*100-100</f>
        <v>-11.868686868686879</v>
      </c>
      <c r="O133" s="276">
        <f t="shared" ref="O133:W133" si="56">O130/O129*100-100</f>
        <v>-7.4915824915824771</v>
      </c>
      <c r="P133" s="276">
        <f t="shared" si="56"/>
        <v>-2.9461279461279446</v>
      </c>
      <c r="Q133" s="276">
        <f t="shared" si="56"/>
        <v>-1.072261072261071</v>
      </c>
      <c r="R133" s="276">
        <f t="shared" si="56"/>
        <v>1.6222834404652389</v>
      </c>
      <c r="S133" s="276">
        <f t="shared" si="56"/>
        <v>3.0651340996168557</v>
      </c>
      <c r="T133" s="276">
        <f t="shared" si="56"/>
        <v>5.347593582887697</v>
      </c>
      <c r="U133" s="276">
        <f t="shared" si="56"/>
        <v>10.297418630751949</v>
      </c>
      <c r="V133" s="276">
        <f t="shared" si="56"/>
        <v>12.31762065095397</v>
      </c>
      <c r="W133" s="278">
        <f t="shared" si="56"/>
        <v>1.628664495114009</v>
      </c>
      <c r="X133" s="388"/>
      <c r="Y133" s="227"/>
      <c r="Z133" s="227"/>
      <c r="AB133" s="239"/>
      <c r="AC133" s="386"/>
    </row>
    <row r="134" spans="1:29" ht="13.5" thickBot="1" x14ac:dyDescent="0.25">
      <c r="A134" s="279" t="s">
        <v>27</v>
      </c>
      <c r="B134" s="280">
        <f>B130-B125</f>
        <v>21.017288801571794</v>
      </c>
      <c r="C134" s="281">
        <f t="shared" ref="C134:W134" si="57">C130-C125</f>
        <v>63.960145944428859</v>
      </c>
      <c r="D134" s="281">
        <f t="shared" si="57"/>
        <v>52.492964477247369</v>
      </c>
      <c r="E134" s="281">
        <f t="shared" si="57"/>
        <v>71.933567871339164</v>
      </c>
      <c r="F134" s="281">
        <f t="shared" si="57"/>
        <v>73.794032987618266</v>
      </c>
      <c r="G134" s="281">
        <f t="shared" si="57"/>
        <v>100.01728880157179</v>
      </c>
      <c r="H134" s="281">
        <f t="shared" si="57"/>
        <v>95.817288801571749</v>
      </c>
      <c r="I134" s="281">
        <f t="shared" si="57"/>
        <v>112.29347927776212</v>
      </c>
      <c r="J134" s="281">
        <f t="shared" si="57"/>
        <v>108.48395546823838</v>
      </c>
      <c r="K134" s="281">
        <f t="shared" si="57"/>
        <v>126.11553441560682</v>
      </c>
      <c r="L134" s="281">
        <f t="shared" si="57"/>
        <v>132.94632105963638</v>
      </c>
      <c r="M134" s="282">
        <f t="shared" si="57"/>
        <v>177.16211638777872</v>
      </c>
      <c r="N134" s="280">
        <f t="shared" si="57"/>
        <v>-40.682711198428251</v>
      </c>
      <c r="O134" s="281">
        <f t="shared" si="57"/>
        <v>2.6506221349051202</v>
      </c>
      <c r="P134" s="281">
        <f t="shared" si="57"/>
        <v>47.65062213490512</v>
      </c>
      <c r="Q134" s="281">
        <f t="shared" si="57"/>
        <v>66.201904186187107</v>
      </c>
      <c r="R134" s="281">
        <f t="shared" si="57"/>
        <v>92.877894862177754</v>
      </c>
      <c r="S134" s="281">
        <f t="shared" si="57"/>
        <v>107.16211638777861</v>
      </c>
      <c r="T134" s="281">
        <f t="shared" si="57"/>
        <v>129.75846527216004</v>
      </c>
      <c r="U134" s="281">
        <f t="shared" si="57"/>
        <v>178.76173324601609</v>
      </c>
      <c r="V134" s="281">
        <f t="shared" si="57"/>
        <v>198.76173324601609</v>
      </c>
      <c r="W134" s="283">
        <f t="shared" si="57"/>
        <v>92.941067303200384</v>
      </c>
      <c r="X134" s="388"/>
      <c r="Y134" s="227"/>
      <c r="Z134" s="227"/>
      <c r="AB134" s="239"/>
      <c r="AC134" s="386"/>
    </row>
    <row r="135" spans="1:29" x14ac:dyDescent="0.2">
      <c r="A135" s="284" t="s">
        <v>51</v>
      </c>
      <c r="B135" s="285">
        <v>673</v>
      </c>
      <c r="C135" s="286">
        <v>472</v>
      </c>
      <c r="D135" s="286">
        <v>472</v>
      </c>
      <c r="E135" s="286">
        <v>582</v>
      </c>
      <c r="F135" s="286">
        <v>583</v>
      </c>
      <c r="G135" s="286">
        <v>680</v>
      </c>
      <c r="H135" s="286">
        <v>681</v>
      </c>
      <c r="I135" s="286">
        <v>558</v>
      </c>
      <c r="J135" s="286">
        <v>560</v>
      </c>
      <c r="K135" s="286">
        <v>772</v>
      </c>
      <c r="L135" s="391">
        <v>421</v>
      </c>
      <c r="M135" s="287">
        <v>388</v>
      </c>
      <c r="N135" s="285">
        <v>211</v>
      </c>
      <c r="O135" s="286">
        <v>473</v>
      </c>
      <c r="P135" s="286">
        <v>660</v>
      </c>
      <c r="Q135" s="286">
        <v>804</v>
      </c>
      <c r="R135" s="286">
        <v>886</v>
      </c>
      <c r="S135" s="286">
        <v>772</v>
      </c>
      <c r="T135" s="286">
        <v>692</v>
      </c>
      <c r="U135" s="286">
        <v>471</v>
      </c>
      <c r="V135" s="286">
        <v>471</v>
      </c>
      <c r="W135" s="288">
        <f>SUM(B135:V135)</f>
        <v>12282</v>
      </c>
      <c r="X135" s="227" t="s">
        <v>56</v>
      </c>
      <c r="Y135" s="289">
        <f>V119-W135</f>
        <v>20</v>
      </c>
      <c r="Z135" s="290">
        <f>Y135/V119</f>
        <v>1.6257519102584946E-3</v>
      </c>
      <c r="AB135" s="239"/>
      <c r="AC135" s="386"/>
    </row>
    <row r="136" spans="1:29" x14ac:dyDescent="0.2">
      <c r="A136" s="291" t="s">
        <v>28</v>
      </c>
      <c r="B136" s="244">
        <v>50.5</v>
      </c>
      <c r="C136" s="242">
        <v>50</v>
      </c>
      <c r="D136" s="242">
        <v>50</v>
      </c>
      <c r="E136" s="242">
        <v>49.5</v>
      </c>
      <c r="F136" s="242">
        <v>49.5</v>
      </c>
      <c r="G136" s="242">
        <v>48.5</v>
      </c>
      <c r="H136" s="242">
        <v>48.5</v>
      </c>
      <c r="I136" s="242">
        <v>48</v>
      </c>
      <c r="J136" s="242">
        <v>48</v>
      </c>
      <c r="K136" s="242">
        <v>47</v>
      </c>
      <c r="L136" s="392">
        <v>47</v>
      </c>
      <c r="M136" s="245">
        <v>46.5</v>
      </c>
      <c r="N136" s="244">
        <v>52</v>
      </c>
      <c r="O136" s="242">
        <v>51</v>
      </c>
      <c r="P136" s="242">
        <v>51</v>
      </c>
      <c r="Q136" s="242">
        <v>49</v>
      </c>
      <c r="R136" s="242">
        <v>48.5</v>
      </c>
      <c r="S136" s="242">
        <v>48.5</v>
      </c>
      <c r="T136" s="242">
        <v>48.5</v>
      </c>
      <c r="U136" s="242">
        <v>46.5</v>
      </c>
      <c r="V136" s="242">
        <v>46</v>
      </c>
      <c r="W136" s="235"/>
      <c r="X136" s="227" t="s">
        <v>57</v>
      </c>
      <c r="Y136" s="227">
        <v>47.16</v>
      </c>
      <c r="Z136" s="227"/>
      <c r="AB136" s="239"/>
      <c r="AC136" s="386"/>
    </row>
    <row r="137" spans="1:29" ht="13.5" thickBot="1" x14ac:dyDescent="0.25">
      <c r="A137" s="292" t="s">
        <v>26</v>
      </c>
      <c r="B137" s="246">
        <f>B136-B124</f>
        <v>2</v>
      </c>
      <c r="C137" s="243">
        <f t="shared" ref="C137:V137" si="58">C136-C124</f>
        <v>2</v>
      </c>
      <c r="D137" s="243">
        <f t="shared" si="58"/>
        <v>2</v>
      </c>
      <c r="E137" s="243">
        <f t="shared" si="58"/>
        <v>2</v>
      </c>
      <c r="F137" s="243">
        <f t="shared" si="58"/>
        <v>2</v>
      </c>
      <c r="G137" s="243">
        <f t="shared" si="58"/>
        <v>1.5</v>
      </c>
      <c r="H137" s="243">
        <f t="shared" si="58"/>
        <v>1.5</v>
      </c>
      <c r="I137" s="243">
        <f t="shared" si="58"/>
        <v>1.5</v>
      </c>
      <c r="J137" s="243">
        <f t="shared" si="58"/>
        <v>1.5</v>
      </c>
      <c r="K137" s="243">
        <f t="shared" si="58"/>
        <v>1.5</v>
      </c>
      <c r="L137" s="243">
        <f t="shared" si="58"/>
        <v>1.5</v>
      </c>
      <c r="M137" s="247">
        <f t="shared" si="58"/>
        <v>1</v>
      </c>
      <c r="N137" s="246">
        <f t="shared" si="58"/>
        <v>2</v>
      </c>
      <c r="O137" s="243">
        <f t="shared" si="58"/>
        <v>2</v>
      </c>
      <c r="P137" s="243">
        <f t="shared" si="58"/>
        <v>2</v>
      </c>
      <c r="Q137" s="243">
        <f t="shared" si="58"/>
        <v>2</v>
      </c>
      <c r="R137" s="243">
        <f t="shared" si="58"/>
        <v>1.5</v>
      </c>
      <c r="S137" s="243">
        <f t="shared" si="58"/>
        <v>1.5</v>
      </c>
      <c r="T137" s="243">
        <f t="shared" si="58"/>
        <v>1.5</v>
      </c>
      <c r="U137" s="243">
        <f t="shared" si="58"/>
        <v>1</v>
      </c>
      <c r="V137" s="243">
        <f t="shared" si="58"/>
        <v>1</v>
      </c>
      <c r="W137" s="236"/>
      <c r="X137" s="227" t="s">
        <v>26</v>
      </c>
      <c r="Y137" s="362">
        <f>Y136-X120</f>
        <v>1.75</v>
      </c>
      <c r="Z137" s="227"/>
      <c r="AB137" s="239"/>
      <c r="AC137" s="386"/>
    </row>
    <row r="138" spans="1:29" x14ac:dyDescent="0.2">
      <c r="B138" s="239">
        <v>50.5</v>
      </c>
      <c r="C138" s="239">
        <v>50</v>
      </c>
      <c r="D138" s="239">
        <v>50</v>
      </c>
      <c r="E138" s="239">
        <v>49.5</v>
      </c>
      <c r="F138" s="239">
        <v>49.5</v>
      </c>
      <c r="L138" s="239">
        <v>47</v>
      </c>
      <c r="S138" s="239">
        <v>48.5</v>
      </c>
      <c r="T138" s="239">
        <v>48.5</v>
      </c>
    </row>
    <row r="139" spans="1:29" ht="13.5" thickBot="1" x14ac:dyDescent="0.25"/>
    <row r="140" spans="1:29" s="400" customFormat="1" ht="13.5" thickBot="1" x14ac:dyDescent="0.25">
      <c r="A140" s="249" t="s">
        <v>87</v>
      </c>
      <c r="B140" s="452" t="s">
        <v>50</v>
      </c>
      <c r="C140" s="453"/>
      <c r="D140" s="453"/>
      <c r="E140" s="453"/>
      <c r="F140" s="453"/>
      <c r="G140" s="453"/>
      <c r="H140" s="453"/>
      <c r="I140" s="453"/>
      <c r="J140" s="453"/>
      <c r="K140" s="453"/>
      <c r="L140" s="453"/>
      <c r="M140" s="454"/>
      <c r="N140" s="452" t="s">
        <v>53</v>
      </c>
      <c r="O140" s="453"/>
      <c r="P140" s="453"/>
      <c r="Q140" s="453"/>
      <c r="R140" s="453"/>
      <c r="S140" s="453"/>
      <c r="T140" s="453"/>
      <c r="U140" s="453"/>
      <c r="V140" s="454"/>
      <c r="W140" s="297" t="s">
        <v>55</v>
      </c>
    </row>
    <row r="141" spans="1:29" s="400" customFormat="1" x14ac:dyDescent="0.2">
      <c r="A141" s="250" t="s">
        <v>54</v>
      </c>
      <c r="B141" s="330">
        <v>1</v>
      </c>
      <c r="C141" s="253">
        <v>2</v>
      </c>
      <c r="D141" s="253">
        <v>3</v>
      </c>
      <c r="E141" s="253">
        <v>4</v>
      </c>
      <c r="F141" s="253">
        <v>5</v>
      </c>
      <c r="G141" s="253">
        <v>6</v>
      </c>
      <c r="H141" s="253">
        <v>7</v>
      </c>
      <c r="I141" s="253">
        <v>8</v>
      </c>
      <c r="J141" s="253">
        <v>9</v>
      </c>
      <c r="K141" s="253">
        <v>10</v>
      </c>
      <c r="L141" s="389">
        <v>11</v>
      </c>
      <c r="M141" s="331">
        <v>12</v>
      </c>
      <c r="N141" s="251">
        <v>1</v>
      </c>
      <c r="O141" s="252">
        <v>2</v>
      </c>
      <c r="P141" s="252">
        <v>3</v>
      </c>
      <c r="Q141" s="252">
        <v>4</v>
      </c>
      <c r="R141" s="252">
        <v>5</v>
      </c>
      <c r="S141" s="252">
        <v>6</v>
      </c>
      <c r="T141" s="252">
        <v>7</v>
      </c>
      <c r="U141" s="252">
        <v>8</v>
      </c>
      <c r="V141" s="252">
        <v>9</v>
      </c>
      <c r="W141" s="296"/>
    </row>
    <row r="142" spans="1:29" s="400" customFormat="1" x14ac:dyDescent="0.2">
      <c r="A142" s="250" t="s">
        <v>2</v>
      </c>
      <c r="B142" s="254">
        <v>1</v>
      </c>
      <c r="C142" s="349">
        <v>2</v>
      </c>
      <c r="D142" s="349">
        <v>2</v>
      </c>
      <c r="E142" s="255">
        <v>3</v>
      </c>
      <c r="F142" s="255">
        <v>3</v>
      </c>
      <c r="G142" s="256">
        <v>4</v>
      </c>
      <c r="H142" s="256">
        <v>4</v>
      </c>
      <c r="I142" s="255">
        <v>5</v>
      </c>
      <c r="J142" s="255">
        <v>5</v>
      </c>
      <c r="K142" s="393">
        <v>6</v>
      </c>
      <c r="L142" s="394">
        <v>7</v>
      </c>
      <c r="M142" s="395">
        <v>8</v>
      </c>
      <c r="N142" s="254">
        <v>1</v>
      </c>
      <c r="O142" s="349">
        <v>2</v>
      </c>
      <c r="P142" s="255">
        <v>3</v>
      </c>
      <c r="Q142" s="256">
        <v>4</v>
      </c>
      <c r="R142" s="255">
        <v>5</v>
      </c>
      <c r="S142" s="393">
        <v>6</v>
      </c>
      <c r="T142" s="394">
        <v>7</v>
      </c>
      <c r="U142" s="396">
        <v>8</v>
      </c>
      <c r="V142" s="395">
        <v>8</v>
      </c>
      <c r="W142" s="226" t="s">
        <v>0</v>
      </c>
    </row>
    <row r="143" spans="1:29" s="400" customFormat="1" x14ac:dyDescent="0.2">
      <c r="A143" s="257" t="s">
        <v>3</v>
      </c>
      <c r="B143" s="258">
        <v>1080</v>
      </c>
      <c r="C143" s="259">
        <v>1080</v>
      </c>
      <c r="D143" s="259">
        <v>1080</v>
      </c>
      <c r="E143" s="259">
        <v>1080</v>
      </c>
      <c r="F143" s="259">
        <v>1080</v>
      </c>
      <c r="G143" s="259">
        <v>1080</v>
      </c>
      <c r="H143" s="259">
        <v>1080</v>
      </c>
      <c r="I143" s="259">
        <v>1080</v>
      </c>
      <c r="J143" s="259">
        <v>1080</v>
      </c>
      <c r="K143" s="259">
        <v>1080</v>
      </c>
      <c r="L143" s="390">
        <v>1080</v>
      </c>
      <c r="M143" s="260">
        <v>1080</v>
      </c>
      <c r="N143" s="258">
        <v>1080</v>
      </c>
      <c r="O143" s="259">
        <v>1080</v>
      </c>
      <c r="P143" s="259">
        <v>1080</v>
      </c>
      <c r="Q143" s="259">
        <v>1080</v>
      </c>
      <c r="R143" s="259">
        <v>1080</v>
      </c>
      <c r="S143" s="259">
        <v>1080</v>
      </c>
      <c r="T143" s="259">
        <v>1080</v>
      </c>
      <c r="U143" s="259">
        <v>1080</v>
      </c>
      <c r="V143" s="259">
        <v>1080</v>
      </c>
      <c r="W143" s="261">
        <v>1080</v>
      </c>
    </row>
    <row r="144" spans="1:29" s="400" customFormat="1" x14ac:dyDescent="0.2">
      <c r="A144" s="262" t="s">
        <v>6</v>
      </c>
      <c r="B144" s="263">
        <v>1031.4000000000001</v>
      </c>
      <c r="C144" s="264">
        <v>1066.1111111111111</v>
      </c>
      <c r="D144" s="264">
        <v>1061.7142857142858</v>
      </c>
      <c r="E144" s="264">
        <v>1080.4545454545455</v>
      </c>
      <c r="F144" s="264">
        <v>1080</v>
      </c>
      <c r="G144" s="264">
        <v>1115.2830188679245</v>
      </c>
      <c r="H144" s="264">
        <v>1099.2452830188679</v>
      </c>
      <c r="I144" s="264">
        <v>1128.6046511627908</v>
      </c>
      <c r="J144" s="264">
        <v>1111.1111111111111</v>
      </c>
      <c r="K144" s="264">
        <v>1137.5862068965516</v>
      </c>
      <c r="L144" s="311">
        <v>1130.3225806451612</v>
      </c>
      <c r="M144" s="265">
        <v>1183.3333333333333</v>
      </c>
      <c r="N144" s="263">
        <v>987.22222222222217</v>
      </c>
      <c r="O144" s="264">
        <v>1032.0588235294117</v>
      </c>
      <c r="P144" s="264">
        <v>1059.8076923076924</v>
      </c>
      <c r="Q144" s="264">
        <v>1073.1147540983607</v>
      </c>
      <c r="R144" s="264">
        <v>1086.4179104477612</v>
      </c>
      <c r="S144" s="264">
        <v>1125.344827586207</v>
      </c>
      <c r="T144" s="264">
        <v>1124.313725490196</v>
      </c>
      <c r="U144" s="264">
        <v>1152.8571428571429</v>
      </c>
      <c r="V144" s="264">
        <v>1174.2857142857142</v>
      </c>
      <c r="W144" s="266">
        <v>1098.4871244635194</v>
      </c>
    </row>
    <row r="145" spans="1:26" s="400" customFormat="1" x14ac:dyDescent="0.2">
      <c r="A145" s="250" t="s">
        <v>7</v>
      </c>
      <c r="B145" s="267">
        <v>100</v>
      </c>
      <c r="C145" s="268">
        <v>94.444444444444443</v>
      </c>
      <c r="D145" s="268">
        <v>91.428571428571431</v>
      </c>
      <c r="E145" s="268">
        <v>97.727272727272734</v>
      </c>
      <c r="F145" s="268">
        <v>93.023255813953483</v>
      </c>
      <c r="G145" s="268">
        <v>96.226415094339629</v>
      </c>
      <c r="H145" s="268">
        <v>96.226415094339629</v>
      </c>
      <c r="I145" s="268">
        <v>100</v>
      </c>
      <c r="J145" s="268">
        <v>100</v>
      </c>
      <c r="K145" s="268">
        <v>100</v>
      </c>
      <c r="L145" s="314">
        <v>100</v>
      </c>
      <c r="M145" s="269">
        <v>93.333333333333329</v>
      </c>
      <c r="N145" s="267">
        <v>100</v>
      </c>
      <c r="O145" s="268">
        <v>100</v>
      </c>
      <c r="P145" s="268">
        <v>100</v>
      </c>
      <c r="Q145" s="268">
        <v>100</v>
      </c>
      <c r="R145" s="268">
        <v>100</v>
      </c>
      <c r="S145" s="268">
        <v>100</v>
      </c>
      <c r="T145" s="268">
        <v>98.039215686274517</v>
      </c>
      <c r="U145" s="268">
        <v>100</v>
      </c>
      <c r="V145" s="268">
        <v>100</v>
      </c>
      <c r="W145" s="270">
        <v>91.738197424892704</v>
      </c>
      <c r="Y145" s="227"/>
      <c r="Z145" s="227"/>
    </row>
    <row r="146" spans="1:26" s="400" customFormat="1" x14ac:dyDescent="0.2">
      <c r="A146" s="250" t="s">
        <v>8</v>
      </c>
      <c r="B146" s="271">
        <v>4.8283885980221049E-2</v>
      </c>
      <c r="C146" s="272">
        <v>5.1483988147085782E-2</v>
      </c>
      <c r="D146" s="272">
        <v>4.6660316042396351E-2</v>
      </c>
      <c r="E146" s="272">
        <v>3.551601229573996E-2</v>
      </c>
      <c r="F146" s="272">
        <v>4.4830365821440496E-2</v>
      </c>
      <c r="G146" s="272">
        <v>4.7878334255521182E-2</v>
      </c>
      <c r="H146" s="272">
        <v>4.511863715983809E-2</v>
      </c>
      <c r="I146" s="272">
        <v>3.8293558558639217E-2</v>
      </c>
      <c r="J146" s="272">
        <v>4.2308391602613064E-2</v>
      </c>
      <c r="K146" s="272">
        <v>3.5886386388479651E-2</v>
      </c>
      <c r="L146" s="317">
        <v>4.536145316508091E-2</v>
      </c>
      <c r="M146" s="273">
        <v>5.4388815261507836E-2</v>
      </c>
      <c r="N146" s="271">
        <v>3.4731061618930276E-2</v>
      </c>
      <c r="O146" s="272">
        <v>3.4680032703440181E-2</v>
      </c>
      <c r="P146" s="272">
        <v>3.6095918859482344E-2</v>
      </c>
      <c r="Q146" s="272">
        <v>3.6013691662419772E-2</v>
      </c>
      <c r="R146" s="272">
        <v>3.4171285664139329E-2</v>
      </c>
      <c r="S146" s="272">
        <v>3.1707014736141015E-2</v>
      </c>
      <c r="T146" s="272">
        <v>3.9708472888397219E-2</v>
      </c>
      <c r="U146" s="272">
        <v>4.4692199569168659E-2</v>
      </c>
      <c r="V146" s="272">
        <v>4.0677015808516737E-2</v>
      </c>
      <c r="W146" s="274">
        <v>5.6077417946192934E-2</v>
      </c>
      <c r="Y146" s="227"/>
      <c r="Z146" s="227"/>
    </row>
    <row r="147" spans="1:26" s="400" customFormat="1" x14ac:dyDescent="0.2">
      <c r="A147" s="262" t="s">
        <v>1</v>
      </c>
      <c r="B147" s="275">
        <f>B144/B143*100-100</f>
        <v>-4.5</v>
      </c>
      <c r="C147" s="276">
        <f t="shared" ref="C147:E147" si="59">C144/C143*100-100</f>
        <v>-1.2860082304526799</v>
      </c>
      <c r="D147" s="276">
        <f t="shared" si="59"/>
        <v>-1.6931216931216966</v>
      </c>
      <c r="E147" s="276">
        <f t="shared" si="59"/>
        <v>4.2087542087543284E-2</v>
      </c>
      <c r="F147" s="276">
        <f>F144/F143*100-100</f>
        <v>0</v>
      </c>
      <c r="G147" s="276">
        <f t="shared" ref="G147:M147" si="60">G144/G143*100-100</f>
        <v>3.2669461914744886</v>
      </c>
      <c r="H147" s="276">
        <f t="shared" si="60"/>
        <v>1.7819706498951859</v>
      </c>
      <c r="I147" s="276">
        <f t="shared" si="60"/>
        <v>4.5004306632213655</v>
      </c>
      <c r="J147" s="276">
        <f t="shared" si="60"/>
        <v>2.8806584362139915</v>
      </c>
      <c r="K147" s="276">
        <f t="shared" si="60"/>
        <v>5.3320561941251583</v>
      </c>
      <c r="L147" s="276">
        <f t="shared" si="60"/>
        <v>4.6594982078852922</v>
      </c>
      <c r="M147" s="277">
        <f t="shared" si="60"/>
        <v>9.5679012345678984</v>
      </c>
      <c r="N147" s="275">
        <f>N144/N143*100-100</f>
        <v>-8.5905349794238646</v>
      </c>
      <c r="O147" s="276">
        <f t="shared" ref="O147:W147" si="61">O144/O143*100-100</f>
        <v>-4.4389978213507675</v>
      </c>
      <c r="P147" s="276">
        <f t="shared" si="61"/>
        <v>-1.8696581196581121</v>
      </c>
      <c r="Q147" s="276">
        <f t="shared" si="61"/>
        <v>-0.63752276867030844</v>
      </c>
      <c r="R147" s="276">
        <f t="shared" si="61"/>
        <v>0.59425096738530669</v>
      </c>
      <c r="S147" s="276">
        <f t="shared" si="61"/>
        <v>4.1985951468710141</v>
      </c>
      <c r="T147" s="276">
        <f t="shared" si="61"/>
        <v>4.1031227305737161</v>
      </c>
      <c r="U147" s="276">
        <f t="shared" si="61"/>
        <v>6.7460317460317469</v>
      </c>
      <c r="V147" s="276">
        <f t="shared" si="61"/>
        <v>8.7301587301587205</v>
      </c>
      <c r="W147" s="278">
        <f t="shared" si="61"/>
        <v>1.7117707836592047</v>
      </c>
      <c r="Y147" s="227"/>
      <c r="Z147" s="227"/>
    </row>
    <row r="148" spans="1:26" s="400" customFormat="1" ht="13.5" thickBot="1" x14ac:dyDescent="0.25">
      <c r="A148" s="279" t="s">
        <v>27</v>
      </c>
      <c r="B148" s="280">
        <f>B144-B130</f>
        <v>97.200000000000045</v>
      </c>
      <c r="C148" s="281">
        <f t="shared" ref="C148:W148" si="62">C144-C130</f>
        <v>88.968253968253975</v>
      </c>
      <c r="D148" s="281">
        <f t="shared" si="62"/>
        <v>96.038610038610159</v>
      </c>
      <c r="E148" s="281">
        <f t="shared" si="62"/>
        <v>95.33826638477808</v>
      </c>
      <c r="F148" s="281">
        <f t="shared" si="62"/>
        <v>93.023255813953483</v>
      </c>
      <c r="G148" s="281">
        <f t="shared" si="62"/>
        <v>102.08301886792447</v>
      </c>
      <c r="H148" s="281">
        <f t="shared" si="62"/>
        <v>90.245283018867894</v>
      </c>
      <c r="I148" s="281">
        <f t="shared" si="62"/>
        <v>103.12846068660042</v>
      </c>
      <c r="J148" s="281">
        <f t="shared" si="62"/>
        <v>89.444444444444457</v>
      </c>
      <c r="K148" s="281">
        <f t="shared" si="62"/>
        <v>98.287961282516562</v>
      </c>
      <c r="L148" s="281">
        <f t="shared" si="62"/>
        <v>84.193548387096598</v>
      </c>
      <c r="M148" s="282">
        <f t="shared" si="62"/>
        <v>92.988505747126283</v>
      </c>
      <c r="N148" s="280">
        <f t="shared" si="62"/>
        <v>114.72222222222217</v>
      </c>
      <c r="O148" s="281">
        <f t="shared" si="62"/>
        <v>116.22549019607834</v>
      </c>
      <c r="P148" s="281">
        <f t="shared" si="62"/>
        <v>98.974358974359006</v>
      </c>
      <c r="Q148" s="281">
        <f t="shared" si="62"/>
        <v>93.730138713745305</v>
      </c>
      <c r="R148" s="281">
        <f t="shared" si="62"/>
        <v>80.357304387155182</v>
      </c>
      <c r="S148" s="281">
        <f t="shared" si="62"/>
        <v>105.00000000000011</v>
      </c>
      <c r="T148" s="281">
        <f t="shared" si="62"/>
        <v>81.372549019607732</v>
      </c>
      <c r="U148" s="281">
        <f t="shared" si="62"/>
        <v>60.912698412698546</v>
      </c>
      <c r="V148" s="281">
        <f t="shared" si="62"/>
        <v>62.341269841269877</v>
      </c>
      <c r="W148" s="283">
        <f t="shared" si="62"/>
        <v>92.363345961890786</v>
      </c>
      <c r="Y148" s="227"/>
      <c r="Z148" s="227"/>
    </row>
    <row r="149" spans="1:26" s="400" customFormat="1" x14ac:dyDescent="0.2">
      <c r="A149" s="284" t="s">
        <v>51</v>
      </c>
      <c r="B149" s="285">
        <v>670</v>
      </c>
      <c r="C149" s="286">
        <v>472</v>
      </c>
      <c r="D149" s="286">
        <v>471</v>
      </c>
      <c r="E149" s="286">
        <v>582</v>
      </c>
      <c r="F149" s="286">
        <v>583</v>
      </c>
      <c r="G149" s="286">
        <v>680</v>
      </c>
      <c r="H149" s="286">
        <v>681</v>
      </c>
      <c r="I149" s="286">
        <v>558</v>
      </c>
      <c r="J149" s="286">
        <v>560</v>
      </c>
      <c r="K149" s="286">
        <v>772</v>
      </c>
      <c r="L149" s="391">
        <v>421</v>
      </c>
      <c r="M149" s="287">
        <v>388</v>
      </c>
      <c r="N149" s="285">
        <v>210</v>
      </c>
      <c r="O149" s="286">
        <v>473</v>
      </c>
      <c r="P149" s="286">
        <v>660</v>
      </c>
      <c r="Q149" s="286">
        <v>804</v>
      </c>
      <c r="R149" s="286">
        <v>886</v>
      </c>
      <c r="S149" s="286">
        <v>772</v>
      </c>
      <c r="T149" s="286">
        <v>692</v>
      </c>
      <c r="U149" s="286">
        <v>470</v>
      </c>
      <c r="V149" s="286">
        <v>471</v>
      </c>
      <c r="W149" s="288">
        <f>SUM(B149:V149)</f>
        <v>12276</v>
      </c>
      <c r="X149" s="227" t="s">
        <v>56</v>
      </c>
      <c r="Y149" s="289">
        <f>W135-W149</f>
        <v>6</v>
      </c>
      <c r="Z149" s="290">
        <f>Y149/W135</f>
        <v>4.8851978505129456E-4</v>
      </c>
    </row>
    <row r="150" spans="1:26" s="400" customFormat="1" x14ac:dyDescent="0.2">
      <c r="A150" s="291" t="s">
        <v>28</v>
      </c>
      <c r="B150" s="244">
        <v>52.5</v>
      </c>
      <c r="C150" s="242">
        <v>52</v>
      </c>
      <c r="D150" s="242">
        <v>52</v>
      </c>
      <c r="E150" s="242">
        <v>51.5</v>
      </c>
      <c r="F150" s="242">
        <v>51.5</v>
      </c>
      <c r="G150" s="242">
        <v>50.5</v>
      </c>
      <c r="H150" s="242">
        <v>50.5</v>
      </c>
      <c r="I150" s="242">
        <v>50</v>
      </c>
      <c r="J150" s="242">
        <v>50</v>
      </c>
      <c r="K150" s="242">
        <v>49</v>
      </c>
      <c r="L150" s="392">
        <v>49</v>
      </c>
      <c r="M150" s="245">
        <v>48.5</v>
      </c>
      <c r="N150" s="244">
        <v>54</v>
      </c>
      <c r="O150" s="242">
        <v>53</v>
      </c>
      <c r="P150" s="242">
        <v>53</v>
      </c>
      <c r="Q150" s="242">
        <v>51</v>
      </c>
      <c r="R150" s="242">
        <v>50.5</v>
      </c>
      <c r="S150" s="242">
        <v>50.5</v>
      </c>
      <c r="T150" s="242">
        <v>50.5</v>
      </c>
      <c r="U150" s="242">
        <v>48.5</v>
      </c>
      <c r="V150" s="242">
        <v>48</v>
      </c>
      <c r="W150" s="235"/>
      <c r="X150" s="227" t="s">
        <v>57</v>
      </c>
      <c r="Y150" s="227">
        <v>48.74</v>
      </c>
      <c r="Z150" s="227"/>
    </row>
    <row r="151" spans="1:26" s="400" customFormat="1" ht="13.5" thickBot="1" x14ac:dyDescent="0.25">
      <c r="A151" s="292" t="s">
        <v>26</v>
      </c>
      <c r="B151" s="246">
        <f>B150-B136</f>
        <v>2</v>
      </c>
      <c r="C151" s="243">
        <f t="shared" ref="C151:V151" si="63">C150-C136</f>
        <v>2</v>
      </c>
      <c r="D151" s="243">
        <f t="shared" si="63"/>
        <v>2</v>
      </c>
      <c r="E151" s="243">
        <f t="shared" si="63"/>
        <v>2</v>
      </c>
      <c r="F151" s="243">
        <f t="shared" si="63"/>
        <v>2</v>
      </c>
      <c r="G151" s="243">
        <f t="shared" si="63"/>
        <v>2</v>
      </c>
      <c r="H151" s="243">
        <f t="shared" si="63"/>
        <v>2</v>
      </c>
      <c r="I151" s="243">
        <f t="shared" si="63"/>
        <v>2</v>
      </c>
      <c r="J151" s="243">
        <f t="shared" si="63"/>
        <v>2</v>
      </c>
      <c r="K151" s="243">
        <f t="shared" si="63"/>
        <v>2</v>
      </c>
      <c r="L151" s="243">
        <f t="shared" si="63"/>
        <v>2</v>
      </c>
      <c r="M151" s="247">
        <f t="shared" si="63"/>
        <v>2</v>
      </c>
      <c r="N151" s="246">
        <f t="shared" si="63"/>
        <v>2</v>
      </c>
      <c r="O151" s="243">
        <f t="shared" si="63"/>
        <v>2</v>
      </c>
      <c r="P151" s="243">
        <f t="shared" si="63"/>
        <v>2</v>
      </c>
      <c r="Q151" s="243">
        <f t="shared" si="63"/>
        <v>2</v>
      </c>
      <c r="R151" s="243">
        <f t="shared" si="63"/>
        <v>2</v>
      </c>
      <c r="S151" s="243">
        <f t="shared" si="63"/>
        <v>2</v>
      </c>
      <c r="T151" s="243">
        <f t="shared" si="63"/>
        <v>2</v>
      </c>
      <c r="U151" s="243">
        <f t="shared" si="63"/>
        <v>2</v>
      </c>
      <c r="V151" s="243">
        <f t="shared" si="63"/>
        <v>2</v>
      </c>
      <c r="W151" s="236"/>
      <c r="X151" s="227" t="s">
        <v>26</v>
      </c>
      <c r="Y151" s="362">
        <f>Y150-Y136</f>
        <v>1.5800000000000054</v>
      </c>
      <c r="Z151" s="227"/>
    </row>
    <row r="153" spans="1:26" ht="13.5" thickBot="1" x14ac:dyDescent="0.25"/>
    <row r="154" spans="1:26" s="401" customFormat="1" ht="13.5" thickBot="1" x14ac:dyDescent="0.25">
      <c r="A154" s="249" t="s">
        <v>88</v>
      </c>
      <c r="B154" s="452" t="s">
        <v>50</v>
      </c>
      <c r="C154" s="453"/>
      <c r="D154" s="453"/>
      <c r="E154" s="453"/>
      <c r="F154" s="453"/>
      <c r="G154" s="453"/>
      <c r="H154" s="453"/>
      <c r="I154" s="453"/>
      <c r="J154" s="453"/>
      <c r="K154" s="453"/>
      <c r="L154" s="453"/>
      <c r="M154" s="454"/>
      <c r="N154" s="452" t="s">
        <v>53</v>
      </c>
      <c r="O154" s="453"/>
      <c r="P154" s="453"/>
      <c r="Q154" s="453"/>
      <c r="R154" s="453"/>
      <c r="S154" s="453"/>
      <c r="T154" s="453"/>
      <c r="U154" s="453"/>
      <c r="V154" s="454"/>
      <c r="W154" s="297" t="s">
        <v>55</v>
      </c>
    </row>
    <row r="155" spans="1:26" s="401" customFormat="1" x14ac:dyDescent="0.2">
      <c r="A155" s="250" t="s">
        <v>54</v>
      </c>
      <c r="B155" s="330">
        <v>1</v>
      </c>
      <c r="C155" s="253">
        <v>2</v>
      </c>
      <c r="D155" s="253">
        <v>3</v>
      </c>
      <c r="E155" s="253">
        <v>4</v>
      </c>
      <c r="F155" s="253">
        <v>5</v>
      </c>
      <c r="G155" s="253">
        <v>6</v>
      </c>
      <c r="H155" s="253">
        <v>7</v>
      </c>
      <c r="I155" s="253">
        <v>8</v>
      </c>
      <c r="J155" s="253">
        <v>9</v>
      </c>
      <c r="K155" s="253">
        <v>10</v>
      </c>
      <c r="L155" s="389">
        <v>11</v>
      </c>
      <c r="M155" s="331">
        <v>12</v>
      </c>
      <c r="N155" s="251">
        <v>1</v>
      </c>
      <c r="O155" s="252">
        <v>2</v>
      </c>
      <c r="P155" s="252">
        <v>3</v>
      </c>
      <c r="Q155" s="252">
        <v>4</v>
      </c>
      <c r="R155" s="252">
        <v>5</v>
      </c>
      <c r="S155" s="252">
        <v>6</v>
      </c>
      <c r="T155" s="252">
        <v>7</v>
      </c>
      <c r="U155" s="252">
        <v>8</v>
      </c>
      <c r="V155" s="252">
        <v>9</v>
      </c>
      <c r="W155" s="296"/>
    </row>
    <row r="156" spans="1:26" s="401" customFormat="1" x14ac:dyDescent="0.2">
      <c r="A156" s="250" t="s">
        <v>2</v>
      </c>
      <c r="B156" s="254">
        <v>1</v>
      </c>
      <c r="C156" s="349">
        <v>2</v>
      </c>
      <c r="D156" s="349">
        <v>2</v>
      </c>
      <c r="E156" s="255">
        <v>3</v>
      </c>
      <c r="F156" s="255">
        <v>3</v>
      </c>
      <c r="G156" s="256">
        <v>4</v>
      </c>
      <c r="H156" s="256">
        <v>4</v>
      </c>
      <c r="I156" s="255">
        <v>5</v>
      </c>
      <c r="J156" s="255">
        <v>5</v>
      </c>
      <c r="K156" s="393">
        <v>6</v>
      </c>
      <c r="L156" s="394">
        <v>7</v>
      </c>
      <c r="M156" s="395">
        <v>8</v>
      </c>
      <c r="N156" s="254">
        <v>1</v>
      </c>
      <c r="O156" s="349">
        <v>2</v>
      </c>
      <c r="P156" s="255">
        <v>3</v>
      </c>
      <c r="Q156" s="256">
        <v>4</v>
      </c>
      <c r="R156" s="255">
        <v>5</v>
      </c>
      <c r="S156" s="393">
        <v>6</v>
      </c>
      <c r="T156" s="394">
        <v>7</v>
      </c>
      <c r="U156" s="396">
        <v>8</v>
      </c>
      <c r="V156" s="395">
        <v>8</v>
      </c>
      <c r="W156" s="226" t="s">
        <v>0</v>
      </c>
    </row>
    <row r="157" spans="1:26" s="401" customFormat="1" x14ac:dyDescent="0.2">
      <c r="A157" s="257" t="s">
        <v>3</v>
      </c>
      <c r="B157" s="258">
        <v>1170</v>
      </c>
      <c r="C157" s="259">
        <v>1170</v>
      </c>
      <c r="D157" s="259">
        <v>1170</v>
      </c>
      <c r="E157" s="259">
        <v>1170</v>
      </c>
      <c r="F157" s="259">
        <v>1170</v>
      </c>
      <c r="G157" s="259">
        <v>1170</v>
      </c>
      <c r="H157" s="259">
        <v>1170</v>
      </c>
      <c r="I157" s="259">
        <v>1170</v>
      </c>
      <c r="J157" s="259">
        <v>1170</v>
      </c>
      <c r="K157" s="259">
        <v>1170</v>
      </c>
      <c r="L157" s="390">
        <v>1170</v>
      </c>
      <c r="M157" s="260">
        <v>1170</v>
      </c>
      <c r="N157" s="258">
        <v>1170</v>
      </c>
      <c r="O157" s="259">
        <v>1170</v>
      </c>
      <c r="P157" s="259">
        <v>1170</v>
      </c>
      <c r="Q157" s="259">
        <v>1170</v>
      </c>
      <c r="R157" s="259">
        <v>1170</v>
      </c>
      <c r="S157" s="259">
        <v>1170</v>
      </c>
      <c r="T157" s="259">
        <v>1170</v>
      </c>
      <c r="U157" s="259">
        <v>1170</v>
      </c>
      <c r="V157" s="259">
        <v>1170</v>
      </c>
      <c r="W157" s="261">
        <v>1170</v>
      </c>
    </row>
    <row r="158" spans="1:26" s="401" customFormat="1" x14ac:dyDescent="0.2">
      <c r="A158" s="262" t="s">
        <v>6</v>
      </c>
      <c r="B158" s="263">
        <v>1127.3333333333333</v>
      </c>
      <c r="C158" s="264">
        <v>1141.1111111111111</v>
      </c>
      <c r="D158" s="264">
        <v>1158.1081081081081</v>
      </c>
      <c r="E158" s="264">
        <v>1177.2727272727273</v>
      </c>
      <c r="F158" s="264">
        <v>1166.5853658536585</v>
      </c>
      <c r="G158" s="264">
        <v>1185.7142857142858</v>
      </c>
      <c r="H158" s="264">
        <v>1201.875</v>
      </c>
      <c r="I158" s="264">
        <v>1210</v>
      </c>
      <c r="J158" s="264">
        <v>1197.25</v>
      </c>
      <c r="K158" s="264">
        <v>1211.1111111111111</v>
      </c>
      <c r="L158" s="311">
        <v>1212.8571428571429</v>
      </c>
      <c r="M158" s="265">
        <v>1254.8275862068965</v>
      </c>
      <c r="N158" s="263">
        <v>1044.375</v>
      </c>
      <c r="O158" s="264">
        <v>1113.1707317073171</v>
      </c>
      <c r="P158" s="264">
        <v>1138.6538461538462</v>
      </c>
      <c r="Q158" s="264">
        <v>1140.3921568627452</v>
      </c>
      <c r="R158" s="264">
        <v>1157.5862068965516</v>
      </c>
      <c r="S158" s="264">
        <v>1186.6666666666667</v>
      </c>
      <c r="T158" s="264">
        <v>1179.8</v>
      </c>
      <c r="U158" s="264">
        <v>1275.3333333333333</v>
      </c>
      <c r="V158" s="264">
        <v>1288.7878787878788</v>
      </c>
      <c r="W158" s="266">
        <v>1179.1977401129943</v>
      </c>
    </row>
    <row r="159" spans="1:26" s="401" customFormat="1" x14ac:dyDescent="0.2">
      <c r="A159" s="250" t="s">
        <v>7</v>
      </c>
      <c r="B159" s="267">
        <v>95.555555555555557</v>
      </c>
      <c r="C159" s="268">
        <v>100</v>
      </c>
      <c r="D159" s="268">
        <v>100</v>
      </c>
      <c r="E159" s="268">
        <v>100</v>
      </c>
      <c r="F159" s="268">
        <v>100</v>
      </c>
      <c r="G159" s="268">
        <v>97.959183673469383</v>
      </c>
      <c r="H159" s="268">
        <v>100</v>
      </c>
      <c r="I159" s="268">
        <v>100</v>
      </c>
      <c r="J159" s="268">
        <v>100</v>
      </c>
      <c r="K159" s="268">
        <v>100</v>
      </c>
      <c r="L159" s="314">
        <v>100</v>
      </c>
      <c r="M159" s="269">
        <v>100</v>
      </c>
      <c r="N159" s="267">
        <v>93.75</v>
      </c>
      <c r="O159" s="268">
        <v>97.560975609756099</v>
      </c>
      <c r="P159" s="268">
        <v>100</v>
      </c>
      <c r="Q159" s="268">
        <v>100</v>
      </c>
      <c r="R159" s="268">
        <v>98.275862068965523</v>
      </c>
      <c r="S159" s="268">
        <v>98.333333333333329</v>
      </c>
      <c r="T159" s="268">
        <v>100</v>
      </c>
      <c r="U159" s="268">
        <v>90</v>
      </c>
      <c r="V159" s="268">
        <v>93.939393939393938</v>
      </c>
      <c r="W159" s="270">
        <v>91.299435028248581</v>
      </c>
      <c r="Y159" s="227"/>
      <c r="Z159" s="227"/>
    </row>
    <row r="160" spans="1:26" s="401" customFormat="1" x14ac:dyDescent="0.2">
      <c r="A160" s="250" t="s">
        <v>8</v>
      </c>
      <c r="B160" s="271">
        <v>4.9491368309657426E-2</v>
      </c>
      <c r="C160" s="272">
        <v>3.3989308034482038E-2</v>
      </c>
      <c r="D160" s="272">
        <v>3.3642855015127052E-2</v>
      </c>
      <c r="E160" s="272">
        <v>4.0711168781758886E-2</v>
      </c>
      <c r="F160" s="272">
        <v>3.1487653102382461E-2</v>
      </c>
      <c r="G160" s="272">
        <v>4.1978919012492392E-2</v>
      </c>
      <c r="H160" s="272">
        <v>4.1346286715561953E-2</v>
      </c>
      <c r="I160" s="272">
        <v>4.4201087803593886E-2</v>
      </c>
      <c r="J160" s="272">
        <v>3.9397989690503718E-2</v>
      </c>
      <c r="K160" s="272">
        <v>3.8880036881498443E-2</v>
      </c>
      <c r="L160" s="317">
        <v>4.8220234370926686E-2</v>
      </c>
      <c r="M160" s="273">
        <v>5.2596895986034356E-2</v>
      </c>
      <c r="N160" s="271">
        <v>5.2768378481593048E-2</v>
      </c>
      <c r="O160" s="272">
        <v>4.5480209107834423E-2</v>
      </c>
      <c r="P160" s="272">
        <v>3.5716624093414945E-2</v>
      </c>
      <c r="Q160" s="272">
        <v>3.2017697658883591E-2</v>
      </c>
      <c r="R160" s="272">
        <v>4.3499372859749204E-2</v>
      </c>
      <c r="S160" s="272">
        <v>4.1730267496749594E-2</v>
      </c>
      <c r="T160" s="272">
        <v>3.3712375625588237E-2</v>
      </c>
      <c r="U160" s="272">
        <v>5.689457978369343E-2</v>
      </c>
      <c r="V160" s="272">
        <v>5.0022096775943159E-2</v>
      </c>
      <c r="W160" s="274">
        <v>5.7312174452627852E-2</v>
      </c>
      <c r="Y160" s="227"/>
      <c r="Z160" s="227"/>
    </row>
    <row r="161" spans="1:26" s="401" customFormat="1" x14ac:dyDescent="0.2">
      <c r="A161" s="262" t="s">
        <v>1</v>
      </c>
      <c r="B161" s="275">
        <f>B158/B157*100-100</f>
        <v>-3.6467236467236432</v>
      </c>
      <c r="C161" s="276">
        <f t="shared" ref="C161:E161" si="64">C158/C157*100-100</f>
        <v>-2.4691358024691397</v>
      </c>
      <c r="D161" s="276">
        <f t="shared" si="64"/>
        <v>-1.0164010164010193</v>
      </c>
      <c r="E161" s="276">
        <f t="shared" si="64"/>
        <v>0.62160062160062068</v>
      </c>
      <c r="F161" s="276">
        <f>F158/F157*100-100</f>
        <v>-0.29184907233687341</v>
      </c>
      <c r="G161" s="276">
        <f t="shared" ref="G161:M161" si="65">G158/G157*100-100</f>
        <v>1.3431013431013383</v>
      </c>
      <c r="H161" s="276">
        <f t="shared" si="65"/>
        <v>2.7243589743589638</v>
      </c>
      <c r="I161" s="276">
        <f t="shared" si="65"/>
        <v>3.4188034188034351</v>
      </c>
      <c r="J161" s="276">
        <f t="shared" si="65"/>
        <v>2.3290598290598155</v>
      </c>
      <c r="K161" s="276">
        <f t="shared" si="65"/>
        <v>3.5137701804368362</v>
      </c>
      <c r="L161" s="276">
        <f t="shared" si="65"/>
        <v>3.6630036630036784</v>
      </c>
      <c r="M161" s="277">
        <f t="shared" si="65"/>
        <v>7.2502210433244869</v>
      </c>
      <c r="N161" s="275">
        <f>N158/N157*100-100</f>
        <v>-10.737179487179489</v>
      </c>
      <c r="O161" s="276">
        <f t="shared" ref="O161:W161" si="66">O158/O157*100-100</f>
        <v>-4.8572024181780193</v>
      </c>
      <c r="P161" s="276">
        <f t="shared" si="66"/>
        <v>-2.6791584483892166</v>
      </c>
      <c r="Q161" s="276">
        <f t="shared" si="66"/>
        <v>-2.5305848835260605</v>
      </c>
      <c r="R161" s="276">
        <f t="shared" si="66"/>
        <v>-1.0610079575596956</v>
      </c>
      <c r="S161" s="276">
        <f t="shared" si="66"/>
        <v>1.4245014245014289</v>
      </c>
      <c r="T161" s="276">
        <f t="shared" si="66"/>
        <v>0.83760683760682753</v>
      </c>
      <c r="U161" s="276">
        <f t="shared" si="66"/>
        <v>9.002849002849004</v>
      </c>
      <c r="V161" s="276">
        <f t="shared" si="66"/>
        <v>10.152810152810162</v>
      </c>
      <c r="W161" s="278">
        <f t="shared" si="66"/>
        <v>0.78613163358924965</v>
      </c>
      <c r="Y161" s="227"/>
      <c r="Z161" s="227"/>
    </row>
    <row r="162" spans="1:26" s="401" customFormat="1" ht="13.5" thickBot="1" x14ac:dyDescent="0.25">
      <c r="A162" s="279" t="s">
        <v>27</v>
      </c>
      <c r="B162" s="280">
        <f>B158-B144</f>
        <v>95.933333333333167</v>
      </c>
      <c r="C162" s="281">
        <f t="shared" ref="C162:W162" si="67">C158-C144</f>
        <v>75</v>
      </c>
      <c r="D162" s="281">
        <f t="shared" si="67"/>
        <v>96.393822393822347</v>
      </c>
      <c r="E162" s="281">
        <f t="shared" si="67"/>
        <v>96.818181818181756</v>
      </c>
      <c r="F162" s="281">
        <f t="shared" si="67"/>
        <v>86.585365853658459</v>
      </c>
      <c r="G162" s="281">
        <f t="shared" si="67"/>
        <v>70.431266846361268</v>
      </c>
      <c r="H162" s="281">
        <f t="shared" si="67"/>
        <v>102.62971698113211</v>
      </c>
      <c r="I162" s="281">
        <f t="shared" si="67"/>
        <v>81.395348837209212</v>
      </c>
      <c r="J162" s="281">
        <f t="shared" si="67"/>
        <v>86.138888888888914</v>
      </c>
      <c r="K162" s="281">
        <f t="shared" si="67"/>
        <v>73.524904214559456</v>
      </c>
      <c r="L162" s="281">
        <f t="shared" si="67"/>
        <v>82.534562211981665</v>
      </c>
      <c r="M162" s="282">
        <f t="shared" si="67"/>
        <v>71.494252873563255</v>
      </c>
      <c r="N162" s="280">
        <f t="shared" si="67"/>
        <v>57.152777777777828</v>
      </c>
      <c r="O162" s="281">
        <f t="shared" si="67"/>
        <v>81.111908177905434</v>
      </c>
      <c r="P162" s="281">
        <f t="shared" si="67"/>
        <v>78.846153846153811</v>
      </c>
      <c r="Q162" s="281">
        <f t="shared" si="67"/>
        <v>67.277402764384533</v>
      </c>
      <c r="R162" s="281">
        <f t="shared" si="67"/>
        <v>71.168296448790443</v>
      </c>
      <c r="S162" s="281">
        <f t="shared" si="67"/>
        <v>61.321839080459768</v>
      </c>
      <c r="T162" s="281">
        <f t="shared" si="67"/>
        <v>55.486274509803934</v>
      </c>
      <c r="U162" s="281">
        <f t="shared" si="67"/>
        <v>122.47619047619037</v>
      </c>
      <c r="V162" s="281">
        <f t="shared" si="67"/>
        <v>114.50216450216453</v>
      </c>
      <c r="W162" s="283">
        <f t="shared" si="67"/>
        <v>80.710615649474903</v>
      </c>
      <c r="Y162" s="227"/>
      <c r="Z162" s="227"/>
    </row>
    <row r="163" spans="1:26" s="401" customFormat="1" x14ac:dyDescent="0.2">
      <c r="A163" s="284" t="s">
        <v>51</v>
      </c>
      <c r="B163" s="285">
        <v>669</v>
      </c>
      <c r="C163" s="286">
        <v>472</v>
      </c>
      <c r="D163" s="286">
        <v>471</v>
      </c>
      <c r="E163" s="286">
        <v>582</v>
      </c>
      <c r="F163" s="286">
        <v>583</v>
      </c>
      <c r="G163" s="286">
        <v>679</v>
      </c>
      <c r="H163" s="286">
        <v>681</v>
      </c>
      <c r="I163" s="286">
        <v>558</v>
      </c>
      <c r="J163" s="286">
        <v>560</v>
      </c>
      <c r="K163" s="286">
        <v>772</v>
      </c>
      <c r="L163" s="391">
        <v>421</v>
      </c>
      <c r="M163" s="287">
        <v>388</v>
      </c>
      <c r="N163" s="285">
        <v>208</v>
      </c>
      <c r="O163" s="286">
        <v>473</v>
      </c>
      <c r="P163" s="286">
        <v>660</v>
      </c>
      <c r="Q163" s="286">
        <v>804</v>
      </c>
      <c r="R163" s="286">
        <v>886</v>
      </c>
      <c r="S163" s="286">
        <v>772</v>
      </c>
      <c r="T163" s="286">
        <v>692</v>
      </c>
      <c r="U163" s="286">
        <v>470</v>
      </c>
      <c r="V163" s="286">
        <v>471</v>
      </c>
      <c r="W163" s="288">
        <f>SUM(B163:V163)</f>
        <v>12272</v>
      </c>
      <c r="X163" s="227" t="s">
        <v>56</v>
      </c>
      <c r="Y163" s="289">
        <f>W149-W163</f>
        <v>4</v>
      </c>
      <c r="Z163" s="290">
        <f>Y163/W149</f>
        <v>3.2583903551645487E-4</v>
      </c>
    </row>
    <row r="164" spans="1:26" s="401" customFormat="1" x14ac:dyDescent="0.2">
      <c r="A164" s="291" t="s">
        <v>28</v>
      </c>
      <c r="B164" s="244">
        <v>54.5</v>
      </c>
      <c r="C164" s="242">
        <v>54</v>
      </c>
      <c r="D164" s="242">
        <v>54</v>
      </c>
      <c r="E164" s="242">
        <v>53.5</v>
      </c>
      <c r="F164" s="242">
        <v>53.5</v>
      </c>
      <c r="G164" s="242">
        <v>52.5</v>
      </c>
      <c r="H164" s="242">
        <v>52.5</v>
      </c>
      <c r="I164" s="242">
        <v>52</v>
      </c>
      <c r="J164" s="242">
        <v>52</v>
      </c>
      <c r="K164" s="242">
        <v>51</v>
      </c>
      <c r="L164" s="392">
        <v>51</v>
      </c>
      <c r="M164" s="245">
        <v>50.5</v>
      </c>
      <c r="N164" s="244">
        <v>56.5</v>
      </c>
      <c r="O164" s="242">
        <v>55.5</v>
      </c>
      <c r="P164" s="242">
        <v>55.5</v>
      </c>
      <c r="Q164" s="242">
        <v>53.5</v>
      </c>
      <c r="R164" s="242">
        <v>53</v>
      </c>
      <c r="S164" s="242">
        <v>53</v>
      </c>
      <c r="T164" s="242">
        <v>53</v>
      </c>
      <c r="U164" s="242">
        <v>50.5</v>
      </c>
      <c r="V164" s="242">
        <v>50</v>
      </c>
      <c r="W164" s="235"/>
      <c r="X164" s="227" t="s">
        <v>57</v>
      </c>
      <c r="Y164" s="227">
        <v>50.73</v>
      </c>
      <c r="Z164" s="227"/>
    </row>
    <row r="165" spans="1:26" s="401" customFormat="1" ht="13.5" thickBot="1" x14ac:dyDescent="0.25">
      <c r="A165" s="292" t="s">
        <v>26</v>
      </c>
      <c r="B165" s="246">
        <f>B164-B150</f>
        <v>2</v>
      </c>
      <c r="C165" s="243">
        <f t="shared" ref="C165:V165" si="68">C164-C150</f>
        <v>2</v>
      </c>
      <c r="D165" s="243">
        <f t="shared" si="68"/>
        <v>2</v>
      </c>
      <c r="E165" s="243">
        <f t="shared" si="68"/>
        <v>2</v>
      </c>
      <c r="F165" s="243">
        <f t="shared" si="68"/>
        <v>2</v>
      </c>
      <c r="G165" s="243">
        <f t="shared" si="68"/>
        <v>2</v>
      </c>
      <c r="H165" s="243">
        <f t="shared" si="68"/>
        <v>2</v>
      </c>
      <c r="I165" s="243">
        <f t="shared" si="68"/>
        <v>2</v>
      </c>
      <c r="J165" s="243">
        <f t="shared" si="68"/>
        <v>2</v>
      </c>
      <c r="K165" s="243">
        <f t="shared" si="68"/>
        <v>2</v>
      </c>
      <c r="L165" s="243">
        <f t="shared" si="68"/>
        <v>2</v>
      </c>
      <c r="M165" s="247">
        <f t="shared" si="68"/>
        <v>2</v>
      </c>
      <c r="N165" s="246">
        <f t="shared" si="68"/>
        <v>2.5</v>
      </c>
      <c r="O165" s="243">
        <f t="shared" si="68"/>
        <v>2.5</v>
      </c>
      <c r="P165" s="243">
        <f t="shared" si="68"/>
        <v>2.5</v>
      </c>
      <c r="Q165" s="243">
        <f t="shared" si="68"/>
        <v>2.5</v>
      </c>
      <c r="R165" s="243">
        <f t="shared" si="68"/>
        <v>2.5</v>
      </c>
      <c r="S165" s="243">
        <f t="shared" si="68"/>
        <v>2.5</v>
      </c>
      <c r="T165" s="243">
        <f t="shared" si="68"/>
        <v>2.5</v>
      </c>
      <c r="U165" s="243">
        <f t="shared" si="68"/>
        <v>2</v>
      </c>
      <c r="V165" s="243">
        <f t="shared" si="68"/>
        <v>2</v>
      </c>
      <c r="W165" s="236"/>
      <c r="X165" s="227" t="s">
        <v>26</v>
      </c>
      <c r="Y165" s="362">
        <f>Y164-Y150</f>
        <v>1.9899999999999949</v>
      </c>
      <c r="Z165" s="227"/>
    </row>
    <row r="167" spans="1:26" ht="13.5" thickBot="1" x14ac:dyDescent="0.25"/>
    <row r="168" spans="1:26" s="402" customFormat="1" ht="13.5" thickBot="1" x14ac:dyDescent="0.25">
      <c r="A168" s="249" t="s">
        <v>90</v>
      </c>
      <c r="B168" s="452" t="s">
        <v>50</v>
      </c>
      <c r="C168" s="453"/>
      <c r="D168" s="453"/>
      <c r="E168" s="453"/>
      <c r="F168" s="453"/>
      <c r="G168" s="453"/>
      <c r="H168" s="453"/>
      <c r="I168" s="453"/>
      <c r="J168" s="453"/>
      <c r="K168" s="453"/>
      <c r="L168" s="453"/>
      <c r="M168" s="454"/>
      <c r="N168" s="452" t="s">
        <v>53</v>
      </c>
      <c r="O168" s="453"/>
      <c r="P168" s="453"/>
      <c r="Q168" s="453"/>
      <c r="R168" s="453"/>
      <c r="S168" s="453"/>
      <c r="T168" s="453"/>
      <c r="U168" s="453"/>
      <c r="V168" s="454"/>
      <c r="W168" s="297" t="s">
        <v>55</v>
      </c>
    </row>
    <row r="169" spans="1:26" s="402" customFormat="1" x14ac:dyDescent="0.2">
      <c r="A169" s="250" t="s">
        <v>54</v>
      </c>
      <c r="B169" s="330">
        <v>1</v>
      </c>
      <c r="C169" s="253">
        <v>2</v>
      </c>
      <c r="D169" s="253">
        <v>3</v>
      </c>
      <c r="E169" s="253">
        <v>4</v>
      </c>
      <c r="F169" s="253">
        <v>5</v>
      </c>
      <c r="G169" s="253">
        <v>6</v>
      </c>
      <c r="H169" s="253">
        <v>7</v>
      </c>
      <c r="I169" s="253">
        <v>8</v>
      </c>
      <c r="J169" s="253">
        <v>9</v>
      </c>
      <c r="K169" s="253">
        <v>10</v>
      </c>
      <c r="L169" s="389">
        <v>11</v>
      </c>
      <c r="M169" s="331">
        <v>12</v>
      </c>
      <c r="N169" s="251">
        <v>1</v>
      </c>
      <c r="O169" s="252">
        <v>2</v>
      </c>
      <c r="P169" s="252">
        <v>3</v>
      </c>
      <c r="Q169" s="252">
        <v>4</v>
      </c>
      <c r="R169" s="252">
        <v>5</v>
      </c>
      <c r="S169" s="252">
        <v>6</v>
      </c>
      <c r="T169" s="252">
        <v>7</v>
      </c>
      <c r="U169" s="252">
        <v>8</v>
      </c>
      <c r="V169" s="252">
        <v>9</v>
      </c>
      <c r="W169" s="296"/>
    </row>
    <row r="170" spans="1:26" s="402" customFormat="1" x14ac:dyDescent="0.2">
      <c r="A170" s="250" t="s">
        <v>2</v>
      </c>
      <c r="B170" s="254">
        <v>1</v>
      </c>
      <c r="C170" s="349">
        <v>2</v>
      </c>
      <c r="D170" s="349">
        <v>2</v>
      </c>
      <c r="E170" s="255">
        <v>3</v>
      </c>
      <c r="F170" s="255">
        <v>3</v>
      </c>
      <c r="G170" s="256">
        <v>4</v>
      </c>
      <c r="H170" s="256">
        <v>4</v>
      </c>
      <c r="I170" s="255">
        <v>5</v>
      </c>
      <c r="J170" s="255">
        <v>5</v>
      </c>
      <c r="K170" s="393">
        <v>6</v>
      </c>
      <c r="L170" s="394">
        <v>7</v>
      </c>
      <c r="M170" s="395">
        <v>8</v>
      </c>
      <c r="N170" s="254">
        <v>1</v>
      </c>
      <c r="O170" s="349">
        <v>2</v>
      </c>
      <c r="P170" s="255">
        <v>3</v>
      </c>
      <c r="Q170" s="256">
        <v>4</v>
      </c>
      <c r="R170" s="255">
        <v>5</v>
      </c>
      <c r="S170" s="393">
        <v>6</v>
      </c>
      <c r="T170" s="394">
        <v>7</v>
      </c>
      <c r="U170" s="396">
        <v>8</v>
      </c>
      <c r="V170" s="395">
        <v>8</v>
      </c>
      <c r="W170" s="226" t="s">
        <v>0</v>
      </c>
    </row>
    <row r="171" spans="1:26" s="402" customFormat="1" x14ac:dyDescent="0.2">
      <c r="A171" s="257" t="s">
        <v>3</v>
      </c>
      <c r="B171" s="258">
        <v>1270</v>
      </c>
      <c r="C171" s="259">
        <v>1270</v>
      </c>
      <c r="D171" s="259">
        <v>1270</v>
      </c>
      <c r="E171" s="259">
        <v>1270</v>
      </c>
      <c r="F171" s="259">
        <v>1270</v>
      </c>
      <c r="G171" s="259">
        <v>1270</v>
      </c>
      <c r="H171" s="259">
        <v>1270</v>
      </c>
      <c r="I171" s="259">
        <v>1270</v>
      </c>
      <c r="J171" s="259">
        <v>1270</v>
      </c>
      <c r="K171" s="259">
        <v>1270</v>
      </c>
      <c r="L171" s="390">
        <v>1270</v>
      </c>
      <c r="M171" s="260">
        <v>1270</v>
      </c>
      <c r="N171" s="258">
        <v>1270</v>
      </c>
      <c r="O171" s="259">
        <v>1270</v>
      </c>
      <c r="P171" s="259">
        <v>1270</v>
      </c>
      <c r="Q171" s="259">
        <v>1270</v>
      </c>
      <c r="R171" s="259">
        <v>1270</v>
      </c>
      <c r="S171" s="259">
        <v>1270</v>
      </c>
      <c r="T171" s="259">
        <v>1270</v>
      </c>
      <c r="U171" s="259">
        <v>1270</v>
      </c>
      <c r="V171" s="259">
        <v>1270</v>
      </c>
      <c r="W171" s="261">
        <v>1270</v>
      </c>
    </row>
    <row r="172" spans="1:26" s="402" customFormat="1" x14ac:dyDescent="0.2">
      <c r="A172" s="262" t="s">
        <v>6</v>
      </c>
      <c r="B172" s="263">
        <v>1180.3699999999999</v>
      </c>
      <c r="C172" s="264">
        <v>1227.69</v>
      </c>
      <c r="D172" s="264">
        <v>1247.78</v>
      </c>
      <c r="E172" s="264">
        <v>1216.3</v>
      </c>
      <c r="F172" s="264">
        <v>1235.1199999999999</v>
      </c>
      <c r="G172" s="264">
        <v>1252.8599999999999</v>
      </c>
      <c r="H172" s="264">
        <v>1232.8</v>
      </c>
      <c r="I172" s="264">
        <v>1256.0999999999999</v>
      </c>
      <c r="J172" s="264">
        <v>1263.17</v>
      </c>
      <c r="K172" s="264">
        <v>1272.28</v>
      </c>
      <c r="L172" s="311">
        <v>1265.67</v>
      </c>
      <c r="M172" s="265">
        <v>1311.15</v>
      </c>
      <c r="N172" s="263">
        <v>1203.1300000000001</v>
      </c>
      <c r="O172" s="264">
        <v>1185.4545450000001</v>
      </c>
      <c r="P172" s="264">
        <v>1202.3499999999999</v>
      </c>
      <c r="Q172" s="264">
        <v>1219.6610169999999</v>
      </c>
      <c r="R172" s="264">
        <v>1225.22</v>
      </c>
      <c r="S172" s="264">
        <v>1271.6199999999999</v>
      </c>
      <c r="T172" s="264">
        <v>1240.74</v>
      </c>
      <c r="U172" s="264">
        <v>1268.06</v>
      </c>
      <c r="V172" s="264">
        <v>1395</v>
      </c>
      <c r="W172" s="266">
        <v>1243.8599999999999</v>
      </c>
    </row>
    <row r="173" spans="1:26" s="402" customFormat="1" x14ac:dyDescent="0.2">
      <c r="A173" s="250" t="s">
        <v>7</v>
      </c>
      <c r="B173" s="267">
        <v>87</v>
      </c>
      <c r="C173" s="268">
        <v>94.87</v>
      </c>
      <c r="D173" s="268">
        <v>94.4</v>
      </c>
      <c r="E173" s="268">
        <v>89.1</v>
      </c>
      <c r="F173" s="268">
        <v>95.35</v>
      </c>
      <c r="G173" s="268">
        <v>91.84</v>
      </c>
      <c r="H173" s="268">
        <v>96</v>
      </c>
      <c r="I173" s="268">
        <v>92.68</v>
      </c>
      <c r="J173" s="268">
        <v>97.56</v>
      </c>
      <c r="K173" s="268">
        <v>96.49</v>
      </c>
      <c r="L173" s="314">
        <v>93.33</v>
      </c>
      <c r="M173" s="269">
        <v>88.46</v>
      </c>
      <c r="N173" s="267">
        <v>93.75</v>
      </c>
      <c r="O173" s="268">
        <v>100</v>
      </c>
      <c r="P173" s="268">
        <v>98.04</v>
      </c>
      <c r="Q173" s="268">
        <v>96.61</v>
      </c>
      <c r="R173" s="268">
        <v>97.01</v>
      </c>
      <c r="S173" s="268">
        <v>95.59</v>
      </c>
      <c r="T173" s="268">
        <v>96.3</v>
      </c>
      <c r="U173" s="268">
        <v>100</v>
      </c>
      <c r="V173" s="268">
        <v>94.12</v>
      </c>
      <c r="W173" s="270">
        <v>91.61</v>
      </c>
      <c r="Y173" s="227"/>
      <c r="Z173" s="227"/>
    </row>
    <row r="174" spans="1:26" s="402" customFormat="1" x14ac:dyDescent="0.2">
      <c r="A174" s="250" t="s">
        <v>8</v>
      </c>
      <c r="B174" s="271">
        <v>6.1699999999999998E-2</v>
      </c>
      <c r="C174" s="272">
        <v>5.28E-2</v>
      </c>
      <c r="D174" s="272">
        <v>4.7600000000000003E-2</v>
      </c>
      <c r="E174" s="272">
        <v>5.1400000000000001E-2</v>
      </c>
      <c r="F174" s="272">
        <v>5.8599999999999999E-2</v>
      </c>
      <c r="G174" s="272">
        <v>0.05</v>
      </c>
      <c r="H174" s="272">
        <v>4.4999999999999998E-2</v>
      </c>
      <c r="I174" s="272">
        <v>5.57E-2</v>
      </c>
      <c r="J174" s="272">
        <v>4.4200000000000003E-2</v>
      </c>
      <c r="K174" s="272">
        <v>4.6300000000000001E-2</v>
      </c>
      <c r="L174" s="317">
        <v>5.2900000000000003E-2</v>
      </c>
      <c r="M174" s="273">
        <v>6.1499999999999999E-2</v>
      </c>
      <c r="N174" s="271">
        <v>5.6899999999999999E-2</v>
      </c>
      <c r="O174" s="272">
        <v>0.04</v>
      </c>
      <c r="P174" s="272">
        <v>4.3999999999999997E-2</v>
      </c>
      <c r="Q174" s="272">
        <v>4.7399999999999998E-2</v>
      </c>
      <c r="R174" s="272">
        <v>4.82E-2</v>
      </c>
      <c r="S174" s="272">
        <v>4.8000000000000001E-2</v>
      </c>
      <c r="T174" s="272">
        <v>4.4600000000000001E-2</v>
      </c>
      <c r="U174" s="272">
        <v>4.3700000000000003E-2</v>
      </c>
      <c r="V174" s="272">
        <v>4.41E-2</v>
      </c>
      <c r="W174" s="274">
        <v>5.9900000000000002E-2</v>
      </c>
      <c r="Y174" s="227"/>
      <c r="Z174" s="227"/>
    </row>
    <row r="175" spans="1:26" s="402" customFormat="1" x14ac:dyDescent="0.2">
      <c r="A175" s="262" t="s">
        <v>1</v>
      </c>
      <c r="B175" s="275">
        <f>B172/B171*100-100</f>
        <v>-7.0574803149606424</v>
      </c>
      <c r="C175" s="276">
        <f t="shared" ref="C175:E175" si="69">C172/C171*100-100</f>
        <v>-3.3314960629921302</v>
      </c>
      <c r="D175" s="276">
        <f t="shared" si="69"/>
        <v>-1.7496062992126014</v>
      </c>
      <c r="E175" s="276">
        <f t="shared" si="69"/>
        <v>-4.2283464566929183</v>
      </c>
      <c r="F175" s="276">
        <f>F172/F171*100-100</f>
        <v>-2.7464566929133838</v>
      </c>
      <c r="G175" s="276">
        <f t="shared" ref="G175:M175" si="70">G172/G171*100-100</f>
        <v>-1.3496062992125957</v>
      </c>
      <c r="H175" s="276">
        <f t="shared" si="70"/>
        <v>-2.9291338582677184</v>
      </c>
      <c r="I175" s="276">
        <f t="shared" si="70"/>
        <v>-1.0944881889763849</v>
      </c>
      <c r="J175" s="276">
        <f t="shared" si="70"/>
        <v>-0.53779527559055396</v>
      </c>
      <c r="K175" s="276">
        <f t="shared" si="70"/>
        <v>0.17952755905513129</v>
      </c>
      <c r="L175" s="276">
        <f t="shared" si="70"/>
        <v>-0.34094488188975447</v>
      </c>
      <c r="M175" s="277">
        <f t="shared" si="70"/>
        <v>3.2401574803149629</v>
      </c>
      <c r="N175" s="275">
        <f>N172/N171*100-100</f>
        <v>-5.2653543307086466</v>
      </c>
      <c r="O175" s="276">
        <f t="shared" ref="O175:W175" si="71">O172/O171*100-100</f>
        <v>-6.6571224409448746</v>
      </c>
      <c r="P175" s="276">
        <f t="shared" si="71"/>
        <v>-5.3267716535433181</v>
      </c>
      <c r="Q175" s="276">
        <f t="shared" si="71"/>
        <v>-3.9636994488189004</v>
      </c>
      <c r="R175" s="276">
        <f t="shared" si="71"/>
        <v>-3.5259842519685094</v>
      </c>
      <c r="S175" s="276">
        <f t="shared" si="71"/>
        <v>0.12755905511809829</v>
      </c>
      <c r="T175" s="276">
        <f t="shared" si="71"/>
        <v>-2.303937007874012</v>
      </c>
      <c r="U175" s="276">
        <f t="shared" si="71"/>
        <v>-0.1527559055118104</v>
      </c>
      <c r="V175" s="276">
        <f t="shared" si="71"/>
        <v>9.8425196850393775</v>
      </c>
      <c r="W175" s="278">
        <f t="shared" si="71"/>
        <v>-2.0582677165354397</v>
      </c>
      <c r="Y175" s="227"/>
      <c r="Z175" s="227"/>
    </row>
    <row r="176" spans="1:26" s="402" customFormat="1" ht="13.5" thickBot="1" x14ac:dyDescent="0.25">
      <c r="A176" s="279" t="s">
        <v>27</v>
      </c>
      <c r="B176" s="280">
        <f>B172-B158</f>
        <v>53.036666666666633</v>
      </c>
      <c r="C176" s="281">
        <f t="shared" ref="C176:W176" si="72">C172-C158</f>
        <v>86.578888888888969</v>
      </c>
      <c r="D176" s="281">
        <f t="shared" si="72"/>
        <v>89.671891891891846</v>
      </c>
      <c r="E176" s="281">
        <f t="shared" si="72"/>
        <v>39.027272727272702</v>
      </c>
      <c r="F176" s="281">
        <f t="shared" si="72"/>
        <v>68.534634146341432</v>
      </c>
      <c r="G176" s="281">
        <f t="shared" si="72"/>
        <v>67.145714285714121</v>
      </c>
      <c r="H176" s="281">
        <f t="shared" si="72"/>
        <v>30.924999999999955</v>
      </c>
      <c r="I176" s="281">
        <f t="shared" si="72"/>
        <v>46.099999999999909</v>
      </c>
      <c r="J176" s="281">
        <f t="shared" si="72"/>
        <v>65.920000000000073</v>
      </c>
      <c r="K176" s="281">
        <f t="shared" si="72"/>
        <v>61.168888888888887</v>
      </c>
      <c r="L176" s="281">
        <f t="shared" si="72"/>
        <v>52.812857142857183</v>
      </c>
      <c r="M176" s="282">
        <f t="shared" si="72"/>
        <v>56.322413793103578</v>
      </c>
      <c r="N176" s="280">
        <f t="shared" si="72"/>
        <v>158.75500000000011</v>
      </c>
      <c r="O176" s="281">
        <f t="shared" si="72"/>
        <v>72.283813292682908</v>
      </c>
      <c r="P176" s="281">
        <f t="shared" si="72"/>
        <v>63.69615384615372</v>
      </c>
      <c r="Q176" s="281">
        <f t="shared" si="72"/>
        <v>79.268860137254705</v>
      </c>
      <c r="R176" s="281">
        <f t="shared" si="72"/>
        <v>67.633793103448397</v>
      </c>
      <c r="S176" s="281">
        <f t="shared" si="72"/>
        <v>84.953333333333148</v>
      </c>
      <c r="T176" s="281">
        <f t="shared" si="72"/>
        <v>60.940000000000055</v>
      </c>
      <c r="U176" s="281">
        <f t="shared" si="72"/>
        <v>-7.2733333333333121</v>
      </c>
      <c r="V176" s="281">
        <f t="shared" si="72"/>
        <v>106.21212121212125</v>
      </c>
      <c r="W176" s="283">
        <f t="shared" si="72"/>
        <v>64.662259887005575</v>
      </c>
      <c r="Y176" s="227"/>
      <c r="Z176" s="227"/>
    </row>
    <row r="177" spans="1:30" s="402" customFormat="1" x14ac:dyDescent="0.2">
      <c r="A177" s="284" t="s">
        <v>51</v>
      </c>
      <c r="B177" s="285">
        <v>668</v>
      </c>
      <c r="C177" s="286">
        <v>472</v>
      </c>
      <c r="D177" s="286">
        <v>471</v>
      </c>
      <c r="E177" s="286">
        <v>582</v>
      </c>
      <c r="F177" s="286">
        <v>582</v>
      </c>
      <c r="G177" s="286">
        <v>678</v>
      </c>
      <c r="H177" s="286">
        <v>681</v>
      </c>
      <c r="I177" s="286">
        <v>558</v>
      </c>
      <c r="J177" s="286">
        <v>559</v>
      </c>
      <c r="K177" s="286">
        <v>771</v>
      </c>
      <c r="L177" s="391">
        <v>421</v>
      </c>
      <c r="M177" s="287">
        <v>388</v>
      </c>
      <c r="N177" s="285">
        <v>206</v>
      </c>
      <c r="O177" s="286">
        <v>473</v>
      </c>
      <c r="P177" s="286">
        <v>658</v>
      </c>
      <c r="Q177" s="286">
        <v>804</v>
      </c>
      <c r="R177" s="286">
        <v>886</v>
      </c>
      <c r="S177" s="286">
        <v>772</v>
      </c>
      <c r="T177" s="286">
        <v>691</v>
      </c>
      <c r="U177" s="286">
        <v>470</v>
      </c>
      <c r="V177" s="286">
        <v>470</v>
      </c>
      <c r="W177" s="288">
        <f>SUM(B177:V177)</f>
        <v>12261</v>
      </c>
      <c r="X177" s="227" t="s">
        <v>56</v>
      </c>
      <c r="Y177" s="289">
        <f>W163-W177</f>
        <v>11</v>
      </c>
      <c r="Z177" s="290">
        <f>Y177/W163</f>
        <v>8.9634941329856579E-4</v>
      </c>
    </row>
    <row r="178" spans="1:30" s="402" customFormat="1" x14ac:dyDescent="0.2">
      <c r="A178" s="291" t="s">
        <v>28</v>
      </c>
      <c r="B178" s="244">
        <v>58</v>
      </c>
      <c r="C178" s="242">
        <v>57.5</v>
      </c>
      <c r="D178" s="242">
        <v>57.5</v>
      </c>
      <c r="E178" s="242">
        <v>57</v>
      </c>
      <c r="F178" s="242">
        <v>57</v>
      </c>
      <c r="G178" s="242">
        <v>56</v>
      </c>
      <c r="H178" s="242">
        <v>56</v>
      </c>
      <c r="I178" s="242">
        <v>55.5</v>
      </c>
      <c r="J178" s="242">
        <v>55.5</v>
      </c>
      <c r="K178" s="242">
        <v>54.5</v>
      </c>
      <c r="L178" s="392">
        <v>54.5</v>
      </c>
      <c r="M178" s="245">
        <v>54</v>
      </c>
      <c r="N178" s="244">
        <v>60</v>
      </c>
      <c r="O178" s="242">
        <v>59</v>
      </c>
      <c r="P178" s="242">
        <v>59</v>
      </c>
      <c r="Q178" s="242">
        <v>57</v>
      </c>
      <c r="R178" s="242">
        <v>56.5</v>
      </c>
      <c r="S178" s="242">
        <v>56.5</v>
      </c>
      <c r="T178" s="242">
        <v>56.5</v>
      </c>
      <c r="U178" s="242">
        <v>54</v>
      </c>
      <c r="V178" s="242">
        <v>53.5</v>
      </c>
      <c r="W178" s="235"/>
      <c r="X178" s="227" t="s">
        <v>57</v>
      </c>
      <c r="Y178" s="227">
        <v>52.94</v>
      </c>
      <c r="Z178" s="227"/>
    </row>
    <row r="179" spans="1:30" s="402" customFormat="1" ht="13.5" thickBot="1" x14ac:dyDescent="0.25">
      <c r="A179" s="292" t="s">
        <v>26</v>
      </c>
      <c r="B179" s="246">
        <f>B178-B164</f>
        <v>3.5</v>
      </c>
      <c r="C179" s="243">
        <f t="shared" ref="C179:V179" si="73">C178-C164</f>
        <v>3.5</v>
      </c>
      <c r="D179" s="243">
        <f t="shared" si="73"/>
        <v>3.5</v>
      </c>
      <c r="E179" s="243">
        <f t="shared" si="73"/>
        <v>3.5</v>
      </c>
      <c r="F179" s="243">
        <f t="shared" si="73"/>
        <v>3.5</v>
      </c>
      <c r="G179" s="243">
        <f t="shared" si="73"/>
        <v>3.5</v>
      </c>
      <c r="H179" s="243">
        <f t="shared" si="73"/>
        <v>3.5</v>
      </c>
      <c r="I179" s="243">
        <f t="shared" si="73"/>
        <v>3.5</v>
      </c>
      <c r="J179" s="243">
        <f t="shared" si="73"/>
        <v>3.5</v>
      </c>
      <c r="K179" s="243">
        <f t="shared" si="73"/>
        <v>3.5</v>
      </c>
      <c r="L179" s="243">
        <f t="shared" si="73"/>
        <v>3.5</v>
      </c>
      <c r="M179" s="247">
        <f t="shared" si="73"/>
        <v>3.5</v>
      </c>
      <c r="N179" s="246">
        <f t="shared" si="73"/>
        <v>3.5</v>
      </c>
      <c r="O179" s="243">
        <f t="shared" si="73"/>
        <v>3.5</v>
      </c>
      <c r="P179" s="243">
        <f t="shared" si="73"/>
        <v>3.5</v>
      </c>
      <c r="Q179" s="243">
        <f t="shared" si="73"/>
        <v>3.5</v>
      </c>
      <c r="R179" s="243">
        <f t="shared" si="73"/>
        <v>3.5</v>
      </c>
      <c r="S179" s="243">
        <f t="shared" si="73"/>
        <v>3.5</v>
      </c>
      <c r="T179" s="243">
        <f t="shared" si="73"/>
        <v>3.5</v>
      </c>
      <c r="U179" s="243">
        <f t="shared" si="73"/>
        <v>3.5</v>
      </c>
      <c r="V179" s="243">
        <f t="shared" si="73"/>
        <v>3.5</v>
      </c>
      <c r="W179" s="236"/>
      <c r="X179" s="227" t="s">
        <v>26</v>
      </c>
      <c r="Y179" s="362">
        <f>Y178-Y164</f>
        <v>2.2100000000000009</v>
      </c>
      <c r="Z179" s="227"/>
    </row>
    <row r="180" spans="1:30" x14ac:dyDescent="0.2">
      <c r="D180" s="239" t="s">
        <v>65</v>
      </c>
      <c r="E180" s="239" t="s">
        <v>65</v>
      </c>
      <c r="N180" s="239" t="s">
        <v>65</v>
      </c>
      <c r="U180" s="239" t="s">
        <v>65</v>
      </c>
      <c r="V180" s="239" t="s">
        <v>65</v>
      </c>
    </row>
    <row r="181" spans="1:30" s="404" customFormat="1" x14ac:dyDescent="0.2"/>
    <row r="182" spans="1:30" x14ac:dyDescent="0.2">
      <c r="B182" s="239">
        <v>56.1</v>
      </c>
      <c r="C182" s="404">
        <v>56.1</v>
      </c>
      <c r="D182" s="404">
        <v>56.1</v>
      </c>
      <c r="E182" s="404">
        <v>56.1</v>
      </c>
      <c r="F182" s="404">
        <v>56.1</v>
      </c>
      <c r="G182" s="404">
        <v>56.1</v>
      </c>
      <c r="H182" s="404">
        <v>56.1</v>
      </c>
      <c r="I182" s="404">
        <v>56.1</v>
      </c>
      <c r="J182" s="404">
        <v>56.1</v>
      </c>
      <c r="K182" s="404">
        <v>56.1</v>
      </c>
      <c r="L182" s="404">
        <v>56.1</v>
      </c>
      <c r="M182" s="404">
        <v>56.1</v>
      </c>
      <c r="N182" s="404">
        <v>56.1</v>
      </c>
      <c r="O182" s="404">
        <v>56.1</v>
      </c>
    </row>
    <row r="183" spans="1:30" s="404" customFormat="1" ht="13.5" thickBot="1" x14ac:dyDescent="0.25">
      <c r="B183" s="241">
        <v>1243.8599999999999</v>
      </c>
      <c r="C183" s="241">
        <v>1243.8599999999999</v>
      </c>
      <c r="D183" s="241">
        <v>1243.8599999999999</v>
      </c>
      <c r="E183" s="241">
        <v>1243.8599999999999</v>
      </c>
      <c r="F183" s="241">
        <v>1243.8599999999999</v>
      </c>
      <c r="G183" s="241">
        <v>1243.8599999999999</v>
      </c>
      <c r="H183" s="241">
        <v>1243.8599999999999</v>
      </c>
      <c r="I183" s="241">
        <v>1243.8599999999999</v>
      </c>
      <c r="J183" s="241">
        <v>1243.8599999999999</v>
      </c>
      <c r="K183" s="241">
        <v>1243.8599999999999</v>
      </c>
      <c r="L183" s="241">
        <v>1243.8599999999999</v>
      </c>
      <c r="M183" s="241">
        <v>1243.8599999999999</v>
      </c>
      <c r="N183" s="241">
        <v>1243.8599999999999</v>
      </c>
      <c r="O183" s="241">
        <v>1243.8599999999999</v>
      </c>
    </row>
    <row r="184" spans="1:30" s="404" customFormat="1" ht="13.5" thickBot="1" x14ac:dyDescent="0.25">
      <c r="A184" s="249" t="s">
        <v>91</v>
      </c>
      <c r="B184" s="452" t="s">
        <v>50</v>
      </c>
      <c r="C184" s="453"/>
      <c r="D184" s="453"/>
      <c r="E184" s="453"/>
      <c r="F184" s="453"/>
      <c r="G184" s="453"/>
      <c r="H184" s="453"/>
      <c r="I184" s="453"/>
      <c r="J184" s="453"/>
      <c r="K184" s="453"/>
      <c r="L184" s="453"/>
      <c r="M184" s="453"/>
      <c r="N184" s="453"/>
      <c r="O184" s="454"/>
      <c r="P184" s="452" t="s">
        <v>53</v>
      </c>
      <c r="Q184" s="453"/>
      <c r="R184" s="453"/>
      <c r="S184" s="453"/>
      <c r="T184" s="453"/>
      <c r="U184" s="453"/>
      <c r="V184" s="453"/>
      <c r="W184" s="453"/>
      <c r="X184" s="454"/>
      <c r="Y184" s="297" t="s">
        <v>55</v>
      </c>
      <c r="AB184" s="406" t="s">
        <v>96</v>
      </c>
      <c r="AC184" s="406" t="s">
        <v>97</v>
      </c>
      <c r="AD184" s="356" t="s">
        <v>92</v>
      </c>
    </row>
    <row r="185" spans="1:30" s="404" customFormat="1" x14ac:dyDescent="0.2">
      <c r="A185" s="250" t="s">
        <v>54</v>
      </c>
      <c r="B185" s="330">
        <v>1</v>
      </c>
      <c r="C185" s="253">
        <v>2</v>
      </c>
      <c r="D185" s="253">
        <v>3</v>
      </c>
      <c r="E185" s="253">
        <v>4</v>
      </c>
      <c r="F185" s="253">
        <v>5</v>
      </c>
      <c r="G185" s="253">
        <v>6</v>
      </c>
      <c r="H185" s="253">
        <v>7</v>
      </c>
      <c r="I185" s="253">
        <v>8</v>
      </c>
      <c r="J185" s="253">
        <v>9</v>
      </c>
      <c r="K185" s="253">
        <v>10</v>
      </c>
      <c r="L185" s="253">
        <v>11</v>
      </c>
      <c r="M185" s="253">
        <v>12</v>
      </c>
      <c r="N185" s="389">
        <v>13</v>
      </c>
      <c r="O185" s="331">
        <v>14</v>
      </c>
      <c r="P185" s="251">
        <v>1</v>
      </c>
      <c r="Q185" s="252">
        <v>2</v>
      </c>
      <c r="R185" s="252">
        <v>3</v>
      </c>
      <c r="S185" s="252">
        <v>4</v>
      </c>
      <c r="T185" s="252">
        <v>5</v>
      </c>
      <c r="U185" s="252">
        <v>6</v>
      </c>
      <c r="V185" s="252">
        <v>7</v>
      </c>
      <c r="W185" s="252">
        <v>8</v>
      </c>
      <c r="X185" s="252">
        <v>9</v>
      </c>
      <c r="Y185" s="296"/>
      <c r="AB185" s="406">
        <v>1</v>
      </c>
      <c r="AC185" s="406">
        <v>63.5</v>
      </c>
      <c r="AD185" s="404">
        <v>63.5</v>
      </c>
    </row>
    <row r="186" spans="1:30" s="404" customFormat="1" x14ac:dyDescent="0.2">
      <c r="A186" s="250" t="s">
        <v>2</v>
      </c>
      <c r="B186" s="254">
        <v>1</v>
      </c>
      <c r="C186" s="349">
        <v>2</v>
      </c>
      <c r="D186" s="255">
        <v>3</v>
      </c>
      <c r="E186" s="255">
        <v>3</v>
      </c>
      <c r="F186" s="256">
        <v>4</v>
      </c>
      <c r="G186" s="256">
        <v>4</v>
      </c>
      <c r="H186" s="255">
        <v>5</v>
      </c>
      <c r="I186" s="255">
        <v>5</v>
      </c>
      <c r="J186" s="393">
        <v>6</v>
      </c>
      <c r="K186" s="393">
        <v>6</v>
      </c>
      <c r="L186" s="394">
        <v>7</v>
      </c>
      <c r="M186" s="394">
        <v>7</v>
      </c>
      <c r="N186" s="396">
        <v>8</v>
      </c>
      <c r="O186" s="405">
        <v>8</v>
      </c>
      <c r="P186" s="254">
        <v>1</v>
      </c>
      <c r="Q186" s="349">
        <v>2</v>
      </c>
      <c r="R186" s="255">
        <v>3</v>
      </c>
      <c r="S186" s="256">
        <v>4</v>
      </c>
      <c r="T186" s="255">
        <v>5</v>
      </c>
      <c r="U186" s="393">
        <v>6</v>
      </c>
      <c r="V186" s="394">
        <v>7</v>
      </c>
      <c r="W186" s="396">
        <v>8</v>
      </c>
      <c r="X186" s="395">
        <v>8</v>
      </c>
      <c r="Y186" s="226" t="s">
        <v>0</v>
      </c>
      <c r="AB186" s="406">
        <v>2</v>
      </c>
      <c r="AC186" s="406">
        <v>62.5</v>
      </c>
      <c r="AD186" s="404">
        <v>62.5</v>
      </c>
    </row>
    <row r="187" spans="1:30" s="404" customFormat="1" x14ac:dyDescent="0.2">
      <c r="A187" s="257" t="s">
        <v>3</v>
      </c>
      <c r="B187" s="258">
        <v>1370</v>
      </c>
      <c r="C187" s="259">
        <v>1370</v>
      </c>
      <c r="D187" s="259">
        <v>1370</v>
      </c>
      <c r="E187" s="259">
        <v>1370</v>
      </c>
      <c r="F187" s="259">
        <v>1370</v>
      </c>
      <c r="G187" s="259">
        <v>1370</v>
      </c>
      <c r="H187" s="259">
        <v>1370</v>
      </c>
      <c r="I187" s="259">
        <v>1370</v>
      </c>
      <c r="J187" s="259">
        <v>1370</v>
      </c>
      <c r="K187" s="259">
        <v>1370</v>
      </c>
      <c r="L187" s="259">
        <v>1370</v>
      </c>
      <c r="M187" s="259">
        <v>1370</v>
      </c>
      <c r="N187" s="390">
        <v>1370</v>
      </c>
      <c r="O187" s="260">
        <v>1370</v>
      </c>
      <c r="P187" s="258">
        <v>1370</v>
      </c>
      <c r="Q187" s="259">
        <v>1370</v>
      </c>
      <c r="R187" s="259">
        <v>1370</v>
      </c>
      <c r="S187" s="259">
        <v>1370</v>
      </c>
      <c r="T187" s="259">
        <v>1370</v>
      </c>
      <c r="U187" s="259">
        <v>1370</v>
      </c>
      <c r="V187" s="259">
        <v>1370</v>
      </c>
      <c r="W187" s="259">
        <v>1370</v>
      </c>
      <c r="X187" s="259">
        <v>1370</v>
      </c>
      <c r="Y187" s="261">
        <v>1370</v>
      </c>
      <c r="AB187" s="406">
        <v>3</v>
      </c>
      <c r="AC187" s="406">
        <v>61</v>
      </c>
      <c r="AD187" s="404">
        <v>61</v>
      </c>
    </row>
    <row r="188" spans="1:30" s="404" customFormat="1" x14ac:dyDescent="0.2">
      <c r="A188" s="262" t="s">
        <v>6</v>
      </c>
      <c r="B188" s="263">
        <v>1215</v>
      </c>
      <c r="C188" s="264">
        <v>1300.8900000000001</v>
      </c>
      <c r="D188" s="264">
        <v>1335.89</v>
      </c>
      <c r="E188" s="264">
        <v>1323.33</v>
      </c>
      <c r="F188" s="264">
        <v>1357.69</v>
      </c>
      <c r="G188" s="264">
        <v>1383.51</v>
      </c>
      <c r="H188" s="264">
        <v>1394.21</v>
      </c>
      <c r="I188" s="264">
        <v>1386.34</v>
      </c>
      <c r="J188" s="264">
        <v>1408.89</v>
      </c>
      <c r="K188" s="264">
        <v>1424.25</v>
      </c>
      <c r="L188" s="264">
        <v>1413.33</v>
      </c>
      <c r="M188" s="264">
        <v>1456.67</v>
      </c>
      <c r="N188" s="311">
        <v>1499.68</v>
      </c>
      <c r="O188" s="265">
        <v>1510.606061</v>
      </c>
      <c r="P188" s="263">
        <v>1355</v>
      </c>
      <c r="Q188" s="264">
        <v>1314.5454549999999</v>
      </c>
      <c r="R188" s="264">
        <v>1375</v>
      </c>
      <c r="S188" s="264">
        <v>1353.13</v>
      </c>
      <c r="T188" s="264">
        <v>1352.19</v>
      </c>
      <c r="U188" s="264">
        <v>1376.77</v>
      </c>
      <c r="V188" s="264">
        <v>1331.57</v>
      </c>
      <c r="W188" s="264">
        <v>1401.58</v>
      </c>
      <c r="X188" s="264">
        <v>1534</v>
      </c>
      <c r="Y188" s="266">
        <v>1381.53</v>
      </c>
      <c r="AB188" s="406">
        <v>4</v>
      </c>
      <c r="AC188" s="406">
        <v>60</v>
      </c>
    </row>
    <row r="189" spans="1:30" s="404" customFormat="1" x14ac:dyDescent="0.2">
      <c r="A189" s="250" t="s">
        <v>7</v>
      </c>
      <c r="B189" s="267">
        <v>100</v>
      </c>
      <c r="C189" s="268">
        <v>100</v>
      </c>
      <c r="D189" s="268">
        <v>100</v>
      </c>
      <c r="E189" s="268">
        <v>100</v>
      </c>
      <c r="F189" s="268">
        <v>97.44</v>
      </c>
      <c r="G189" s="268">
        <v>100</v>
      </c>
      <c r="H189" s="268">
        <v>100</v>
      </c>
      <c r="I189" s="268">
        <v>100</v>
      </c>
      <c r="J189" s="268">
        <v>100</v>
      </c>
      <c r="K189" s="268">
        <v>100</v>
      </c>
      <c r="L189" s="268">
        <v>97.22</v>
      </c>
      <c r="M189" s="268">
        <v>100</v>
      </c>
      <c r="N189" s="314">
        <v>100</v>
      </c>
      <c r="O189" s="269">
        <v>93.94</v>
      </c>
      <c r="P189" s="267">
        <v>85.71</v>
      </c>
      <c r="Q189" s="268">
        <v>90.91</v>
      </c>
      <c r="R189" s="268">
        <v>96.15</v>
      </c>
      <c r="S189" s="268">
        <v>95.31</v>
      </c>
      <c r="T189" s="268">
        <v>85.94</v>
      </c>
      <c r="U189" s="268">
        <v>86.15</v>
      </c>
      <c r="V189" s="268">
        <v>92.16</v>
      </c>
      <c r="W189" s="268">
        <v>86.84</v>
      </c>
      <c r="X189" s="268">
        <v>85</v>
      </c>
      <c r="Y189" s="270">
        <v>86.6</v>
      </c>
      <c r="AA189" s="227"/>
      <c r="AB189" s="406">
        <v>5</v>
      </c>
      <c r="AC189" s="406">
        <v>59</v>
      </c>
    </row>
    <row r="190" spans="1:30" s="404" customFormat="1" x14ac:dyDescent="0.2">
      <c r="A190" s="250" t="s">
        <v>8</v>
      </c>
      <c r="B190" s="271">
        <v>3.6999999999999998E-2</v>
      </c>
      <c r="C190" s="272">
        <v>2.1899999999999999E-2</v>
      </c>
      <c r="D190" s="272">
        <v>2.2499999999999999E-2</v>
      </c>
      <c r="E190" s="272">
        <v>1.4500000000000001E-2</v>
      </c>
      <c r="F190" s="272">
        <v>3.1300000000000001E-2</v>
      </c>
      <c r="G190" s="272">
        <v>2.8000000000000001E-2</v>
      </c>
      <c r="H190" s="272">
        <v>3.2000000000000001E-2</v>
      </c>
      <c r="I190" s="272">
        <v>2.7300000000000001E-2</v>
      </c>
      <c r="J190" s="272">
        <v>2.3300000000000001E-2</v>
      </c>
      <c r="K190" s="272">
        <v>2.3800000000000002E-2</v>
      </c>
      <c r="L190" s="272">
        <v>3.7699999999999997E-2</v>
      </c>
      <c r="M190" s="272">
        <v>2.3099999999999999E-2</v>
      </c>
      <c r="N190" s="317">
        <v>3.6600000000000001E-2</v>
      </c>
      <c r="O190" s="273">
        <v>0.04</v>
      </c>
      <c r="P190" s="271">
        <v>7.4499999999999997E-2</v>
      </c>
      <c r="Q190" s="272">
        <v>7.7499999999999999E-2</v>
      </c>
      <c r="R190" s="272">
        <v>5.4199999999999998E-2</v>
      </c>
      <c r="S190" s="272">
        <v>5.5500000000000001E-2</v>
      </c>
      <c r="T190" s="272">
        <v>7.0499999999999993E-2</v>
      </c>
      <c r="U190" s="272">
        <v>6.7500000000000004E-2</v>
      </c>
      <c r="V190" s="272">
        <v>5.6500000000000002E-2</v>
      </c>
      <c r="W190" s="272">
        <v>6.2399999999999997E-2</v>
      </c>
      <c r="X190" s="272">
        <v>6.2899999999999998E-2</v>
      </c>
      <c r="Y190" s="274">
        <v>6.7100000000000007E-2</v>
      </c>
      <c r="AA190" s="227"/>
      <c r="AB190" s="227">
        <v>6</v>
      </c>
      <c r="AC190" s="406">
        <v>58</v>
      </c>
    </row>
    <row r="191" spans="1:30" s="404" customFormat="1" x14ac:dyDescent="0.2">
      <c r="A191" s="262" t="s">
        <v>1</v>
      </c>
      <c r="B191" s="275">
        <f>B188/B187*100-100</f>
        <v>-11.313868613138695</v>
      </c>
      <c r="C191" s="276">
        <f t="shared" ref="C191:E191" si="74">C188/C187*100-100</f>
        <v>-5.0445255474452466</v>
      </c>
      <c r="D191" s="276">
        <f t="shared" si="74"/>
        <v>-2.4897810218978123</v>
      </c>
      <c r="E191" s="276">
        <f t="shared" si="74"/>
        <v>-3.4065693430656978</v>
      </c>
      <c r="F191" s="276">
        <f>F188/F187*100-100</f>
        <v>-0.89854014598539322</v>
      </c>
      <c r="G191" s="276">
        <f t="shared" ref="G191:O191" si="75">G188/G187*100-100</f>
        <v>0.98613138686131663</v>
      </c>
      <c r="H191" s="276">
        <f t="shared" si="75"/>
        <v>1.7671532846715365</v>
      </c>
      <c r="I191" s="276">
        <f t="shared" ref="I191:J191" si="76">I188/I187*100-100</f>
        <v>1.1927007299270116</v>
      </c>
      <c r="J191" s="276">
        <f t="shared" si="76"/>
        <v>2.838686131386865</v>
      </c>
      <c r="K191" s="276">
        <f t="shared" si="75"/>
        <v>3.9598540145985339</v>
      </c>
      <c r="L191" s="276">
        <f t="shared" si="75"/>
        <v>3.1627737226277191</v>
      </c>
      <c r="M191" s="276">
        <f t="shared" si="75"/>
        <v>6.3262773722627941</v>
      </c>
      <c r="N191" s="276">
        <f t="shared" si="75"/>
        <v>9.4656934306569269</v>
      </c>
      <c r="O191" s="277">
        <f t="shared" si="75"/>
        <v>10.263216131386855</v>
      </c>
      <c r="P191" s="275">
        <f>P188/P187*100-100</f>
        <v>-1.0948905109489147</v>
      </c>
      <c r="Q191" s="276">
        <f t="shared" ref="Q191:Y191" si="77">Q188/Q187*100-100</f>
        <v>-4.047777007299274</v>
      </c>
      <c r="R191" s="276">
        <f t="shared" si="77"/>
        <v>0.36496350364963348</v>
      </c>
      <c r="S191" s="276">
        <f t="shared" si="77"/>
        <v>-1.2313868613138652</v>
      </c>
      <c r="T191" s="276">
        <f t="shared" si="77"/>
        <v>-1.2999999999999972</v>
      </c>
      <c r="U191" s="276">
        <f t="shared" si="77"/>
        <v>0.494160583941607</v>
      </c>
      <c r="V191" s="276">
        <f t="shared" si="77"/>
        <v>-2.805109489051091</v>
      </c>
      <c r="W191" s="276">
        <f t="shared" si="77"/>
        <v>2.305109489051091</v>
      </c>
      <c r="X191" s="276">
        <f t="shared" si="77"/>
        <v>11.970802919708021</v>
      </c>
      <c r="Y191" s="278">
        <f t="shared" si="77"/>
        <v>0.84160583941606149</v>
      </c>
      <c r="AA191" s="227"/>
      <c r="AB191" s="227">
        <v>7</v>
      </c>
      <c r="AC191" s="406">
        <v>57</v>
      </c>
    </row>
    <row r="192" spans="1:30" s="404" customFormat="1" ht="13.5" thickBot="1" x14ac:dyDescent="0.25">
      <c r="A192" s="279" t="s">
        <v>27</v>
      </c>
      <c r="B192" s="280">
        <f>B188-B183</f>
        <v>-28.8599999999999</v>
      </c>
      <c r="C192" s="281">
        <f t="shared" ref="C192:O192" si="78">C188-C183</f>
        <v>57.0300000000002</v>
      </c>
      <c r="D192" s="281">
        <f t="shared" si="78"/>
        <v>92.0300000000002</v>
      </c>
      <c r="E192" s="281">
        <f t="shared" si="78"/>
        <v>79.470000000000027</v>
      </c>
      <c r="F192" s="281">
        <f t="shared" si="78"/>
        <v>113.83000000000015</v>
      </c>
      <c r="G192" s="281">
        <f t="shared" si="78"/>
        <v>139.65000000000009</v>
      </c>
      <c r="H192" s="281">
        <f t="shared" si="78"/>
        <v>150.35000000000014</v>
      </c>
      <c r="I192" s="281">
        <f t="shared" si="78"/>
        <v>142.48000000000002</v>
      </c>
      <c r="J192" s="281">
        <f t="shared" si="78"/>
        <v>165.0300000000002</v>
      </c>
      <c r="K192" s="281">
        <f t="shared" si="78"/>
        <v>180.3900000000001</v>
      </c>
      <c r="L192" s="281">
        <f t="shared" si="78"/>
        <v>169.47000000000003</v>
      </c>
      <c r="M192" s="281">
        <f t="shared" si="78"/>
        <v>212.81000000000017</v>
      </c>
      <c r="N192" s="281">
        <f t="shared" si="78"/>
        <v>255.82000000000016</v>
      </c>
      <c r="O192" s="282">
        <f t="shared" si="78"/>
        <v>266.74606100000005</v>
      </c>
      <c r="P192" s="280">
        <f t="shared" ref="P192:Y192" si="79">P188-N172</f>
        <v>151.86999999999989</v>
      </c>
      <c r="Q192" s="281">
        <f t="shared" si="79"/>
        <v>129.09090999999989</v>
      </c>
      <c r="R192" s="281">
        <f t="shared" si="79"/>
        <v>172.65000000000009</v>
      </c>
      <c r="S192" s="281">
        <f t="shared" si="79"/>
        <v>133.46898300000021</v>
      </c>
      <c r="T192" s="281">
        <f t="shared" si="79"/>
        <v>126.97000000000003</v>
      </c>
      <c r="U192" s="281">
        <f t="shared" si="79"/>
        <v>105.15000000000009</v>
      </c>
      <c r="V192" s="281">
        <f t="shared" si="79"/>
        <v>90.829999999999927</v>
      </c>
      <c r="W192" s="281">
        <f t="shared" si="79"/>
        <v>133.51999999999998</v>
      </c>
      <c r="X192" s="281">
        <f t="shared" si="79"/>
        <v>139</v>
      </c>
      <c r="Y192" s="283">
        <f t="shared" si="79"/>
        <v>137.67000000000007</v>
      </c>
      <c r="AA192" s="227"/>
      <c r="AB192" s="227">
        <v>8</v>
      </c>
      <c r="AC192" s="406">
        <v>56.5</v>
      </c>
    </row>
    <row r="193" spans="1:28" s="404" customFormat="1" x14ac:dyDescent="0.2">
      <c r="A193" s="284" t="s">
        <v>51</v>
      </c>
      <c r="B193" s="285">
        <v>384</v>
      </c>
      <c r="C193" s="286">
        <v>608</v>
      </c>
      <c r="D193" s="286">
        <v>754</v>
      </c>
      <c r="E193" s="286">
        <v>203</v>
      </c>
      <c r="F193" s="286">
        <v>522</v>
      </c>
      <c r="G193" s="286">
        <v>522</v>
      </c>
      <c r="H193" s="286">
        <v>526</v>
      </c>
      <c r="I193" s="286">
        <v>526</v>
      </c>
      <c r="J193" s="286">
        <v>497</v>
      </c>
      <c r="K193" s="286">
        <v>497</v>
      </c>
      <c r="L193" s="286">
        <v>464</v>
      </c>
      <c r="M193" s="286">
        <v>464</v>
      </c>
      <c r="N193" s="391">
        <v>429</v>
      </c>
      <c r="O193" s="287">
        <v>429</v>
      </c>
      <c r="P193" s="285">
        <v>206</v>
      </c>
      <c r="Q193" s="286">
        <v>473</v>
      </c>
      <c r="R193" s="286">
        <v>656</v>
      </c>
      <c r="S193" s="286">
        <v>804</v>
      </c>
      <c r="T193" s="286">
        <v>886</v>
      </c>
      <c r="U193" s="286">
        <v>770</v>
      </c>
      <c r="V193" s="286">
        <v>691</v>
      </c>
      <c r="W193" s="286">
        <v>470</v>
      </c>
      <c r="X193" s="286">
        <v>470</v>
      </c>
      <c r="Y193" s="288">
        <f>SUM(B193:X193)</f>
        <v>12251</v>
      </c>
      <c r="Z193" s="227" t="s">
        <v>56</v>
      </c>
      <c r="AA193" s="289">
        <f>W177-Y193</f>
        <v>10</v>
      </c>
      <c r="AB193" s="290">
        <f>AA193/W177</f>
        <v>8.1559416034581193E-4</v>
      </c>
    </row>
    <row r="194" spans="1:28" s="404" customFormat="1" x14ac:dyDescent="0.2">
      <c r="A194" s="291" t="s">
        <v>28</v>
      </c>
      <c r="B194" s="244">
        <v>62</v>
      </c>
      <c r="C194" s="242">
        <v>61.5</v>
      </c>
      <c r="D194" s="242">
        <v>60.5</v>
      </c>
      <c r="E194" s="242">
        <v>60.5</v>
      </c>
      <c r="F194" s="242">
        <v>60</v>
      </c>
      <c r="G194" s="242">
        <v>60</v>
      </c>
      <c r="H194" s="242">
        <v>59</v>
      </c>
      <c r="I194" s="242">
        <v>59</v>
      </c>
      <c r="J194" s="242">
        <v>58.5</v>
      </c>
      <c r="K194" s="242">
        <v>58</v>
      </c>
      <c r="L194" s="242">
        <v>57.5</v>
      </c>
      <c r="M194" s="242">
        <v>57.5</v>
      </c>
      <c r="N194" s="392">
        <v>57</v>
      </c>
      <c r="O194" s="245">
        <v>57</v>
      </c>
      <c r="P194" s="244">
        <v>63.5</v>
      </c>
      <c r="Q194" s="242">
        <v>62.5</v>
      </c>
      <c r="R194" s="242">
        <v>61</v>
      </c>
      <c r="S194" s="242">
        <v>60</v>
      </c>
      <c r="T194" s="242">
        <v>60</v>
      </c>
      <c r="U194" s="242">
        <v>59</v>
      </c>
      <c r="V194" s="242">
        <v>58</v>
      </c>
      <c r="W194" s="242">
        <v>57</v>
      </c>
      <c r="X194" s="242">
        <v>56.5</v>
      </c>
      <c r="Y194" s="235"/>
      <c r="Z194" s="227" t="s">
        <v>57</v>
      </c>
      <c r="AA194" s="227">
        <v>56.43</v>
      </c>
      <c r="AB194" s="227"/>
    </row>
    <row r="195" spans="1:28" s="404" customFormat="1" ht="13.5" thickBot="1" x14ac:dyDescent="0.25">
      <c r="A195" s="292" t="s">
        <v>26</v>
      </c>
      <c r="B195" s="246">
        <f>B194-B182</f>
        <v>5.8999999999999986</v>
      </c>
      <c r="C195" s="243">
        <f t="shared" ref="C195:O195" si="80">C194-C182</f>
        <v>5.3999999999999986</v>
      </c>
      <c r="D195" s="243">
        <f t="shared" si="80"/>
        <v>4.3999999999999986</v>
      </c>
      <c r="E195" s="243">
        <f t="shared" si="80"/>
        <v>4.3999999999999986</v>
      </c>
      <c r="F195" s="243">
        <f t="shared" si="80"/>
        <v>3.8999999999999986</v>
      </c>
      <c r="G195" s="243">
        <f t="shared" si="80"/>
        <v>3.8999999999999986</v>
      </c>
      <c r="H195" s="243">
        <f t="shared" si="80"/>
        <v>2.8999999999999986</v>
      </c>
      <c r="I195" s="243">
        <f t="shared" si="80"/>
        <v>2.8999999999999986</v>
      </c>
      <c r="J195" s="243">
        <f t="shared" si="80"/>
        <v>2.3999999999999986</v>
      </c>
      <c r="K195" s="243">
        <f t="shared" si="80"/>
        <v>1.8999999999999986</v>
      </c>
      <c r="L195" s="243">
        <f t="shared" si="80"/>
        <v>1.3999999999999986</v>
      </c>
      <c r="M195" s="243">
        <f t="shared" si="80"/>
        <v>1.3999999999999986</v>
      </c>
      <c r="N195" s="243">
        <f t="shared" si="80"/>
        <v>0.89999999999999858</v>
      </c>
      <c r="O195" s="247">
        <f t="shared" si="80"/>
        <v>0.89999999999999858</v>
      </c>
      <c r="P195" s="246">
        <f t="shared" ref="P195:X195" si="81">P194-N178</f>
        <v>3.5</v>
      </c>
      <c r="Q195" s="243">
        <f t="shared" si="81"/>
        <v>3.5</v>
      </c>
      <c r="R195" s="243">
        <f t="shared" si="81"/>
        <v>2</v>
      </c>
      <c r="S195" s="243">
        <f t="shared" si="81"/>
        <v>3</v>
      </c>
      <c r="T195" s="243">
        <f t="shared" si="81"/>
        <v>3.5</v>
      </c>
      <c r="U195" s="243">
        <f t="shared" si="81"/>
        <v>2.5</v>
      </c>
      <c r="V195" s="243">
        <f t="shared" si="81"/>
        <v>1.5</v>
      </c>
      <c r="W195" s="243">
        <f t="shared" si="81"/>
        <v>3</v>
      </c>
      <c r="X195" s="243">
        <f t="shared" si="81"/>
        <v>3</v>
      </c>
      <c r="Y195" s="236"/>
      <c r="Z195" s="227" t="s">
        <v>26</v>
      </c>
      <c r="AA195" s="362">
        <f>AA194-Y178</f>
        <v>3.490000000000002</v>
      </c>
      <c r="AB195" s="227"/>
    </row>
    <row r="196" spans="1:28" x14ac:dyDescent="0.2">
      <c r="B196" s="239">
        <v>62</v>
      </c>
      <c r="C196" s="406"/>
      <c r="D196" s="406"/>
      <c r="E196" s="406"/>
      <c r="F196" s="406"/>
      <c r="G196" s="406"/>
      <c r="H196" s="406"/>
      <c r="I196" s="406"/>
      <c r="J196" s="406"/>
      <c r="K196" s="406" t="s">
        <v>66</v>
      </c>
      <c r="L196" s="406"/>
      <c r="M196" s="406"/>
      <c r="N196" s="406"/>
      <c r="O196" s="406"/>
    </row>
    <row r="197" spans="1:28" ht="13.5" thickBot="1" x14ac:dyDescent="0.25"/>
    <row r="198" spans="1:28" ht="13.5" thickBot="1" x14ac:dyDescent="0.25">
      <c r="A198" s="249" t="s">
        <v>99</v>
      </c>
      <c r="B198" s="452" t="s">
        <v>50</v>
      </c>
      <c r="C198" s="453"/>
      <c r="D198" s="453"/>
      <c r="E198" s="453"/>
      <c r="F198" s="453"/>
      <c r="G198" s="453"/>
      <c r="H198" s="453"/>
      <c r="I198" s="453"/>
      <c r="J198" s="453"/>
      <c r="K198" s="453"/>
      <c r="L198" s="453"/>
      <c r="M198" s="453"/>
      <c r="N198" s="453"/>
      <c r="O198" s="454"/>
      <c r="P198" s="452" t="s">
        <v>53</v>
      </c>
      <c r="Q198" s="453"/>
      <c r="R198" s="453"/>
      <c r="S198" s="453"/>
      <c r="T198" s="453"/>
      <c r="U198" s="453"/>
      <c r="V198" s="453"/>
      <c r="W198" s="453"/>
      <c r="X198" s="454"/>
      <c r="Y198" s="297" t="s">
        <v>55</v>
      </c>
      <c r="Z198" s="407"/>
      <c r="AA198" s="407"/>
    </row>
    <row r="199" spans="1:28" x14ac:dyDescent="0.2">
      <c r="A199" s="250" t="s">
        <v>54</v>
      </c>
      <c r="B199" s="330">
        <v>1</v>
      </c>
      <c r="C199" s="253">
        <v>2</v>
      </c>
      <c r="D199" s="253">
        <v>3</v>
      </c>
      <c r="E199" s="253">
        <v>4</v>
      </c>
      <c r="F199" s="253">
        <v>5</v>
      </c>
      <c r="G199" s="253">
        <v>6</v>
      </c>
      <c r="H199" s="253">
        <v>7</v>
      </c>
      <c r="I199" s="253">
        <v>8</v>
      </c>
      <c r="J199" s="253">
        <v>9</v>
      </c>
      <c r="K199" s="253">
        <v>10</v>
      </c>
      <c r="L199" s="253">
        <v>11</v>
      </c>
      <c r="M199" s="253">
        <v>12</v>
      </c>
      <c r="N199" s="389">
        <v>13</v>
      </c>
      <c r="O199" s="331">
        <v>14</v>
      </c>
      <c r="P199" s="251">
        <v>1</v>
      </c>
      <c r="Q199" s="252">
        <v>2</v>
      </c>
      <c r="R199" s="252">
        <v>3</v>
      </c>
      <c r="S199" s="252">
        <v>4</v>
      </c>
      <c r="T199" s="252">
        <v>5</v>
      </c>
      <c r="U199" s="252">
        <v>6</v>
      </c>
      <c r="V199" s="252">
        <v>7</v>
      </c>
      <c r="W199" s="252">
        <v>8</v>
      </c>
      <c r="X199" s="252">
        <v>9</v>
      </c>
      <c r="Y199" s="296"/>
      <c r="Z199" s="407"/>
      <c r="AA199" s="407"/>
    </row>
    <row r="200" spans="1:28" x14ac:dyDescent="0.2">
      <c r="A200" s="250" t="s">
        <v>2</v>
      </c>
      <c r="B200" s="254">
        <v>1</v>
      </c>
      <c r="C200" s="349">
        <v>2</v>
      </c>
      <c r="D200" s="255">
        <v>3</v>
      </c>
      <c r="E200" s="255">
        <v>3</v>
      </c>
      <c r="F200" s="256">
        <v>4</v>
      </c>
      <c r="G200" s="256">
        <v>4</v>
      </c>
      <c r="H200" s="255">
        <v>5</v>
      </c>
      <c r="I200" s="255">
        <v>5</v>
      </c>
      <c r="J200" s="393">
        <v>6</v>
      </c>
      <c r="K200" s="393">
        <v>6</v>
      </c>
      <c r="L200" s="394">
        <v>7</v>
      </c>
      <c r="M200" s="394">
        <v>7</v>
      </c>
      <c r="N200" s="396">
        <v>8</v>
      </c>
      <c r="O200" s="405">
        <v>8</v>
      </c>
      <c r="P200" s="254">
        <v>1</v>
      </c>
      <c r="Q200" s="349">
        <v>2</v>
      </c>
      <c r="R200" s="255">
        <v>3</v>
      </c>
      <c r="S200" s="256">
        <v>4</v>
      </c>
      <c r="T200" s="256">
        <v>4</v>
      </c>
      <c r="U200" s="255">
        <v>5</v>
      </c>
      <c r="V200" s="394">
        <v>6</v>
      </c>
      <c r="W200" s="396">
        <v>7</v>
      </c>
      <c r="X200" s="409">
        <v>8</v>
      </c>
      <c r="Y200" s="226" t="s">
        <v>0</v>
      </c>
      <c r="Z200" s="407"/>
      <c r="AA200" s="407"/>
    </row>
    <row r="201" spans="1:28" x14ac:dyDescent="0.2">
      <c r="A201" s="257" t="s">
        <v>3</v>
      </c>
      <c r="B201" s="258">
        <v>1480</v>
      </c>
      <c r="C201" s="259">
        <v>1480</v>
      </c>
      <c r="D201" s="259">
        <v>1480</v>
      </c>
      <c r="E201" s="259">
        <v>1480</v>
      </c>
      <c r="F201" s="259">
        <v>1480</v>
      </c>
      <c r="G201" s="259">
        <v>1480</v>
      </c>
      <c r="H201" s="259">
        <v>1480</v>
      </c>
      <c r="I201" s="259">
        <v>1480</v>
      </c>
      <c r="J201" s="259">
        <v>1480</v>
      </c>
      <c r="K201" s="259">
        <v>1480</v>
      </c>
      <c r="L201" s="259">
        <v>1480</v>
      </c>
      <c r="M201" s="259">
        <v>1480</v>
      </c>
      <c r="N201" s="390">
        <v>1480</v>
      </c>
      <c r="O201" s="260">
        <v>1480</v>
      </c>
      <c r="P201" s="258">
        <v>1480</v>
      </c>
      <c r="Q201" s="259">
        <v>1480</v>
      </c>
      <c r="R201" s="259">
        <v>1480</v>
      </c>
      <c r="S201" s="259">
        <v>1480</v>
      </c>
      <c r="T201" s="259">
        <v>1480</v>
      </c>
      <c r="U201" s="259">
        <v>1480</v>
      </c>
      <c r="V201" s="259">
        <v>1480</v>
      </c>
      <c r="W201" s="259">
        <v>1480</v>
      </c>
      <c r="X201" s="259">
        <v>1480</v>
      </c>
      <c r="Y201" s="261">
        <v>1480</v>
      </c>
      <c r="Z201" s="407"/>
      <c r="AA201" s="407"/>
    </row>
    <row r="202" spans="1:28" x14ac:dyDescent="0.2">
      <c r="A202" s="262" t="s">
        <v>6</v>
      </c>
      <c r="B202" s="263">
        <v>1401.43</v>
      </c>
      <c r="C202" s="264">
        <v>1440.38</v>
      </c>
      <c r="D202" s="264">
        <v>1451.45</v>
      </c>
      <c r="E202" s="264">
        <v>1458.67</v>
      </c>
      <c r="F202" s="264">
        <v>1477.57</v>
      </c>
      <c r="G202" s="264">
        <v>1493.25</v>
      </c>
      <c r="H202" s="264">
        <v>1500.51</v>
      </c>
      <c r="I202" s="264">
        <v>1514.5</v>
      </c>
      <c r="J202" s="264">
        <v>1516.05</v>
      </c>
      <c r="K202" s="264">
        <v>1537.37</v>
      </c>
      <c r="L202" s="264">
        <v>1517.5</v>
      </c>
      <c r="M202" s="264">
        <v>1554.71</v>
      </c>
      <c r="N202" s="311">
        <v>1530.53</v>
      </c>
      <c r="O202" s="265">
        <v>1548.333333</v>
      </c>
      <c r="P202" s="263">
        <v>1412.86</v>
      </c>
      <c r="Q202" s="264">
        <v>1434.2857140000001</v>
      </c>
      <c r="R202" s="264">
        <v>1464.43</v>
      </c>
      <c r="S202" s="264">
        <v>1465.38</v>
      </c>
      <c r="T202" s="264">
        <v>1464.47</v>
      </c>
      <c r="U202" s="264">
        <v>1474.03</v>
      </c>
      <c r="V202" s="264">
        <v>1492.45</v>
      </c>
      <c r="W202" s="264">
        <v>1515.45</v>
      </c>
      <c r="X202" s="264">
        <v>1535</v>
      </c>
      <c r="Y202" s="266">
        <v>1487.97</v>
      </c>
      <c r="Z202" s="407"/>
      <c r="AA202" s="407"/>
    </row>
    <row r="203" spans="1:28" x14ac:dyDescent="0.2">
      <c r="A203" s="250" t="s">
        <v>7</v>
      </c>
      <c r="B203" s="267">
        <v>96.4</v>
      </c>
      <c r="C203" s="268">
        <v>100</v>
      </c>
      <c r="D203" s="268">
        <v>100</v>
      </c>
      <c r="E203" s="268">
        <v>100</v>
      </c>
      <c r="F203" s="268">
        <v>100</v>
      </c>
      <c r="G203" s="268">
        <v>100</v>
      </c>
      <c r="H203" s="268">
        <v>100</v>
      </c>
      <c r="I203" s="268">
        <v>100</v>
      </c>
      <c r="J203" s="268">
        <v>100</v>
      </c>
      <c r="K203" s="268">
        <v>100</v>
      </c>
      <c r="L203" s="268">
        <v>100</v>
      </c>
      <c r="M203" s="268">
        <v>100</v>
      </c>
      <c r="N203" s="314">
        <v>100</v>
      </c>
      <c r="O203" s="269">
        <v>100</v>
      </c>
      <c r="P203" s="267">
        <v>100</v>
      </c>
      <c r="Q203" s="268">
        <v>100</v>
      </c>
      <c r="R203" s="268">
        <v>100</v>
      </c>
      <c r="S203" s="268">
        <v>100</v>
      </c>
      <c r="T203" s="268">
        <v>100</v>
      </c>
      <c r="U203" s="268">
        <v>100</v>
      </c>
      <c r="V203" s="268">
        <v>100</v>
      </c>
      <c r="W203" s="268">
        <v>100</v>
      </c>
      <c r="X203" s="268">
        <v>100</v>
      </c>
      <c r="Y203" s="270">
        <v>98.72</v>
      </c>
      <c r="Z203" s="407"/>
      <c r="AA203" s="227"/>
    </row>
    <row r="204" spans="1:28" x14ac:dyDescent="0.2">
      <c r="A204" s="250" t="s">
        <v>8</v>
      </c>
      <c r="B204" s="271">
        <v>4.2200000000000001E-2</v>
      </c>
      <c r="C204" s="272">
        <v>2.8899999999999999E-2</v>
      </c>
      <c r="D204" s="272">
        <v>2.8400000000000002E-2</v>
      </c>
      <c r="E204" s="272">
        <v>2.5000000000000001E-2</v>
      </c>
      <c r="F204" s="272">
        <v>2.9600000000000001E-2</v>
      </c>
      <c r="G204" s="272">
        <v>3.6999999999999998E-2</v>
      </c>
      <c r="H204" s="272">
        <v>3.4000000000000002E-2</v>
      </c>
      <c r="I204" s="272">
        <v>3.85E-2</v>
      </c>
      <c r="J204" s="272">
        <v>2.8799999999999999E-2</v>
      </c>
      <c r="K204" s="272">
        <v>2.9499999999999998E-2</v>
      </c>
      <c r="L204" s="272">
        <v>3.1399999999999997E-2</v>
      </c>
      <c r="M204" s="272">
        <v>2.41E-2</v>
      </c>
      <c r="N204" s="317">
        <v>3.0599999999999999E-2</v>
      </c>
      <c r="O204" s="273">
        <v>0.04</v>
      </c>
      <c r="P204" s="271">
        <v>3.44E-2</v>
      </c>
      <c r="Q204" s="272">
        <v>2.6800000000000001E-2</v>
      </c>
      <c r="R204" s="272">
        <v>2.8500000000000001E-2</v>
      </c>
      <c r="S204" s="272">
        <v>2.9600000000000001E-2</v>
      </c>
      <c r="T204" s="272">
        <v>2.9899999999999999E-2</v>
      </c>
      <c r="U204" s="272">
        <v>3.3799999999999997E-2</v>
      </c>
      <c r="V204" s="272">
        <v>3.2399999999999998E-2</v>
      </c>
      <c r="W204" s="272">
        <v>3.0700000000000002E-2</v>
      </c>
      <c r="X204" s="272">
        <v>3.6900000000000002E-2</v>
      </c>
      <c r="Y204" s="274">
        <v>4.1300000000000003E-2</v>
      </c>
      <c r="Z204" s="407"/>
      <c r="AA204" s="227"/>
    </row>
    <row r="205" spans="1:28" x14ac:dyDescent="0.2">
      <c r="A205" s="262" t="s">
        <v>1</v>
      </c>
      <c r="B205" s="275">
        <f>B202/B201*100-100</f>
        <v>-5.308783783783781</v>
      </c>
      <c r="C205" s="276">
        <f t="shared" ref="C205:E205" si="82">C202/C201*100-100</f>
        <v>-2.6770270270270231</v>
      </c>
      <c r="D205" s="276">
        <f t="shared" si="82"/>
        <v>-1.9290540540540491</v>
      </c>
      <c r="E205" s="276">
        <f t="shared" si="82"/>
        <v>-1.441216216216219</v>
      </c>
      <c r="F205" s="276">
        <f>F202/F201*100-100</f>
        <v>-0.16418918918918735</v>
      </c>
      <c r="G205" s="276">
        <f t="shared" ref="G205:O205" si="83">G202/G201*100-100</f>
        <v>0.89527027027027373</v>
      </c>
      <c r="H205" s="276">
        <f t="shared" si="83"/>
        <v>1.385810810810824</v>
      </c>
      <c r="I205" s="276">
        <f t="shared" si="83"/>
        <v>2.3310810810810949</v>
      </c>
      <c r="J205" s="276">
        <f t="shared" si="83"/>
        <v>2.435810810810807</v>
      </c>
      <c r="K205" s="276">
        <f t="shared" si="83"/>
        <v>3.8763513513513317</v>
      </c>
      <c r="L205" s="276">
        <f t="shared" si="83"/>
        <v>2.5337837837837895</v>
      </c>
      <c r="M205" s="276">
        <f t="shared" si="83"/>
        <v>5.0479729729729712</v>
      </c>
      <c r="N205" s="276">
        <f t="shared" si="83"/>
        <v>3.4141891891891873</v>
      </c>
      <c r="O205" s="277">
        <f t="shared" si="83"/>
        <v>4.6171170945946045</v>
      </c>
      <c r="P205" s="275">
        <f>P202/P201*100-100</f>
        <v>-4.5364864864864956</v>
      </c>
      <c r="Q205" s="276">
        <f t="shared" ref="Q205:Y205" si="84">Q202/Q201*100-100</f>
        <v>-3.0888031081081095</v>
      </c>
      <c r="R205" s="276">
        <f t="shared" si="84"/>
        <v>-1.0520270270270231</v>
      </c>
      <c r="S205" s="276">
        <f t="shared" si="84"/>
        <v>-0.98783783783783008</v>
      </c>
      <c r="T205" s="276">
        <f t="shared" si="84"/>
        <v>-1.0493243243243171</v>
      </c>
      <c r="U205" s="276">
        <f t="shared" si="84"/>
        <v>-0.40337837837837753</v>
      </c>
      <c r="V205" s="276">
        <f t="shared" si="84"/>
        <v>0.84121621621622467</v>
      </c>
      <c r="W205" s="276">
        <f t="shared" si="84"/>
        <v>2.3952702702702595</v>
      </c>
      <c r="X205" s="276">
        <f t="shared" si="84"/>
        <v>3.7162162162162105</v>
      </c>
      <c r="Y205" s="278">
        <f t="shared" si="84"/>
        <v>0.53851351351350729</v>
      </c>
      <c r="Z205" s="407"/>
      <c r="AA205" s="227"/>
    </row>
    <row r="206" spans="1:28" ht="13.5" thickBot="1" x14ac:dyDescent="0.25">
      <c r="A206" s="279" t="s">
        <v>27</v>
      </c>
      <c r="B206" s="280">
        <f>B202-B188</f>
        <v>186.43000000000006</v>
      </c>
      <c r="C206" s="281">
        <f t="shared" ref="C206:Y206" si="85">C202-C188</f>
        <v>139.49</v>
      </c>
      <c r="D206" s="281">
        <f t="shared" si="85"/>
        <v>115.55999999999995</v>
      </c>
      <c r="E206" s="281">
        <f t="shared" si="85"/>
        <v>135.34000000000015</v>
      </c>
      <c r="F206" s="281">
        <f t="shared" si="85"/>
        <v>119.87999999999988</v>
      </c>
      <c r="G206" s="281">
        <f t="shared" si="85"/>
        <v>109.74000000000001</v>
      </c>
      <c r="H206" s="281">
        <f t="shared" si="85"/>
        <v>106.29999999999995</v>
      </c>
      <c r="I206" s="281">
        <f t="shared" si="85"/>
        <v>128.16000000000008</v>
      </c>
      <c r="J206" s="281">
        <f t="shared" si="85"/>
        <v>107.15999999999985</v>
      </c>
      <c r="K206" s="281">
        <f t="shared" si="85"/>
        <v>113.11999999999989</v>
      </c>
      <c r="L206" s="281">
        <f t="shared" si="85"/>
        <v>104.17000000000007</v>
      </c>
      <c r="M206" s="281">
        <f t="shared" si="85"/>
        <v>98.039999999999964</v>
      </c>
      <c r="N206" s="281">
        <f t="shared" si="85"/>
        <v>30.849999999999909</v>
      </c>
      <c r="O206" s="282">
        <f t="shared" si="85"/>
        <v>37.727272000000085</v>
      </c>
      <c r="P206" s="280">
        <f t="shared" si="85"/>
        <v>57.8599999999999</v>
      </c>
      <c r="Q206" s="281">
        <f t="shared" si="85"/>
        <v>119.74025900000015</v>
      </c>
      <c r="R206" s="281">
        <f t="shared" si="85"/>
        <v>89.430000000000064</v>
      </c>
      <c r="S206" s="281">
        <f t="shared" si="85"/>
        <v>112.25</v>
      </c>
      <c r="T206" s="281">
        <f t="shared" si="85"/>
        <v>112.27999999999997</v>
      </c>
      <c r="U206" s="281">
        <f t="shared" si="85"/>
        <v>97.259999999999991</v>
      </c>
      <c r="V206" s="281">
        <f t="shared" si="85"/>
        <v>160.88000000000011</v>
      </c>
      <c r="W206" s="281">
        <f t="shared" si="85"/>
        <v>113.87000000000012</v>
      </c>
      <c r="X206" s="281">
        <f t="shared" si="85"/>
        <v>1</v>
      </c>
      <c r="Y206" s="283">
        <f t="shared" si="85"/>
        <v>106.44000000000005</v>
      </c>
      <c r="Z206" s="407"/>
      <c r="AA206" s="227"/>
    </row>
    <row r="207" spans="1:28" x14ac:dyDescent="0.2">
      <c r="A207" s="284" t="s">
        <v>51</v>
      </c>
      <c r="B207" s="285">
        <v>383</v>
      </c>
      <c r="C207" s="286">
        <v>608</v>
      </c>
      <c r="D207" s="286">
        <v>754</v>
      </c>
      <c r="E207" s="286">
        <v>203</v>
      </c>
      <c r="F207" s="286">
        <v>522</v>
      </c>
      <c r="G207" s="286">
        <v>522</v>
      </c>
      <c r="H207" s="286">
        <v>526</v>
      </c>
      <c r="I207" s="286">
        <v>525</v>
      </c>
      <c r="J207" s="286">
        <v>497</v>
      </c>
      <c r="K207" s="286">
        <v>497</v>
      </c>
      <c r="L207" s="286">
        <v>464</v>
      </c>
      <c r="M207" s="286">
        <v>464</v>
      </c>
      <c r="N207" s="391">
        <v>429</v>
      </c>
      <c r="O207" s="287">
        <v>428</v>
      </c>
      <c r="P207" s="285">
        <v>282</v>
      </c>
      <c r="Q207" s="286">
        <v>567</v>
      </c>
      <c r="R207" s="286">
        <v>750</v>
      </c>
      <c r="S207" s="286">
        <v>515</v>
      </c>
      <c r="T207" s="286">
        <v>516</v>
      </c>
      <c r="U207" s="286">
        <v>833</v>
      </c>
      <c r="V207" s="286">
        <v>640</v>
      </c>
      <c r="W207" s="286">
        <v>582</v>
      </c>
      <c r="X207" s="286">
        <v>734</v>
      </c>
      <c r="Y207" s="288">
        <f>SUM(B207:X207)</f>
        <v>12241</v>
      </c>
      <c r="Z207" s="227" t="s">
        <v>56</v>
      </c>
      <c r="AA207" s="289">
        <f>Y193-Y207</f>
        <v>10</v>
      </c>
      <c r="AB207" s="290">
        <f>AA207/Y193</f>
        <v>8.1625989715125298E-4</v>
      </c>
    </row>
    <row r="208" spans="1:28" x14ac:dyDescent="0.2">
      <c r="A208" s="291" t="s">
        <v>28</v>
      </c>
      <c r="B208" s="244">
        <v>67.5</v>
      </c>
      <c r="C208" s="242">
        <v>66.5</v>
      </c>
      <c r="D208" s="242">
        <v>65.5</v>
      </c>
      <c r="E208" s="242">
        <v>65.5</v>
      </c>
      <c r="F208" s="242">
        <v>65</v>
      </c>
      <c r="G208" s="242">
        <v>65</v>
      </c>
      <c r="H208" s="242">
        <v>64</v>
      </c>
      <c r="I208" s="242">
        <v>64</v>
      </c>
      <c r="J208" s="242">
        <v>63.5</v>
      </c>
      <c r="K208" s="242">
        <v>63</v>
      </c>
      <c r="L208" s="242">
        <v>62.5</v>
      </c>
      <c r="M208" s="242">
        <v>62.5</v>
      </c>
      <c r="N208" s="392">
        <v>62</v>
      </c>
      <c r="O208" s="245">
        <v>62.5</v>
      </c>
      <c r="P208" s="244">
        <v>69</v>
      </c>
      <c r="Q208" s="242">
        <v>67.5</v>
      </c>
      <c r="R208" s="242">
        <v>66</v>
      </c>
      <c r="S208" s="242">
        <v>65</v>
      </c>
      <c r="T208" s="242">
        <v>65</v>
      </c>
      <c r="U208" s="242">
        <v>64</v>
      </c>
      <c r="V208" s="242">
        <v>63</v>
      </c>
      <c r="W208" s="242">
        <v>62</v>
      </c>
      <c r="X208" s="242">
        <v>62</v>
      </c>
      <c r="Y208" s="235"/>
      <c r="Z208" s="227" t="s">
        <v>57</v>
      </c>
      <c r="AA208" s="227">
        <v>59.33</v>
      </c>
    </row>
    <row r="209" spans="1:28" ht="13.5" thickBot="1" x14ac:dyDescent="0.25">
      <c r="A209" s="292" t="s">
        <v>26</v>
      </c>
      <c r="B209" s="246">
        <f>B208-B194</f>
        <v>5.5</v>
      </c>
      <c r="C209" s="243">
        <f t="shared" ref="C209:X209" si="86">C208-C194</f>
        <v>5</v>
      </c>
      <c r="D209" s="243">
        <f t="shared" si="86"/>
        <v>5</v>
      </c>
      <c r="E209" s="243">
        <f t="shared" si="86"/>
        <v>5</v>
      </c>
      <c r="F209" s="243">
        <f t="shared" si="86"/>
        <v>5</v>
      </c>
      <c r="G209" s="243">
        <f t="shared" si="86"/>
        <v>5</v>
      </c>
      <c r="H209" s="243">
        <f t="shared" si="86"/>
        <v>5</v>
      </c>
      <c r="I209" s="243">
        <f t="shared" si="86"/>
        <v>5</v>
      </c>
      <c r="J209" s="243">
        <f t="shared" si="86"/>
        <v>5</v>
      </c>
      <c r="K209" s="243">
        <f t="shared" si="86"/>
        <v>5</v>
      </c>
      <c r="L209" s="243">
        <f t="shared" si="86"/>
        <v>5</v>
      </c>
      <c r="M209" s="243">
        <f t="shared" si="86"/>
        <v>5</v>
      </c>
      <c r="N209" s="243">
        <f t="shared" si="86"/>
        <v>5</v>
      </c>
      <c r="O209" s="247">
        <f t="shared" si="86"/>
        <v>5.5</v>
      </c>
      <c r="P209" s="246">
        <f t="shared" si="86"/>
        <v>5.5</v>
      </c>
      <c r="Q209" s="243">
        <f t="shared" si="86"/>
        <v>5</v>
      </c>
      <c r="R209" s="243">
        <f t="shared" si="86"/>
        <v>5</v>
      </c>
      <c r="S209" s="243">
        <f t="shared" si="86"/>
        <v>5</v>
      </c>
      <c r="T209" s="243">
        <f t="shared" si="86"/>
        <v>5</v>
      </c>
      <c r="U209" s="243">
        <f t="shared" si="86"/>
        <v>5</v>
      </c>
      <c r="V209" s="243">
        <f t="shared" si="86"/>
        <v>5</v>
      </c>
      <c r="W209" s="243">
        <f t="shared" si="86"/>
        <v>5</v>
      </c>
      <c r="X209" s="243">
        <f t="shared" si="86"/>
        <v>5.5</v>
      </c>
      <c r="Y209" s="236"/>
      <c r="Z209" s="227" t="s">
        <v>26</v>
      </c>
      <c r="AA209" s="362">
        <f>AA208-AA194</f>
        <v>2.8999999999999986</v>
      </c>
    </row>
    <row r="210" spans="1:28" x14ac:dyDescent="0.2">
      <c r="N210" s="239" t="s">
        <v>65</v>
      </c>
    </row>
    <row r="211" spans="1:28" ht="13.5" thickBot="1" x14ac:dyDescent="0.25"/>
    <row r="212" spans="1:28" s="411" customFormat="1" ht="13.5" thickBot="1" x14ac:dyDescent="0.25">
      <c r="A212" s="249" t="s">
        <v>101</v>
      </c>
      <c r="B212" s="452" t="s">
        <v>50</v>
      </c>
      <c r="C212" s="453"/>
      <c r="D212" s="453"/>
      <c r="E212" s="453"/>
      <c r="F212" s="453"/>
      <c r="G212" s="453"/>
      <c r="H212" s="453"/>
      <c r="I212" s="453"/>
      <c r="J212" s="453"/>
      <c r="K212" s="453"/>
      <c r="L212" s="453"/>
      <c r="M212" s="453"/>
      <c r="N212" s="453"/>
      <c r="O212" s="454"/>
      <c r="P212" s="452" t="s">
        <v>53</v>
      </c>
      <c r="Q212" s="453"/>
      <c r="R212" s="453"/>
      <c r="S212" s="453"/>
      <c r="T212" s="453"/>
      <c r="U212" s="453"/>
      <c r="V212" s="453"/>
      <c r="W212" s="453"/>
      <c r="X212" s="454"/>
      <c r="Y212" s="297" t="s">
        <v>55</v>
      </c>
    </row>
    <row r="213" spans="1:28" s="411" customFormat="1" x14ac:dyDescent="0.2">
      <c r="A213" s="250" t="s">
        <v>54</v>
      </c>
      <c r="B213" s="330">
        <v>1</v>
      </c>
      <c r="C213" s="253">
        <v>2</v>
      </c>
      <c r="D213" s="253">
        <v>3</v>
      </c>
      <c r="E213" s="253">
        <v>4</v>
      </c>
      <c r="F213" s="253">
        <v>5</v>
      </c>
      <c r="G213" s="253">
        <v>6</v>
      </c>
      <c r="H213" s="253">
        <v>7</v>
      </c>
      <c r="I213" s="253">
        <v>8</v>
      </c>
      <c r="J213" s="253">
        <v>9</v>
      </c>
      <c r="K213" s="253">
        <v>10</v>
      </c>
      <c r="L213" s="253">
        <v>11</v>
      </c>
      <c r="M213" s="253">
        <v>12</v>
      </c>
      <c r="N213" s="389">
        <v>13</v>
      </c>
      <c r="O213" s="331">
        <v>14</v>
      </c>
      <c r="P213" s="251">
        <v>1</v>
      </c>
      <c r="Q213" s="252">
        <v>2</v>
      </c>
      <c r="R213" s="252">
        <v>3</v>
      </c>
      <c r="S213" s="252">
        <v>4</v>
      </c>
      <c r="T213" s="252">
        <v>5</v>
      </c>
      <c r="U213" s="252">
        <v>6</v>
      </c>
      <c r="V213" s="252">
        <v>7</v>
      </c>
      <c r="W213" s="252">
        <v>8</v>
      </c>
      <c r="X213" s="252">
        <v>9</v>
      </c>
      <c r="Y213" s="296"/>
    </row>
    <row r="214" spans="1:28" s="411" customFormat="1" x14ac:dyDescent="0.2">
      <c r="A214" s="250" t="s">
        <v>2</v>
      </c>
      <c r="B214" s="254">
        <v>1</v>
      </c>
      <c r="C214" s="349">
        <v>2</v>
      </c>
      <c r="D214" s="255">
        <v>3</v>
      </c>
      <c r="E214" s="255">
        <v>3</v>
      </c>
      <c r="F214" s="256">
        <v>4</v>
      </c>
      <c r="G214" s="256">
        <v>4</v>
      </c>
      <c r="H214" s="255">
        <v>5</v>
      </c>
      <c r="I214" s="255">
        <v>5</v>
      </c>
      <c r="J214" s="393">
        <v>6</v>
      </c>
      <c r="K214" s="393">
        <v>6</v>
      </c>
      <c r="L214" s="394">
        <v>7</v>
      </c>
      <c r="M214" s="394">
        <v>7</v>
      </c>
      <c r="N214" s="396">
        <v>8</v>
      </c>
      <c r="O214" s="405">
        <v>8</v>
      </c>
      <c r="P214" s="254">
        <v>1</v>
      </c>
      <c r="Q214" s="349">
        <v>2</v>
      </c>
      <c r="R214" s="255">
        <v>3</v>
      </c>
      <c r="S214" s="256">
        <v>4</v>
      </c>
      <c r="T214" s="256">
        <v>4</v>
      </c>
      <c r="U214" s="255">
        <v>5</v>
      </c>
      <c r="V214" s="394">
        <v>6</v>
      </c>
      <c r="W214" s="396">
        <v>7</v>
      </c>
      <c r="X214" s="409">
        <v>8</v>
      </c>
      <c r="Y214" s="226" t="s">
        <v>0</v>
      </c>
    </row>
    <row r="215" spans="1:28" s="411" customFormat="1" x14ac:dyDescent="0.2">
      <c r="A215" s="257" t="s">
        <v>3</v>
      </c>
      <c r="B215" s="258">
        <v>1590</v>
      </c>
      <c r="C215" s="259">
        <v>1590</v>
      </c>
      <c r="D215" s="259">
        <v>1590</v>
      </c>
      <c r="E215" s="259">
        <v>1590</v>
      </c>
      <c r="F215" s="259">
        <v>1590</v>
      </c>
      <c r="G215" s="259">
        <v>1590</v>
      </c>
      <c r="H215" s="259">
        <v>1590</v>
      </c>
      <c r="I215" s="259">
        <v>1590</v>
      </c>
      <c r="J215" s="259">
        <v>1590</v>
      </c>
      <c r="K215" s="259">
        <v>1590</v>
      </c>
      <c r="L215" s="259">
        <v>1590</v>
      </c>
      <c r="M215" s="259">
        <v>1590</v>
      </c>
      <c r="N215" s="390">
        <v>1590</v>
      </c>
      <c r="O215" s="260">
        <v>1590</v>
      </c>
      <c r="P215" s="258">
        <v>1590</v>
      </c>
      <c r="Q215" s="259">
        <v>1590</v>
      </c>
      <c r="R215" s="259">
        <v>1590</v>
      </c>
      <c r="S215" s="259">
        <v>1590</v>
      </c>
      <c r="T215" s="259">
        <v>1590</v>
      </c>
      <c r="U215" s="259">
        <v>1590</v>
      </c>
      <c r="V215" s="259">
        <v>1590</v>
      </c>
      <c r="W215" s="259">
        <v>1590</v>
      </c>
      <c r="X215" s="259">
        <v>1590</v>
      </c>
      <c r="Y215" s="261">
        <v>1590</v>
      </c>
    </row>
    <row r="216" spans="1:28" s="411" customFormat="1" x14ac:dyDescent="0.2">
      <c r="A216" s="262" t="s">
        <v>6</v>
      </c>
      <c r="B216" s="263">
        <v>1502.22</v>
      </c>
      <c r="C216" s="264">
        <v>1562.79</v>
      </c>
      <c r="D216" s="264">
        <v>1578.39</v>
      </c>
      <c r="E216" s="264">
        <v>1632.67</v>
      </c>
      <c r="F216" s="264">
        <v>1586.75</v>
      </c>
      <c r="G216" s="264">
        <v>1596.05</v>
      </c>
      <c r="H216" s="264">
        <v>1591.5</v>
      </c>
      <c r="I216" s="264">
        <v>1618.97</v>
      </c>
      <c r="J216" s="264">
        <v>1621.03</v>
      </c>
      <c r="K216" s="264">
        <v>1632.35</v>
      </c>
      <c r="L216" s="264">
        <v>1635.71</v>
      </c>
      <c r="M216" s="264">
        <v>1654.29</v>
      </c>
      <c r="N216" s="311">
        <v>1654.19</v>
      </c>
      <c r="O216" s="265">
        <v>1679.375</v>
      </c>
      <c r="P216" s="263">
        <v>1533.5</v>
      </c>
      <c r="Q216" s="264">
        <v>1550</v>
      </c>
      <c r="R216" s="264">
        <v>1571.61</v>
      </c>
      <c r="S216" s="264">
        <v>1578.37</v>
      </c>
      <c r="T216" s="264">
        <v>1578.38</v>
      </c>
      <c r="U216" s="264">
        <v>1598.94</v>
      </c>
      <c r="V216" s="264">
        <v>1600.21</v>
      </c>
      <c r="W216" s="264">
        <v>1641.67</v>
      </c>
      <c r="X216" s="264">
        <v>1656.36</v>
      </c>
      <c r="Y216" s="266">
        <v>1602.19</v>
      </c>
    </row>
    <row r="217" spans="1:28" s="411" customFormat="1" x14ac:dyDescent="0.2">
      <c r="A217" s="250" t="s">
        <v>7</v>
      </c>
      <c r="B217" s="267">
        <v>100</v>
      </c>
      <c r="C217" s="268">
        <v>100</v>
      </c>
      <c r="D217" s="268">
        <v>100</v>
      </c>
      <c r="E217" s="268">
        <v>100</v>
      </c>
      <c r="F217" s="268">
        <v>100</v>
      </c>
      <c r="G217" s="268">
        <v>97.37</v>
      </c>
      <c r="H217" s="268">
        <v>100</v>
      </c>
      <c r="I217" s="268">
        <v>100</v>
      </c>
      <c r="J217" s="268">
        <v>100</v>
      </c>
      <c r="K217" s="268">
        <v>100</v>
      </c>
      <c r="L217" s="268">
        <v>100</v>
      </c>
      <c r="M217" s="268">
        <v>100</v>
      </c>
      <c r="N217" s="314">
        <v>93.55</v>
      </c>
      <c r="O217" s="269">
        <v>93.75</v>
      </c>
      <c r="P217" s="267">
        <v>100</v>
      </c>
      <c r="Q217" s="268">
        <v>100</v>
      </c>
      <c r="R217" s="268">
        <v>100</v>
      </c>
      <c r="S217" s="268">
        <v>100</v>
      </c>
      <c r="T217" s="268">
        <v>100</v>
      </c>
      <c r="U217" s="268">
        <v>100</v>
      </c>
      <c r="V217" s="268">
        <v>100</v>
      </c>
      <c r="W217" s="268">
        <v>100</v>
      </c>
      <c r="X217" s="268">
        <v>100</v>
      </c>
      <c r="Y217" s="270">
        <v>97.28</v>
      </c>
      <c r="AA217" s="227"/>
    </row>
    <row r="218" spans="1:28" s="411" customFormat="1" x14ac:dyDescent="0.2">
      <c r="A218" s="250" t="s">
        <v>8</v>
      </c>
      <c r="B218" s="271">
        <v>3.9399999999999998E-2</v>
      </c>
      <c r="C218" s="272">
        <v>3.6799999999999999E-2</v>
      </c>
      <c r="D218" s="272">
        <v>0.03</v>
      </c>
      <c r="E218" s="272">
        <v>2.4899999999999999E-2</v>
      </c>
      <c r="F218" s="272">
        <v>3.5000000000000003E-2</v>
      </c>
      <c r="G218" s="272">
        <v>3.9E-2</v>
      </c>
      <c r="H218" s="272">
        <v>3.5999999999999997E-2</v>
      </c>
      <c r="I218" s="272">
        <v>3.1199999999999999E-2</v>
      </c>
      <c r="J218" s="272">
        <v>4.4400000000000002E-2</v>
      </c>
      <c r="K218" s="272">
        <v>3.4500000000000003E-2</v>
      </c>
      <c r="L218" s="272">
        <v>3.6299999999999999E-2</v>
      </c>
      <c r="M218" s="272">
        <v>3.5400000000000001E-2</v>
      </c>
      <c r="N218" s="317">
        <v>4.2799999999999998E-2</v>
      </c>
      <c r="O218" s="273">
        <v>0.05</v>
      </c>
      <c r="P218" s="271">
        <v>4.9700000000000001E-2</v>
      </c>
      <c r="Q218" s="272">
        <v>3.1600000000000003E-2</v>
      </c>
      <c r="R218" s="272">
        <v>3.6200000000000003E-2</v>
      </c>
      <c r="S218" s="272">
        <v>3.15E-2</v>
      </c>
      <c r="T218" s="272">
        <v>3.1300000000000001E-2</v>
      </c>
      <c r="U218" s="272">
        <v>3.85E-2</v>
      </c>
      <c r="V218" s="272">
        <v>3.5000000000000003E-2</v>
      </c>
      <c r="W218" s="272">
        <v>4.1300000000000003E-2</v>
      </c>
      <c r="X218" s="272">
        <v>4.3499999999999997E-2</v>
      </c>
      <c r="Y218" s="274">
        <v>4.4699999999999997E-2</v>
      </c>
      <c r="AA218" s="227"/>
    </row>
    <row r="219" spans="1:28" s="411" customFormat="1" x14ac:dyDescent="0.2">
      <c r="A219" s="262" t="s">
        <v>1</v>
      </c>
      <c r="B219" s="275">
        <f>B216/B215*100-100</f>
        <v>-5.5207547169811306</v>
      </c>
      <c r="C219" s="276">
        <f t="shared" ref="C219:E219" si="87">C216/C215*100-100</f>
        <v>-1.7113207547169793</v>
      </c>
      <c r="D219" s="276">
        <f t="shared" si="87"/>
        <v>-0.73018867924528763</v>
      </c>
      <c r="E219" s="276">
        <f t="shared" si="87"/>
        <v>2.6836477987421574</v>
      </c>
      <c r="F219" s="276">
        <f>F216/F215*100-100</f>
        <v>-0.20440251572327384</v>
      </c>
      <c r="G219" s="276">
        <f t="shared" ref="G219:O219" si="88">G216/G215*100-100</f>
        <v>0.38050314465407098</v>
      </c>
      <c r="H219" s="276">
        <f t="shared" si="88"/>
        <v>9.4339622641513188E-2</v>
      </c>
      <c r="I219" s="276">
        <f t="shared" si="88"/>
        <v>1.8220125786163663</v>
      </c>
      <c r="J219" s="276">
        <f t="shared" si="88"/>
        <v>1.9515723270440191</v>
      </c>
      <c r="K219" s="276">
        <f t="shared" si="88"/>
        <v>2.6635220125785963</v>
      </c>
      <c r="L219" s="276">
        <f t="shared" si="88"/>
        <v>2.8748427672955899</v>
      </c>
      <c r="M219" s="276">
        <f t="shared" si="88"/>
        <v>4.0433962264150978</v>
      </c>
      <c r="N219" s="276">
        <f t="shared" si="88"/>
        <v>4.0371069182390045</v>
      </c>
      <c r="O219" s="277">
        <f t="shared" si="88"/>
        <v>5.621069182389931</v>
      </c>
      <c r="P219" s="275">
        <f>P216/P215*100-100</f>
        <v>-3.5534591194968641</v>
      </c>
      <c r="Q219" s="276">
        <f t="shared" ref="Q219:Y219" si="89">Q216/Q215*100-100</f>
        <v>-2.5157232704402475</v>
      </c>
      <c r="R219" s="276">
        <f t="shared" si="89"/>
        <v>-1.1566037735849051</v>
      </c>
      <c r="S219" s="276">
        <f t="shared" si="89"/>
        <v>-0.73144654088051198</v>
      </c>
      <c r="T219" s="276">
        <f t="shared" si="89"/>
        <v>-0.73081761006288559</v>
      </c>
      <c r="U219" s="276">
        <f t="shared" si="89"/>
        <v>0.56226415094340609</v>
      </c>
      <c r="V219" s="276">
        <f t="shared" si="89"/>
        <v>0.64213836477988195</v>
      </c>
      <c r="W219" s="276">
        <f t="shared" si="89"/>
        <v>3.2496855345911939</v>
      </c>
      <c r="X219" s="276">
        <f t="shared" si="89"/>
        <v>4.1735849056603769</v>
      </c>
      <c r="Y219" s="278">
        <f t="shared" si="89"/>
        <v>0.76666666666666572</v>
      </c>
      <c r="AA219" s="227"/>
    </row>
    <row r="220" spans="1:28" s="411" customFormat="1" ht="13.5" thickBot="1" x14ac:dyDescent="0.25">
      <c r="A220" s="279" t="s">
        <v>27</v>
      </c>
      <c r="B220" s="280">
        <f>B216-B202</f>
        <v>100.78999999999996</v>
      </c>
      <c r="C220" s="281">
        <f t="shared" ref="C220:Y220" si="90">C216-C202</f>
        <v>122.40999999999985</v>
      </c>
      <c r="D220" s="281">
        <f t="shared" si="90"/>
        <v>126.94000000000005</v>
      </c>
      <c r="E220" s="281">
        <f t="shared" si="90"/>
        <v>174</v>
      </c>
      <c r="F220" s="281">
        <f t="shared" si="90"/>
        <v>109.18000000000006</v>
      </c>
      <c r="G220" s="281">
        <f t="shared" si="90"/>
        <v>102.79999999999995</v>
      </c>
      <c r="H220" s="281">
        <f t="shared" si="90"/>
        <v>90.990000000000009</v>
      </c>
      <c r="I220" s="281">
        <f t="shared" si="90"/>
        <v>104.47000000000003</v>
      </c>
      <c r="J220" s="281">
        <f t="shared" si="90"/>
        <v>104.98000000000002</v>
      </c>
      <c r="K220" s="281">
        <f t="shared" si="90"/>
        <v>94.980000000000018</v>
      </c>
      <c r="L220" s="281">
        <f t="shared" si="90"/>
        <v>118.21000000000004</v>
      </c>
      <c r="M220" s="281">
        <f t="shared" si="90"/>
        <v>99.579999999999927</v>
      </c>
      <c r="N220" s="281">
        <f t="shared" si="90"/>
        <v>123.66000000000008</v>
      </c>
      <c r="O220" s="282">
        <f t="shared" si="90"/>
        <v>131.04166699999996</v>
      </c>
      <c r="P220" s="280">
        <f t="shared" si="90"/>
        <v>120.6400000000001</v>
      </c>
      <c r="Q220" s="281">
        <f t="shared" si="90"/>
        <v>115.7142859999999</v>
      </c>
      <c r="R220" s="281">
        <f t="shared" si="90"/>
        <v>107.17999999999984</v>
      </c>
      <c r="S220" s="281">
        <f t="shared" si="90"/>
        <v>112.98999999999978</v>
      </c>
      <c r="T220" s="281">
        <f t="shared" si="90"/>
        <v>113.91000000000008</v>
      </c>
      <c r="U220" s="281">
        <f t="shared" si="90"/>
        <v>124.91000000000008</v>
      </c>
      <c r="V220" s="281">
        <f t="shared" si="90"/>
        <v>107.75999999999999</v>
      </c>
      <c r="W220" s="281">
        <f t="shared" si="90"/>
        <v>126.22000000000003</v>
      </c>
      <c r="X220" s="281">
        <f t="shared" si="90"/>
        <v>121.3599999999999</v>
      </c>
      <c r="Y220" s="283">
        <f t="shared" si="90"/>
        <v>114.22000000000003</v>
      </c>
      <c r="AA220" s="227"/>
    </row>
    <row r="221" spans="1:28" s="411" customFormat="1" x14ac:dyDescent="0.2">
      <c r="A221" s="284" t="s">
        <v>51</v>
      </c>
      <c r="B221" s="285">
        <v>381</v>
      </c>
      <c r="C221" s="286">
        <v>608</v>
      </c>
      <c r="D221" s="286">
        <v>754</v>
      </c>
      <c r="E221" s="286">
        <v>203</v>
      </c>
      <c r="F221" s="286">
        <v>522</v>
      </c>
      <c r="G221" s="286">
        <v>522</v>
      </c>
      <c r="H221" s="286">
        <v>526</v>
      </c>
      <c r="I221" s="286">
        <v>524</v>
      </c>
      <c r="J221" s="286">
        <v>497</v>
      </c>
      <c r="K221" s="286">
        <v>496</v>
      </c>
      <c r="L221" s="286">
        <v>464</v>
      </c>
      <c r="M221" s="286">
        <v>464</v>
      </c>
      <c r="N221" s="391">
        <v>429</v>
      </c>
      <c r="O221" s="287">
        <v>428</v>
      </c>
      <c r="P221" s="285">
        <v>280</v>
      </c>
      <c r="Q221" s="286">
        <v>567</v>
      </c>
      <c r="R221" s="286">
        <v>749</v>
      </c>
      <c r="S221" s="286">
        <v>515</v>
      </c>
      <c r="T221" s="286">
        <v>516</v>
      </c>
      <c r="U221" s="286">
        <v>833</v>
      </c>
      <c r="V221" s="286">
        <v>640</v>
      </c>
      <c r="W221" s="286">
        <v>581</v>
      </c>
      <c r="X221" s="286">
        <v>734</v>
      </c>
      <c r="Y221" s="288">
        <f>SUM(B221:X221)</f>
        <v>12233</v>
      </c>
      <c r="Z221" s="227" t="s">
        <v>56</v>
      </c>
      <c r="AA221" s="289">
        <f>Y207-Y221</f>
        <v>8</v>
      </c>
      <c r="AB221" s="290">
        <f>AA221/Y207</f>
        <v>6.5354137733845269E-4</v>
      </c>
    </row>
    <row r="222" spans="1:28" s="411" customFormat="1" x14ac:dyDescent="0.2">
      <c r="A222" s="291" t="s">
        <v>28</v>
      </c>
      <c r="B222" s="244">
        <v>73</v>
      </c>
      <c r="C222" s="242">
        <v>71.5</v>
      </c>
      <c r="D222" s="242">
        <v>70.5</v>
      </c>
      <c r="E222" s="242">
        <v>70.5</v>
      </c>
      <c r="F222" s="242">
        <v>70</v>
      </c>
      <c r="G222" s="242">
        <v>70</v>
      </c>
      <c r="H222" s="242">
        <v>69</v>
      </c>
      <c r="I222" s="242">
        <v>69</v>
      </c>
      <c r="J222" s="242">
        <v>68.5</v>
      </c>
      <c r="K222" s="242">
        <v>68</v>
      </c>
      <c r="L222" s="242">
        <v>68</v>
      </c>
      <c r="M222" s="242">
        <v>68</v>
      </c>
      <c r="N222" s="392">
        <v>67.5</v>
      </c>
      <c r="O222" s="245">
        <v>67.5</v>
      </c>
      <c r="P222" s="244">
        <v>74</v>
      </c>
      <c r="Q222" s="242">
        <v>72.5</v>
      </c>
      <c r="R222" s="242">
        <v>71</v>
      </c>
      <c r="S222" s="242">
        <v>70</v>
      </c>
      <c r="T222" s="242">
        <v>70</v>
      </c>
      <c r="U222" s="242">
        <v>69</v>
      </c>
      <c r="V222" s="242">
        <v>68</v>
      </c>
      <c r="W222" s="242">
        <v>67</v>
      </c>
      <c r="X222" s="242">
        <v>67</v>
      </c>
      <c r="Y222" s="235"/>
      <c r="Z222" s="227" t="s">
        <v>57</v>
      </c>
      <c r="AA222" s="227">
        <v>64.41</v>
      </c>
    </row>
    <row r="223" spans="1:28" s="411" customFormat="1" ht="13.5" thickBot="1" x14ac:dyDescent="0.25">
      <c r="A223" s="292" t="s">
        <v>26</v>
      </c>
      <c r="B223" s="246">
        <f>B222-B208</f>
        <v>5.5</v>
      </c>
      <c r="C223" s="243">
        <f t="shared" ref="C223:X223" si="91">C222-C208</f>
        <v>5</v>
      </c>
      <c r="D223" s="243">
        <f t="shared" si="91"/>
        <v>5</v>
      </c>
      <c r="E223" s="243">
        <f t="shared" si="91"/>
        <v>5</v>
      </c>
      <c r="F223" s="243">
        <f t="shared" si="91"/>
        <v>5</v>
      </c>
      <c r="G223" s="243">
        <f t="shared" si="91"/>
        <v>5</v>
      </c>
      <c r="H223" s="243">
        <f t="shared" si="91"/>
        <v>5</v>
      </c>
      <c r="I223" s="243">
        <f t="shared" si="91"/>
        <v>5</v>
      </c>
      <c r="J223" s="243">
        <f t="shared" si="91"/>
        <v>5</v>
      </c>
      <c r="K223" s="243">
        <f t="shared" si="91"/>
        <v>5</v>
      </c>
      <c r="L223" s="243">
        <f t="shared" si="91"/>
        <v>5.5</v>
      </c>
      <c r="M223" s="243">
        <f t="shared" si="91"/>
        <v>5.5</v>
      </c>
      <c r="N223" s="243">
        <f t="shared" si="91"/>
        <v>5.5</v>
      </c>
      <c r="O223" s="247">
        <f t="shared" si="91"/>
        <v>5</v>
      </c>
      <c r="P223" s="246">
        <f t="shared" si="91"/>
        <v>5</v>
      </c>
      <c r="Q223" s="243">
        <f t="shared" si="91"/>
        <v>5</v>
      </c>
      <c r="R223" s="243">
        <f t="shared" si="91"/>
        <v>5</v>
      </c>
      <c r="S223" s="243">
        <f t="shared" si="91"/>
        <v>5</v>
      </c>
      <c r="T223" s="243">
        <f t="shared" si="91"/>
        <v>5</v>
      </c>
      <c r="U223" s="243">
        <f t="shared" si="91"/>
        <v>5</v>
      </c>
      <c r="V223" s="243">
        <f t="shared" si="91"/>
        <v>5</v>
      </c>
      <c r="W223" s="243">
        <f t="shared" si="91"/>
        <v>5</v>
      </c>
      <c r="X223" s="243">
        <f t="shared" si="91"/>
        <v>5</v>
      </c>
      <c r="Y223" s="236"/>
      <c r="Z223" s="227" t="s">
        <v>26</v>
      </c>
      <c r="AA223" s="362">
        <f>AA222-AA208</f>
        <v>5.0799999999999983</v>
      </c>
    </row>
    <row r="225" spans="1:28" ht="13.5" thickBot="1" x14ac:dyDescent="0.25"/>
    <row r="226" spans="1:28" s="412" customFormat="1" ht="13.5" thickBot="1" x14ac:dyDescent="0.25">
      <c r="A226" s="249" t="s">
        <v>103</v>
      </c>
      <c r="B226" s="452" t="s">
        <v>50</v>
      </c>
      <c r="C226" s="453"/>
      <c r="D226" s="453"/>
      <c r="E226" s="453"/>
      <c r="F226" s="453"/>
      <c r="G226" s="453"/>
      <c r="H226" s="453"/>
      <c r="I226" s="453"/>
      <c r="J226" s="453"/>
      <c r="K226" s="453"/>
      <c r="L226" s="453"/>
      <c r="M226" s="453"/>
      <c r="N226" s="453"/>
      <c r="O226" s="454"/>
      <c r="P226" s="452" t="s">
        <v>53</v>
      </c>
      <c r="Q226" s="453"/>
      <c r="R226" s="453"/>
      <c r="S226" s="453"/>
      <c r="T226" s="453"/>
      <c r="U226" s="453"/>
      <c r="V226" s="453"/>
      <c r="W226" s="453"/>
      <c r="X226" s="454"/>
      <c r="Y226" s="297" t="s">
        <v>55</v>
      </c>
    </row>
    <row r="227" spans="1:28" s="412" customFormat="1" x14ac:dyDescent="0.2">
      <c r="A227" s="250" t="s">
        <v>54</v>
      </c>
      <c r="B227" s="330">
        <v>1</v>
      </c>
      <c r="C227" s="253">
        <v>2</v>
      </c>
      <c r="D227" s="253">
        <v>3</v>
      </c>
      <c r="E227" s="253">
        <v>4</v>
      </c>
      <c r="F227" s="253">
        <v>5</v>
      </c>
      <c r="G227" s="253">
        <v>6</v>
      </c>
      <c r="H227" s="253">
        <v>7</v>
      </c>
      <c r="I227" s="253">
        <v>8</v>
      </c>
      <c r="J227" s="253">
        <v>9</v>
      </c>
      <c r="K227" s="253">
        <v>10</v>
      </c>
      <c r="L227" s="253">
        <v>11</v>
      </c>
      <c r="M227" s="253">
        <v>12</v>
      </c>
      <c r="N227" s="389">
        <v>13</v>
      </c>
      <c r="O227" s="331">
        <v>14</v>
      </c>
      <c r="P227" s="251">
        <v>1</v>
      </c>
      <c r="Q227" s="252">
        <v>2</v>
      </c>
      <c r="R227" s="252">
        <v>3</v>
      </c>
      <c r="S227" s="252">
        <v>4</v>
      </c>
      <c r="T227" s="252">
        <v>5</v>
      </c>
      <c r="U227" s="252">
        <v>6</v>
      </c>
      <c r="V227" s="252">
        <v>7</v>
      </c>
      <c r="W227" s="252">
        <v>8</v>
      </c>
      <c r="X227" s="252">
        <v>9</v>
      </c>
      <c r="Y227" s="296"/>
    </row>
    <row r="228" spans="1:28" s="412" customFormat="1" x14ac:dyDescent="0.2">
      <c r="A228" s="250" t="s">
        <v>2</v>
      </c>
      <c r="B228" s="254">
        <v>1</v>
      </c>
      <c r="C228" s="349">
        <v>2</v>
      </c>
      <c r="D228" s="255">
        <v>3</v>
      </c>
      <c r="E228" s="255">
        <v>3</v>
      </c>
      <c r="F228" s="256">
        <v>4</v>
      </c>
      <c r="G228" s="256">
        <v>4</v>
      </c>
      <c r="H228" s="255">
        <v>5</v>
      </c>
      <c r="I228" s="255">
        <v>5</v>
      </c>
      <c r="J228" s="393">
        <v>6</v>
      </c>
      <c r="K228" s="393">
        <v>6</v>
      </c>
      <c r="L228" s="394">
        <v>7</v>
      </c>
      <c r="M228" s="394">
        <v>7</v>
      </c>
      <c r="N228" s="396">
        <v>8</v>
      </c>
      <c r="O228" s="405">
        <v>8</v>
      </c>
      <c r="P228" s="254">
        <v>1</v>
      </c>
      <c r="Q228" s="349">
        <v>2</v>
      </c>
      <c r="R228" s="255">
        <v>3</v>
      </c>
      <c r="S228" s="256">
        <v>4</v>
      </c>
      <c r="T228" s="256">
        <v>4</v>
      </c>
      <c r="U228" s="255">
        <v>5</v>
      </c>
      <c r="V228" s="394">
        <v>6</v>
      </c>
      <c r="W228" s="396">
        <v>7</v>
      </c>
      <c r="X228" s="409">
        <v>8</v>
      </c>
      <c r="Y228" s="226" t="s">
        <v>0</v>
      </c>
    </row>
    <row r="229" spans="1:28" s="412" customFormat="1" x14ac:dyDescent="0.2">
      <c r="A229" s="257" t="s">
        <v>3</v>
      </c>
      <c r="B229" s="258">
        <v>1710</v>
      </c>
      <c r="C229" s="259">
        <v>1710</v>
      </c>
      <c r="D229" s="259">
        <v>1710</v>
      </c>
      <c r="E229" s="259">
        <v>1710</v>
      </c>
      <c r="F229" s="259">
        <v>1710</v>
      </c>
      <c r="G229" s="259">
        <v>1710</v>
      </c>
      <c r="H229" s="259">
        <v>1710</v>
      </c>
      <c r="I229" s="259">
        <v>1710</v>
      </c>
      <c r="J229" s="259">
        <v>1710</v>
      </c>
      <c r="K229" s="259">
        <v>1710</v>
      </c>
      <c r="L229" s="259">
        <v>1710</v>
      </c>
      <c r="M229" s="259">
        <v>1710</v>
      </c>
      <c r="N229" s="390">
        <v>1710</v>
      </c>
      <c r="O229" s="260">
        <v>1710</v>
      </c>
      <c r="P229" s="258">
        <v>1710</v>
      </c>
      <c r="Q229" s="259">
        <v>1710</v>
      </c>
      <c r="R229" s="259">
        <v>1710</v>
      </c>
      <c r="S229" s="259">
        <v>1710</v>
      </c>
      <c r="T229" s="259">
        <v>1710</v>
      </c>
      <c r="U229" s="259">
        <v>1710</v>
      </c>
      <c r="V229" s="259">
        <v>1710</v>
      </c>
      <c r="W229" s="259">
        <v>1710</v>
      </c>
      <c r="X229" s="259">
        <v>1710</v>
      </c>
      <c r="Y229" s="261">
        <v>1710</v>
      </c>
    </row>
    <row r="230" spans="1:28" s="412" customFormat="1" x14ac:dyDescent="0.2">
      <c r="A230" s="262" t="s">
        <v>6</v>
      </c>
      <c r="B230" s="263">
        <v>1668.67</v>
      </c>
      <c r="C230" s="264">
        <v>1660.59</v>
      </c>
      <c r="D230" s="264">
        <v>1678.25</v>
      </c>
      <c r="E230" s="264">
        <v>1707.5</v>
      </c>
      <c r="F230" s="264">
        <v>1694.05</v>
      </c>
      <c r="G230" s="264">
        <v>1737.69</v>
      </c>
      <c r="H230" s="264">
        <v>1753.51</v>
      </c>
      <c r="I230" s="264">
        <v>1733.9</v>
      </c>
      <c r="J230" s="264">
        <v>1724.47</v>
      </c>
      <c r="K230" s="264">
        <v>1760</v>
      </c>
      <c r="L230" s="264">
        <v>1752.5</v>
      </c>
      <c r="M230" s="264">
        <v>1792.58</v>
      </c>
      <c r="N230" s="311">
        <v>1771.89</v>
      </c>
      <c r="O230" s="265">
        <v>1781.5151519999999</v>
      </c>
      <c r="P230" s="263">
        <v>1749.41</v>
      </c>
      <c r="Q230" s="264">
        <v>1652</v>
      </c>
      <c r="R230" s="264">
        <v>1685.31</v>
      </c>
      <c r="S230" s="264">
        <v>1729.17</v>
      </c>
      <c r="T230" s="264">
        <v>1698.06</v>
      </c>
      <c r="U230" s="264">
        <v>1705.74</v>
      </c>
      <c r="V230" s="264">
        <v>1692.65</v>
      </c>
      <c r="W230" s="264">
        <v>1760.95</v>
      </c>
      <c r="X230" s="264">
        <v>1761.23</v>
      </c>
      <c r="Y230" s="266">
        <v>1721.07</v>
      </c>
    </row>
    <row r="231" spans="1:28" s="412" customFormat="1" x14ac:dyDescent="0.2">
      <c r="A231" s="250" t="s">
        <v>7</v>
      </c>
      <c r="B231" s="267">
        <v>83.3</v>
      </c>
      <c r="C231" s="268">
        <v>96.08</v>
      </c>
      <c r="D231" s="268">
        <v>93</v>
      </c>
      <c r="E231" s="268">
        <v>100</v>
      </c>
      <c r="F231" s="268">
        <v>97.3</v>
      </c>
      <c r="G231" s="268">
        <v>89.74</v>
      </c>
      <c r="H231" s="268">
        <v>100</v>
      </c>
      <c r="I231" s="268">
        <v>97.56</v>
      </c>
      <c r="J231" s="268">
        <v>100</v>
      </c>
      <c r="K231" s="268">
        <v>97.56</v>
      </c>
      <c r="L231" s="268">
        <v>100</v>
      </c>
      <c r="M231" s="268">
        <v>100</v>
      </c>
      <c r="N231" s="314">
        <v>91.89</v>
      </c>
      <c r="O231" s="269">
        <v>90.91</v>
      </c>
      <c r="P231" s="267">
        <v>82.35</v>
      </c>
      <c r="Q231" s="268">
        <v>95</v>
      </c>
      <c r="R231" s="268">
        <v>95.92</v>
      </c>
      <c r="S231" s="268">
        <v>100</v>
      </c>
      <c r="T231" s="268">
        <v>97.22</v>
      </c>
      <c r="U231" s="268">
        <v>96.72</v>
      </c>
      <c r="V231" s="268">
        <v>93.88</v>
      </c>
      <c r="W231" s="268">
        <v>97.62</v>
      </c>
      <c r="X231" s="268">
        <v>98.25</v>
      </c>
      <c r="Y231" s="270">
        <v>93.47</v>
      </c>
      <c r="AA231" s="227"/>
    </row>
    <row r="232" spans="1:28" s="412" customFormat="1" x14ac:dyDescent="0.2">
      <c r="A232" s="250" t="s">
        <v>8</v>
      </c>
      <c r="B232" s="271">
        <v>7.0800000000000002E-2</v>
      </c>
      <c r="C232" s="272">
        <v>4.2599999999999999E-2</v>
      </c>
      <c r="D232" s="272">
        <v>5.6300000000000003E-2</v>
      </c>
      <c r="E232" s="272">
        <v>5.1700000000000003E-2</v>
      </c>
      <c r="F232" s="272">
        <v>4.3499999999999997E-2</v>
      </c>
      <c r="G232" s="272">
        <v>5.3999999999999999E-2</v>
      </c>
      <c r="H232" s="272">
        <v>4.3999999999999997E-2</v>
      </c>
      <c r="I232" s="272">
        <v>4.5999999999999999E-2</v>
      </c>
      <c r="J232" s="272">
        <v>3.9699999999999999E-2</v>
      </c>
      <c r="K232" s="272">
        <v>4.3700000000000003E-2</v>
      </c>
      <c r="L232" s="272">
        <v>4.6199999999999998E-2</v>
      </c>
      <c r="M232" s="272">
        <v>4.0300000000000002E-2</v>
      </c>
      <c r="N232" s="317">
        <v>5.3800000000000001E-2</v>
      </c>
      <c r="O232" s="273">
        <v>0.05</v>
      </c>
      <c r="P232" s="271">
        <v>7.46E-2</v>
      </c>
      <c r="Q232" s="272">
        <v>4.8899999999999999E-2</v>
      </c>
      <c r="R232" s="272">
        <v>5.0599999999999999E-2</v>
      </c>
      <c r="S232" s="272">
        <v>3.9699999999999999E-2</v>
      </c>
      <c r="T232" s="272">
        <v>4.3700000000000003E-2</v>
      </c>
      <c r="U232" s="272">
        <v>4.7699999999999999E-2</v>
      </c>
      <c r="V232" s="272">
        <v>5.2400000000000002E-2</v>
      </c>
      <c r="W232" s="272">
        <v>5.21E-2</v>
      </c>
      <c r="X232" s="272">
        <v>4.3299999999999998E-2</v>
      </c>
      <c r="Y232" s="274">
        <v>5.4300000000000001E-2</v>
      </c>
      <c r="AA232" s="227"/>
    </row>
    <row r="233" spans="1:28" s="412" customFormat="1" x14ac:dyDescent="0.2">
      <c r="A233" s="262" t="s">
        <v>1</v>
      </c>
      <c r="B233" s="275">
        <f>B230/B229*100-100</f>
        <v>-2.4169590643274859</v>
      </c>
      <c r="C233" s="276">
        <f t="shared" ref="C233:E233" si="92">C230/C229*100-100</f>
        <v>-2.8894736842105289</v>
      </c>
      <c r="D233" s="276">
        <f t="shared" si="92"/>
        <v>-1.8567251461988405</v>
      </c>
      <c r="E233" s="276">
        <f t="shared" si="92"/>
        <v>-0.14619883040936088</v>
      </c>
      <c r="F233" s="276">
        <f>F230/F229*100-100</f>
        <v>-0.932748538011694</v>
      </c>
      <c r="G233" s="276">
        <f t="shared" ref="G233:O233" si="93">G230/G229*100-100</f>
        <v>1.619298245614047</v>
      </c>
      <c r="H233" s="276">
        <f t="shared" si="93"/>
        <v>2.5444444444444372</v>
      </c>
      <c r="I233" s="276">
        <f t="shared" si="93"/>
        <v>1.3976608187134616</v>
      </c>
      <c r="J233" s="276">
        <f t="shared" si="93"/>
        <v>0.84619883040934951</v>
      </c>
      <c r="K233" s="276">
        <f t="shared" si="93"/>
        <v>2.9239766081871323</v>
      </c>
      <c r="L233" s="276">
        <f t="shared" si="93"/>
        <v>2.4853801169590639</v>
      </c>
      <c r="M233" s="276">
        <f t="shared" si="93"/>
        <v>4.8292397660818693</v>
      </c>
      <c r="N233" s="276">
        <f t="shared" si="93"/>
        <v>3.619298245614047</v>
      </c>
      <c r="O233" s="277">
        <f t="shared" si="93"/>
        <v>4.1821726315789363</v>
      </c>
      <c r="P233" s="275">
        <f>P230/P229*100-100</f>
        <v>2.3046783625731138</v>
      </c>
      <c r="Q233" s="276">
        <f t="shared" ref="Q233:Y233" si="94">Q230/Q229*100-100</f>
        <v>-3.3918128654970729</v>
      </c>
      <c r="R233" s="276">
        <f t="shared" si="94"/>
        <v>-1.4438596491228139</v>
      </c>
      <c r="S233" s="276">
        <f t="shared" si="94"/>
        <v>1.1210526315789622</v>
      </c>
      <c r="T233" s="276">
        <f t="shared" si="94"/>
        <v>-0.69824561403508767</v>
      </c>
      <c r="U233" s="276">
        <f t="shared" si="94"/>
        <v>-0.24912280701754241</v>
      </c>
      <c r="V233" s="276">
        <f t="shared" si="94"/>
        <v>-1.0146198830409361</v>
      </c>
      <c r="W233" s="276">
        <f t="shared" si="94"/>
        <v>2.9795321637426895</v>
      </c>
      <c r="X233" s="276">
        <f t="shared" si="94"/>
        <v>2.9959064327485407</v>
      </c>
      <c r="Y233" s="278">
        <f t="shared" si="94"/>
        <v>0.64736842105261871</v>
      </c>
      <c r="AA233" s="227"/>
    </row>
    <row r="234" spans="1:28" s="412" customFormat="1" ht="13.5" thickBot="1" x14ac:dyDescent="0.25">
      <c r="A234" s="279" t="s">
        <v>27</v>
      </c>
      <c r="B234" s="280">
        <f>B230-B216</f>
        <v>166.45000000000005</v>
      </c>
      <c r="C234" s="281">
        <f t="shared" ref="C234:Y234" si="95">C230-C216</f>
        <v>97.799999999999955</v>
      </c>
      <c r="D234" s="281">
        <f t="shared" si="95"/>
        <v>99.8599999999999</v>
      </c>
      <c r="E234" s="281">
        <f t="shared" si="95"/>
        <v>74.829999999999927</v>
      </c>
      <c r="F234" s="281">
        <f t="shared" si="95"/>
        <v>107.29999999999995</v>
      </c>
      <c r="G234" s="281">
        <f t="shared" si="95"/>
        <v>141.6400000000001</v>
      </c>
      <c r="H234" s="281">
        <f t="shared" si="95"/>
        <v>162.01</v>
      </c>
      <c r="I234" s="281">
        <f t="shared" si="95"/>
        <v>114.93000000000006</v>
      </c>
      <c r="J234" s="281">
        <f t="shared" si="95"/>
        <v>103.44000000000005</v>
      </c>
      <c r="K234" s="281">
        <f t="shared" si="95"/>
        <v>127.65000000000009</v>
      </c>
      <c r="L234" s="281">
        <f t="shared" si="95"/>
        <v>116.78999999999996</v>
      </c>
      <c r="M234" s="281">
        <f t="shared" si="95"/>
        <v>138.28999999999996</v>
      </c>
      <c r="N234" s="281">
        <f t="shared" si="95"/>
        <v>117.70000000000005</v>
      </c>
      <c r="O234" s="282">
        <f t="shared" si="95"/>
        <v>102.14015199999994</v>
      </c>
      <c r="P234" s="280">
        <f t="shared" si="95"/>
        <v>215.91000000000008</v>
      </c>
      <c r="Q234" s="281">
        <f t="shared" si="95"/>
        <v>102</v>
      </c>
      <c r="R234" s="281">
        <f t="shared" si="95"/>
        <v>113.70000000000005</v>
      </c>
      <c r="S234" s="281">
        <f t="shared" si="95"/>
        <v>150.80000000000018</v>
      </c>
      <c r="T234" s="281">
        <f t="shared" si="95"/>
        <v>119.67999999999984</v>
      </c>
      <c r="U234" s="281">
        <f t="shared" si="95"/>
        <v>106.79999999999995</v>
      </c>
      <c r="V234" s="281">
        <f t="shared" si="95"/>
        <v>92.440000000000055</v>
      </c>
      <c r="W234" s="281">
        <f t="shared" si="95"/>
        <v>119.27999999999997</v>
      </c>
      <c r="X234" s="281">
        <f t="shared" si="95"/>
        <v>104.87000000000012</v>
      </c>
      <c r="Y234" s="283">
        <f t="shared" si="95"/>
        <v>118.87999999999988</v>
      </c>
      <c r="AA234" s="227"/>
    </row>
    <row r="235" spans="1:28" s="412" customFormat="1" x14ac:dyDescent="0.2">
      <c r="A235" s="284" t="s">
        <v>51</v>
      </c>
      <c r="B235" s="285">
        <v>381</v>
      </c>
      <c r="C235" s="286">
        <v>607</v>
      </c>
      <c r="D235" s="286">
        <v>754</v>
      </c>
      <c r="E235" s="286">
        <v>203</v>
      </c>
      <c r="F235" s="286">
        <v>522</v>
      </c>
      <c r="G235" s="286">
        <v>522</v>
      </c>
      <c r="H235" s="286">
        <v>526</v>
      </c>
      <c r="I235" s="286">
        <v>524</v>
      </c>
      <c r="J235" s="286">
        <v>497</v>
      </c>
      <c r="K235" s="286">
        <v>496</v>
      </c>
      <c r="L235" s="286">
        <v>463</v>
      </c>
      <c r="M235" s="286">
        <v>464</v>
      </c>
      <c r="N235" s="391">
        <v>429</v>
      </c>
      <c r="O235" s="287">
        <v>428</v>
      </c>
      <c r="P235" s="285">
        <v>280</v>
      </c>
      <c r="Q235" s="286">
        <v>567</v>
      </c>
      <c r="R235" s="286">
        <v>749</v>
      </c>
      <c r="S235" s="286">
        <v>515</v>
      </c>
      <c r="T235" s="286">
        <v>516</v>
      </c>
      <c r="U235" s="286">
        <v>833</v>
      </c>
      <c r="V235" s="286">
        <v>639</v>
      </c>
      <c r="W235" s="286">
        <v>581</v>
      </c>
      <c r="X235" s="286">
        <v>734</v>
      </c>
      <c r="Y235" s="288">
        <f>SUM(B235:X235)</f>
        <v>12230</v>
      </c>
      <c r="Z235" s="227" t="s">
        <v>56</v>
      </c>
      <c r="AA235" s="289">
        <f>Y221-Y235</f>
        <v>3</v>
      </c>
      <c r="AB235" s="290">
        <f>AA235/Y221</f>
        <v>2.4523828987165863E-4</v>
      </c>
    </row>
    <row r="236" spans="1:28" s="412" customFormat="1" x14ac:dyDescent="0.2">
      <c r="A236" s="291" t="s">
        <v>28</v>
      </c>
      <c r="B236" s="244">
        <v>79</v>
      </c>
      <c r="C236" s="242">
        <v>77.5</v>
      </c>
      <c r="D236" s="242">
        <v>77</v>
      </c>
      <c r="E236" s="242">
        <v>76.5</v>
      </c>
      <c r="F236" s="242">
        <v>76.5</v>
      </c>
      <c r="G236" s="242">
        <v>76</v>
      </c>
      <c r="H236" s="242">
        <v>75</v>
      </c>
      <c r="I236" s="242">
        <v>75</v>
      </c>
      <c r="J236" s="242">
        <v>75</v>
      </c>
      <c r="K236" s="242">
        <v>74</v>
      </c>
      <c r="L236" s="242">
        <v>74</v>
      </c>
      <c r="M236" s="242">
        <v>74</v>
      </c>
      <c r="N236" s="392">
        <v>73.5</v>
      </c>
      <c r="O236" s="245">
        <v>73.5</v>
      </c>
      <c r="P236" s="244">
        <v>80</v>
      </c>
      <c r="Q236" s="242">
        <v>79</v>
      </c>
      <c r="R236" s="242">
        <v>77.5</v>
      </c>
      <c r="S236" s="242">
        <v>76</v>
      </c>
      <c r="T236" s="242">
        <v>76</v>
      </c>
      <c r="U236" s="242">
        <v>75.5</v>
      </c>
      <c r="V236" s="242">
        <v>74.5</v>
      </c>
      <c r="W236" s="242">
        <v>73</v>
      </c>
      <c r="X236" s="242">
        <v>73</v>
      </c>
      <c r="Y236" s="235"/>
      <c r="Z236" s="227" t="s">
        <v>57</v>
      </c>
      <c r="AA236" s="227">
        <v>69.44</v>
      </c>
    </row>
    <row r="237" spans="1:28" s="412" customFormat="1" ht="13.5" thickBot="1" x14ac:dyDescent="0.25">
      <c r="A237" s="292" t="s">
        <v>26</v>
      </c>
      <c r="B237" s="246">
        <f>B236-B222</f>
        <v>6</v>
      </c>
      <c r="C237" s="243">
        <f t="shared" ref="C237:X237" si="96">C236-C222</f>
        <v>6</v>
      </c>
      <c r="D237" s="243">
        <f t="shared" si="96"/>
        <v>6.5</v>
      </c>
      <c r="E237" s="243">
        <f t="shared" si="96"/>
        <v>6</v>
      </c>
      <c r="F237" s="243">
        <f t="shared" si="96"/>
        <v>6.5</v>
      </c>
      <c r="G237" s="243">
        <f t="shared" si="96"/>
        <v>6</v>
      </c>
      <c r="H237" s="243">
        <f t="shared" si="96"/>
        <v>6</v>
      </c>
      <c r="I237" s="243">
        <f t="shared" si="96"/>
        <v>6</v>
      </c>
      <c r="J237" s="243">
        <f t="shared" si="96"/>
        <v>6.5</v>
      </c>
      <c r="K237" s="243">
        <f t="shared" si="96"/>
        <v>6</v>
      </c>
      <c r="L237" s="243">
        <f t="shared" si="96"/>
        <v>6</v>
      </c>
      <c r="M237" s="243">
        <f t="shared" si="96"/>
        <v>6</v>
      </c>
      <c r="N237" s="243">
        <f t="shared" si="96"/>
        <v>6</v>
      </c>
      <c r="O237" s="247">
        <f t="shared" si="96"/>
        <v>6</v>
      </c>
      <c r="P237" s="246">
        <f t="shared" si="96"/>
        <v>6</v>
      </c>
      <c r="Q237" s="243">
        <f t="shared" si="96"/>
        <v>6.5</v>
      </c>
      <c r="R237" s="243">
        <f t="shared" si="96"/>
        <v>6.5</v>
      </c>
      <c r="S237" s="243">
        <f t="shared" si="96"/>
        <v>6</v>
      </c>
      <c r="T237" s="243">
        <f t="shared" si="96"/>
        <v>6</v>
      </c>
      <c r="U237" s="243">
        <f t="shared" si="96"/>
        <v>6.5</v>
      </c>
      <c r="V237" s="243">
        <f t="shared" si="96"/>
        <v>6.5</v>
      </c>
      <c r="W237" s="243">
        <f t="shared" si="96"/>
        <v>6</v>
      </c>
      <c r="X237" s="243">
        <f t="shared" si="96"/>
        <v>6</v>
      </c>
      <c r="Y237" s="236"/>
      <c r="Z237" s="227" t="s">
        <v>26</v>
      </c>
      <c r="AA237" s="362">
        <f>AA236-AA222</f>
        <v>5.0300000000000011</v>
      </c>
    </row>
    <row r="238" spans="1:28" x14ac:dyDescent="0.2">
      <c r="J238" s="239" t="s">
        <v>65</v>
      </c>
    </row>
    <row r="239" spans="1:28" ht="13.5" thickBot="1" x14ac:dyDescent="0.25"/>
    <row r="240" spans="1:28" s="413" customFormat="1" ht="13.5" thickBot="1" x14ac:dyDescent="0.25">
      <c r="A240" s="249" t="s">
        <v>104</v>
      </c>
      <c r="B240" s="452" t="s">
        <v>50</v>
      </c>
      <c r="C240" s="453"/>
      <c r="D240" s="453"/>
      <c r="E240" s="453"/>
      <c r="F240" s="453"/>
      <c r="G240" s="453"/>
      <c r="H240" s="453"/>
      <c r="I240" s="453"/>
      <c r="J240" s="453"/>
      <c r="K240" s="453"/>
      <c r="L240" s="453"/>
      <c r="M240" s="453"/>
      <c r="N240" s="453"/>
      <c r="O240" s="454"/>
      <c r="P240" s="452" t="s">
        <v>53</v>
      </c>
      <c r="Q240" s="453"/>
      <c r="R240" s="453"/>
      <c r="S240" s="453"/>
      <c r="T240" s="453"/>
      <c r="U240" s="453"/>
      <c r="V240" s="453"/>
      <c r="W240" s="453"/>
      <c r="X240" s="454"/>
      <c r="Y240" s="297" t="s">
        <v>55</v>
      </c>
    </row>
    <row r="241" spans="1:28" s="413" customFormat="1" x14ac:dyDescent="0.2">
      <c r="A241" s="250" t="s">
        <v>54</v>
      </c>
      <c r="B241" s="330">
        <v>1</v>
      </c>
      <c r="C241" s="253">
        <v>2</v>
      </c>
      <c r="D241" s="253">
        <v>3</v>
      </c>
      <c r="E241" s="253">
        <v>4</v>
      </c>
      <c r="F241" s="253">
        <v>5</v>
      </c>
      <c r="G241" s="253">
        <v>6</v>
      </c>
      <c r="H241" s="253">
        <v>7</v>
      </c>
      <c r="I241" s="253">
        <v>8</v>
      </c>
      <c r="J241" s="253">
        <v>9</v>
      </c>
      <c r="K241" s="253">
        <v>10</v>
      </c>
      <c r="L241" s="253">
        <v>11</v>
      </c>
      <c r="M241" s="253">
        <v>12</v>
      </c>
      <c r="N241" s="389">
        <v>13</v>
      </c>
      <c r="O241" s="331">
        <v>14</v>
      </c>
      <c r="P241" s="251">
        <v>1</v>
      </c>
      <c r="Q241" s="252">
        <v>2</v>
      </c>
      <c r="R241" s="252">
        <v>3</v>
      </c>
      <c r="S241" s="252">
        <v>4</v>
      </c>
      <c r="T241" s="252">
        <v>5</v>
      </c>
      <c r="U241" s="252">
        <v>6</v>
      </c>
      <c r="V241" s="252">
        <v>7</v>
      </c>
      <c r="W241" s="252">
        <v>8</v>
      </c>
      <c r="X241" s="252">
        <v>9</v>
      </c>
      <c r="Y241" s="296"/>
    </row>
    <row r="242" spans="1:28" s="413" customFormat="1" x14ac:dyDescent="0.2">
      <c r="A242" s="250" t="s">
        <v>2</v>
      </c>
      <c r="B242" s="254">
        <v>1</v>
      </c>
      <c r="C242" s="349">
        <v>2</v>
      </c>
      <c r="D242" s="255">
        <v>3</v>
      </c>
      <c r="E242" s="255">
        <v>3</v>
      </c>
      <c r="F242" s="256">
        <v>4</v>
      </c>
      <c r="G242" s="256">
        <v>4</v>
      </c>
      <c r="H242" s="255">
        <v>5</v>
      </c>
      <c r="I242" s="255">
        <v>5</v>
      </c>
      <c r="J242" s="393">
        <v>6</v>
      </c>
      <c r="K242" s="393">
        <v>6</v>
      </c>
      <c r="L242" s="394">
        <v>7</v>
      </c>
      <c r="M242" s="394">
        <v>7</v>
      </c>
      <c r="N242" s="396">
        <v>8</v>
      </c>
      <c r="O242" s="405">
        <v>8</v>
      </c>
      <c r="P242" s="254">
        <v>1</v>
      </c>
      <c r="Q242" s="349">
        <v>2</v>
      </c>
      <c r="R242" s="255">
        <v>3</v>
      </c>
      <c r="S242" s="256">
        <v>4</v>
      </c>
      <c r="T242" s="256">
        <v>4</v>
      </c>
      <c r="U242" s="255">
        <v>5</v>
      </c>
      <c r="V242" s="394">
        <v>6</v>
      </c>
      <c r="W242" s="396">
        <v>7</v>
      </c>
      <c r="X242" s="409">
        <v>8</v>
      </c>
      <c r="Y242" s="226" t="s">
        <v>0</v>
      </c>
    </row>
    <row r="243" spans="1:28" s="413" customFormat="1" x14ac:dyDescent="0.2">
      <c r="A243" s="257" t="s">
        <v>3</v>
      </c>
      <c r="B243" s="258">
        <v>1840</v>
      </c>
      <c r="C243" s="259">
        <v>1840</v>
      </c>
      <c r="D243" s="259">
        <v>1840</v>
      </c>
      <c r="E243" s="259">
        <v>1840</v>
      </c>
      <c r="F243" s="259">
        <v>1840</v>
      </c>
      <c r="G243" s="259">
        <v>1840</v>
      </c>
      <c r="H243" s="259">
        <v>1840</v>
      </c>
      <c r="I243" s="259">
        <v>1840</v>
      </c>
      <c r="J243" s="259">
        <v>1840</v>
      </c>
      <c r="K243" s="259">
        <v>1840</v>
      </c>
      <c r="L243" s="259">
        <v>1840</v>
      </c>
      <c r="M243" s="259">
        <v>1840</v>
      </c>
      <c r="N243" s="390">
        <v>1840</v>
      </c>
      <c r="O243" s="260">
        <v>1840</v>
      </c>
      <c r="P243" s="258">
        <v>1840</v>
      </c>
      <c r="Q243" s="259">
        <v>1840</v>
      </c>
      <c r="R243" s="259">
        <v>1840</v>
      </c>
      <c r="S243" s="259">
        <v>1840</v>
      </c>
      <c r="T243" s="259">
        <v>1840</v>
      </c>
      <c r="U243" s="259">
        <v>1840</v>
      </c>
      <c r="V243" s="259">
        <v>1840</v>
      </c>
      <c r="W243" s="259">
        <v>1840</v>
      </c>
      <c r="X243" s="259">
        <v>1840</v>
      </c>
      <c r="Y243" s="261">
        <v>1840</v>
      </c>
    </row>
    <row r="244" spans="1:28" s="413" customFormat="1" x14ac:dyDescent="0.2">
      <c r="A244" s="262" t="s">
        <v>6</v>
      </c>
      <c r="B244" s="263">
        <v>1780.3703703703704</v>
      </c>
      <c r="C244" s="264">
        <v>1794.1860465116279</v>
      </c>
      <c r="D244" s="264">
        <v>1845.4385964912281</v>
      </c>
      <c r="E244" s="264">
        <v>1863.0769230769231</v>
      </c>
      <c r="F244" s="264">
        <v>1830</v>
      </c>
      <c r="G244" s="264">
        <v>1854.3589743589744</v>
      </c>
      <c r="H244" s="264">
        <v>1882</v>
      </c>
      <c r="I244" s="264">
        <v>1877.8048780487804</v>
      </c>
      <c r="J244" s="264">
        <v>1850</v>
      </c>
      <c r="K244" s="264">
        <v>1887.3170731707316</v>
      </c>
      <c r="L244" s="264">
        <v>1872.8571428571429</v>
      </c>
      <c r="M244" s="264">
        <v>1960</v>
      </c>
      <c r="N244" s="311">
        <v>1845.5882352941176</v>
      </c>
      <c r="O244" s="265">
        <v>1918.7878787878788</v>
      </c>
      <c r="P244" s="263">
        <v>1787.6190476190477</v>
      </c>
      <c r="Q244" s="264">
        <v>1787.2340425531916</v>
      </c>
      <c r="R244" s="264">
        <v>1809.090909090909</v>
      </c>
      <c r="S244" s="264">
        <v>1840.25</v>
      </c>
      <c r="T244" s="264">
        <v>1841.7948717948718</v>
      </c>
      <c r="U244" s="264">
        <v>1834.5901639344263</v>
      </c>
      <c r="V244" s="264">
        <v>1810.4</v>
      </c>
      <c r="W244" s="264">
        <v>1877.0212765957447</v>
      </c>
      <c r="X244" s="264">
        <v>1899.2727272727273</v>
      </c>
      <c r="Y244" s="266">
        <v>1849.311475409836</v>
      </c>
    </row>
    <row r="245" spans="1:28" s="413" customFormat="1" x14ac:dyDescent="0.2">
      <c r="A245" s="250" t="s">
        <v>7</v>
      </c>
      <c r="B245" s="267">
        <v>85.18518518518519</v>
      </c>
      <c r="C245" s="268">
        <v>88.372093023255815</v>
      </c>
      <c r="D245" s="268">
        <v>89.473684210526315</v>
      </c>
      <c r="E245" s="268">
        <v>100</v>
      </c>
      <c r="F245" s="268">
        <v>100</v>
      </c>
      <c r="G245" s="268">
        <v>94.871794871794876</v>
      </c>
      <c r="H245" s="268">
        <v>97.5</v>
      </c>
      <c r="I245" s="268">
        <v>100</v>
      </c>
      <c r="J245" s="268">
        <v>96.875</v>
      </c>
      <c r="K245" s="268">
        <v>87.804878048780495</v>
      </c>
      <c r="L245" s="268">
        <v>94.285714285714292</v>
      </c>
      <c r="M245" s="268">
        <v>96.875</v>
      </c>
      <c r="N245" s="314">
        <v>79.411764705882348</v>
      </c>
      <c r="O245" s="269">
        <v>78.787878787878782</v>
      </c>
      <c r="P245" s="267">
        <v>80.952380952380949</v>
      </c>
      <c r="Q245" s="268">
        <v>91.489361702127653</v>
      </c>
      <c r="R245" s="268">
        <v>98.181818181818187</v>
      </c>
      <c r="S245" s="268">
        <v>92.5</v>
      </c>
      <c r="T245" s="268">
        <v>92.307692307692307</v>
      </c>
      <c r="U245" s="268">
        <v>90.163934426229503</v>
      </c>
      <c r="V245" s="268">
        <v>92</v>
      </c>
      <c r="W245" s="268">
        <v>97.872340425531917</v>
      </c>
      <c r="X245" s="268">
        <v>94.545454545454547</v>
      </c>
      <c r="Y245" s="270">
        <v>89.945355191256837</v>
      </c>
      <c r="AA245" s="227"/>
    </row>
    <row r="246" spans="1:28" s="413" customFormat="1" x14ac:dyDescent="0.2">
      <c r="A246" s="250" t="s">
        <v>8</v>
      </c>
      <c r="B246" s="271">
        <v>6.8663752846686257E-2</v>
      </c>
      <c r="C246" s="272">
        <v>5.9802769886028527E-2</v>
      </c>
      <c r="D246" s="272">
        <v>5.593780028498252E-2</v>
      </c>
      <c r="E246" s="272">
        <v>4.737538873622911E-2</v>
      </c>
      <c r="F246" s="272">
        <v>3.9012603698367752E-2</v>
      </c>
      <c r="G246" s="272">
        <v>5.0864285552599899E-2</v>
      </c>
      <c r="H246" s="272">
        <v>4.6446766049947283E-2</v>
      </c>
      <c r="I246" s="272">
        <v>3.5801248870214443E-2</v>
      </c>
      <c r="J246" s="272">
        <v>5.0454472169174244E-2</v>
      </c>
      <c r="K246" s="272">
        <v>5.7234909785563629E-2</v>
      </c>
      <c r="L246" s="272">
        <v>5.2712216717533039E-2</v>
      </c>
      <c r="M246" s="272">
        <v>3.4884679416268737E-2</v>
      </c>
      <c r="N246" s="317">
        <v>7.5424966507184929E-2</v>
      </c>
      <c r="O246" s="273">
        <v>7.1708348880434467E-2</v>
      </c>
      <c r="P246" s="271">
        <v>7.6738513255437471E-2</v>
      </c>
      <c r="Q246" s="272">
        <v>5.5350358007146917E-2</v>
      </c>
      <c r="R246" s="272">
        <v>4.9003607022076831E-2</v>
      </c>
      <c r="S246" s="272">
        <v>5.2789824458612557E-2</v>
      </c>
      <c r="T246" s="272">
        <v>4.6134199477889909E-2</v>
      </c>
      <c r="U246" s="272">
        <v>5.9125109605112643E-2</v>
      </c>
      <c r="V246" s="272">
        <v>5.5687070131630982E-2</v>
      </c>
      <c r="W246" s="272">
        <v>4.5378300389860217E-2</v>
      </c>
      <c r="X246" s="272">
        <v>5.573812944066478E-2</v>
      </c>
      <c r="Y246" s="274">
        <v>5.8949939382479277E-2</v>
      </c>
      <c r="AA246" s="227"/>
    </row>
    <row r="247" spans="1:28" s="413" customFormat="1" x14ac:dyDescent="0.2">
      <c r="A247" s="262" t="s">
        <v>1</v>
      </c>
      <c r="B247" s="275">
        <f>B244/B243*100-100</f>
        <v>-3.2407407407407334</v>
      </c>
      <c r="C247" s="276">
        <f t="shared" ref="C247:E247" si="97">C244/C243*100-100</f>
        <v>-2.4898887765419602</v>
      </c>
      <c r="D247" s="276">
        <f t="shared" si="97"/>
        <v>0.29557589626239178</v>
      </c>
      <c r="E247" s="276">
        <f t="shared" si="97"/>
        <v>1.2541806020066844</v>
      </c>
      <c r="F247" s="276">
        <f>F244/F243*100-100</f>
        <v>-0.54347826086956275</v>
      </c>
      <c r="G247" s="276">
        <f t="shared" ref="G247:O247" si="98">G244/G243*100-100</f>
        <v>0.78037904124860802</v>
      </c>
      <c r="H247" s="276">
        <f t="shared" si="98"/>
        <v>2.2826086956521721</v>
      </c>
      <c r="I247" s="276">
        <f t="shared" si="98"/>
        <v>2.054612937433717</v>
      </c>
      <c r="J247" s="276">
        <f t="shared" si="98"/>
        <v>0.54347826086956275</v>
      </c>
      <c r="K247" s="276">
        <f t="shared" si="98"/>
        <v>2.5715800636267261</v>
      </c>
      <c r="L247" s="276">
        <f t="shared" si="98"/>
        <v>1.7857142857142776</v>
      </c>
      <c r="M247" s="276">
        <f t="shared" si="98"/>
        <v>6.5217391304347956</v>
      </c>
      <c r="N247" s="276">
        <f t="shared" si="98"/>
        <v>0.30370843989769014</v>
      </c>
      <c r="O247" s="277">
        <f t="shared" si="98"/>
        <v>4.2819499341238583</v>
      </c>
      <c r="P247" s="275">
        <f>P244/P243*100-100</f>
        <v>-2.8467908902691477</v>
      </c>
      <c r="Q247" s="276">
        <f t="shared" ref="Q247:Y247" si="99">Q244/Q243*100-100</f>
        <v>-2.8677150786308943</v>
      </c>
      <c r="R247" s="276">
        <f t="shared" si="99"/>
        <v>-1.679841897233203</v>
      </c>
      <c r="S247" s="276">
        <f t="shared" si="99"/>
        <v>1.3586956521734805E-2</v>
      </c>
      <c r="T247" s="276">
        <f t="shared" si="99"/>
        <v>9.754738015608666E-2</v>
      </c>
      <c r="U247" s="276">
        <f t="shared" si="99"/>
        <v>-0.29401282965075382</v>
      </c>
      <c r="V247" s="276">
        <f t="shared" si="99"/>
        <v>-1.6086956521739069</v>
      </c>
      <c r="W247" s="276">
        <f t="shared" si="99"/>
        <v>2.0120259019426499</v>
      </c>
      <c r="X247" s="276">
        <f t="shared" si="99"/>
        <v>3.2213438735177817</v>
      </c>
      <c r="Y247" s="278">
        <f t="shared" si="99"/>
        <v>0.50605844618674212</v>
      </c>
      <c r="AA247" s="227"/>
    </row>
    <row r="248" spans="1:28" s="413" customFormat="1" ht="13.5" thickBot="1" x14ac:dyDescent="0.25">
      <c r="A248" s="279" t="s">
        <v>27</v>
      </c>
      <c r="B248" s="280">
        <f>B244-B230</f>
        <v>111.70037037037036</v>
      </c>
      <c r="C248" s="281">
        <f t="shared" ref="C248:Y248" si="100">C244-C230</f>
        <v>133.59604651162795</v>
      </c>
      <c r="D248" s="281">
        <f t="shared" si="100"/>
        <v>167.18859649122805</v>
      </c>
      <c r="E248" s="281">
        <f t="shared" si="100"/>
        <v>155.57692307692309</v>
      </c>
      <c r="F248" s="281">
        <f t="shared" si="100"/>
        <v>135.95000000000005</v>
      </c>
      <c r="G248" s="281">
        <f t="shared" si="100"/>
        <v>116.66897435897431</v>
      </c>
      <c r="H248" s="281">
        <f t="shared" si="100"/>
        <v>128.49</v>
      </c>
      <c r="I248" s="281">
        <f t="shared" si="100"/>
        <v>143.90487804878035</v>
      </c>
      <c r="J248" s="281">
        <f t="shared" si="100"/>
        <v>125.52999999999997</v>
      </c>
      <c r="K248" s="281">
        <f t="shared" si="100"/>
        <v>127.31707317073165</v>
      </c>
      <c r="L248" s="281">
        <f t="shared" si="100"/>
        <v>120.35714285714289</v>
      </c>
      <c r="M248" s="281">
        <f t="shared" si="100"/>
        <v>167.42000000000007</v>
      </c>
      <c r="N248" s="281">
        <f t="shared" si="100"/>
        <v>73.698235294117467</v>
      </c>
      <c r="O248" s="282">
        <f t="shared" si="100"/>
        <v>137.27272678787881</v>
      </c>
      <c r="P248" s="280">
        <f t="shared" si="100"/>
        <v>38.209047619047624</v>
      </c>
      <c r="Q248" s="281">
        <f t="shared" si="100"/>
        <v>135.23404255319156</v>
      </c>
      <c r="R248" s="281">
        <f t="shared" si="100"/>
        <v>123.78090909090906</v>
      </c>
      <c r="S248" s="281">
        <f t="shared" si="100"/>
        <v>111.07999999999993</v>
      </c>
      <c r="T248" s="281">
        <f t="shared" si="100"/>
        <v>143.73487179487188</v>
      </c>
      <c r="U248" s="281">
        <f t="shared" si="100"/>
        <v>128.85016393442629</v>
      </c>
      <c r="V248" s="281">
        <f t="shared" si="100"/>
        <v>117.75</v>
      </c>
      <c r="W248" s="281">
        <f t="shared" si="100"/>
        <v>116.07127659574462</v>
      </c>
      <c r="X248" s="281">
        <f t="shared" si="100"/>
        <v>138.04272727272723</v>
      </c>
      <c r="Y248" s="283">
        <f t="shared" si="100"/>
        <v>128.24147540983608</v>
      </c>
      <c r="AA248" s="227"/>
    </row>
    <row r="249" spans="1:28" s="413" customFormat="1" x14ac:dyDescent="0.2">
      <c r="A249" s="284" t="s">
        <v>51</v>
      </c>
      <c r="B249" s="285">
        <v>380</v>
      </c>
      <c r="C249" s="286">
        <v>607</v>
      </c>
      <c r="D249" s="286">
        <v>754</v>
      </c>
      <c r="E249" s="286">
        <v>203</v>
      </c>
      <c r="F249" s="286">
        <v>522</v>
      </c>
      <c r="G249" s="286">
        <v>522</v>
      </c>
      <c r="H249" s="286">
        <v>525</v>
      </c>
      <c r="I249" s="286">
        <v>524</v>
      </c>
      <c r="J249" s="286">
        <v>497</v>
      </c>
      <c r="K249" s="286">
        <v>496</v>
      </c>
      <c r="L249" s="286">
        <v>463</v>
      </c>
      <c r="M249" s="286">
        <v>464</v>
      </c>
      <c r="N249" s="391">
        <v>429</v>
      </c>
      <c r="O249" s="287">
        <v>428</v>
      </c>
      <c r="P249" s="285">
        <v>280</v>
      </c>
      <c r="Q249" s="286">
        <v>567</v>
      </c>
      <c r="R249" s="286">
        <v>749</v>
      </c>
      <c r="S249" s="286">
        <v>515</v>
      </c>
      <c r="T249" s="286">
        <v>516</v>
      </c>
      <c r="U249" s="286">
        <v>833</v>
      </c>
      <c r="V249" s="286">
        <v>639</v>
      </c>
      <c r="W249" s="286">
        <v>581</v>
      </c>
      <c r="X249" s="286">
        <v>734</v>
      </c>
      <c r="Y249" s="288">
        <f>SUM(B249:X249)</f>
        <v>12228</v>
      </c>
      <c r="Z249" s="227" t="s">
        <v>56</v>
      </c>
      <c r="AA249" s="289">
        <f>Y235-Y249</f>
        <v>2</v>
      </c>
      <c r="AB249" s="290">
        <f>AA249/Y235</f>
        <v>1.6353229762878168E-4</v>
      </c>
    </row>
    <row r="250" spans="1:28" s="413" customFormat="1" x14ac:dyDescent="0.2">
      <c r="A250" s="291" t="s">
        <v>28</v>
      </c>
      <c r="B250" s="244">
        <v>86.5</v>
      </c>
      <c r="C250" s="242">
        <v>85</v>
      </c>
      <c r="D250" s="242">
        <v>84</v>
      </c>
      <c r="E250" s="242">
        <v>83.5</v>
      </c>
      <c r="F250" s="242">
        <v>84</v>
      </c>
      <c r="G250" s="242">
        <v>83</v>
      </c>
      <c r="H250" s="242">
        <v>82</v>
      </c>
      <c r="I250" s="242">
        <v>82</v>
      </c>
      <c r="J250" s="242">
        <v>82.5</v>
      </c>
      <c r="K250" s="242">
        <v>81</v>
      </c>
      <c r="L250" s="242">
        <v>81.5</v>
      </c>
      <c r="M250" s="242">
        <v>81</v>
      </c>
      <c r="N250" s="392">
        <v>81</v>
      </c>
      <c r="O250" s="245">
        <v>80.5</v>
      </c>
      <c r="P250" s="244">
        <v>87.5</v>
      </c>
      <c r="Q250" s="242">
        <v>86.5</v>
      </c>
      <c r="R250" s="242">
        <v>85</v>
      </c>
      <c r="S250" s="242">
        <v>83.5</v>
      </c>
      <c r="T250" s="242">
        <v>83</v>
      </c>
      <c r="U250" s="242">
        <v>83</v>
      </c>
      <c r="V250" s="242">
        <v>82</v>
      </c>
      <c r="W250" s="242">
        <v>80.5</v>
      </c>
      <c r="X250" s="242">
        <v>80.5</v>
      </c>
      <c r="Y250" s="235"/>
      <c r="Z250" s="227" t="s">
        <v>57</v>
      </c>
      <c r="AA250" s="227">
        <v>75.63</v>
      </c>
    </row>
    <row r="251" spans="1:28" s="413" customFormat="1" ht="13.5" thickBot="1" x14ac:dyDescent="0.25">
      <c r="A251" s="292" t="s">
        <v>26</v>
      </c>
      <c r="B251" s="246">
        <f>B250-B236</f>
        <v>7.5</v>
      </c>
      <c r="C251" s="243">
        <f t="shared" ref="C251:X251" si="101">C250-C236</f>
        <v>7.5</v>
      </c>
      <c r="D251" s="243">
        <f t="shared" si="101"/>
        <v>7</v>
      </c>
      <c r="E251" s="243">
        <f t="shared" si="101"/>
        <v>7</v>
      </c>
      <c r="F251" s="243">
        <f t="shared" si="101"/>
        <v>7.5</v>
      </c>
      <c r="G251" s="243">
        <f t="shared" si="101"/>
        <v>7</v>
      </c>
      <c r="H251" s="243">
        <f t="shared" si="101"/>
        <v>7</v>
      </c>
      <c r="I251" s="243">
        <f t="shared" si="101"/>
        <v>7</v>
      </c>
      <c r="J251" s="243">
        <f t="shared" si="101"/>
        <v>7.5</v>
      </c>
      <c r="K251" s="243">
        <f t="shared" si="101"/>
        <v>7</v>
      </c>
      <c r="L251" s="243">
        <f t="shared" si="101"/>
        <v>7.5</v>
      </c>
      <c r="M251" s="243">
        <f t="shared" si="101"/>
        <v>7</v>
      </c>
      <c r="N251" s="243">
        <f t="shared" si="101"/>
        <v>7.5</v>
      </c>
      <c r="O251" s="247">
        <f t="shared" si="101"/>
        <v>7</v>
      </c>
      <c r="P251" s="246">
        <f t="shared" si="101"/>
        <v>7.5</v>
      </c>
      <c r="Q251" s="243">
        <f t="shared" si="101"/>
        <v>7.5</v>
      </c>
      <c r="R251" s="243">
        <f t="shared" si="101"/>
        <v>7.5</v>
      </c>
      <c r="S251" s="243">
        <f t="shared" si="101"/>
        <v>7.5</v>
      </c>
      <c r="T251" s="243">
        <f t="shared" si="101"/>
        <v>7</v>
      </c>
      <c r="U251" s="243">
        <f t="shared" si="101"/>
        <v>7.5</v>
      </c>
      <c r="V251" s="243">
        <f t="shared" si="101"/>
        <v>7.5</v>
      </c>
      <c r="W251" s="243">
        <f t="shared" si="101"/>
        <v>7.5</v>
      </c>
      <c r="X251" s="243">
        <f t="shared" si="101"/>
        <v>7.5</v>
      </c>
      <c r="Y251" s="236"/>
      <c r="Z251" s="227" t="s">
        <v>26</v>
      </c>
      <c r="AA251" s="362">
        <f>AA250-AA236</f>
        <v>6.1899999999999977</v>
      </c>
    </row>
    <row r="252" spans="1:28" x14ac:dyDescent="0.2">
      <c r="F252" s="239">
        <v>84</v>
      </c>
      <c r="J252" s="239">
        <v>82.5</v>
      </c>
      <c r="L252" s="239">
        <v>81.5</v>
      </c>
      <c r="S252" s="239">
        <v>83.5</v>
      </c>
      <c r="U252" s="239">
        <v>83</v>
      </c>
    </row>
    <row r="253" spans="1:28" ht="13.5" thickBot="1" x14ac:dyDescent="0.25"/>
    <row r="254" spans="1:28" s="415" customFormat="1" ht="13.5" thickBot="1" x14ac:dyDescent="0.25">
      <c r="A254" s="249" t="s">
        <v>105</v>
      </c>
      <c r="B254" s="452" t="s">
        <v>50</v>
      </c>
      <c r="C254" s="453"/>
      <c r="D254" s="453"/>
      <c r="E254" s="453"/>
      <c r="F254" s="453"/>
      <c r="G254" s="453"/>
      <c r="H254" s="453"/>
      <c r="I254" s="453"/>
      <c r="J254" s="453"/>
      <c r="K254" s="453"/>
      <c r="L254" s="453"/>
      <c r="M254" s="453"/>
      <c r="N254" s="453"/>
      <c r="O254" s="454"/>
      <c r="P254" s="452" t="s">
        <v>53</v>
      </c>
      <c r="Q254" s="453"/>
      <c r="R254" s="453"/>
      <c r="S254" s="453"/>
      <c r="T254" s="453"/>
      <c r="U254" s="453"/>
      <c r="V254" s="453"/>
      <c r="W254" s="453"/>
      <c r="X254" s="454"/>
      <c r="Y254" s="297" t="s">
        <v>55</v>
      </c>
    </row>
    <row r="255" spans="1:28" s="415" customFormat="1" x14ac:dyDescent="0.2">
      <c r="A255" s="250" t="s">
        <v>54</v>
      </c>
      <c r="B255" s="330">
        <v>1</v>
      </c>
      <c r="C255" s="253">
        <v>2</v>
      </c>
      <c r="D255" s="253">
        <v>3</v>
      </c>
      <c r="E255" s="253">
        <v>4</v>
      </c>
      <c r="F255" s="253">
        <v>5</v>
      </c>
      <c r="G255" s="253">
        <v>6</v>
      </c>
      <c r="H255" s="253">
        <v>7</v>
      </c>
      <c r="I255" s="253">
        <v>8</v>
      </c>
      <c r="J255" s="253">
        <v>9</v>
      </c>
      <c r="K255" s="253">
        <v>10</v>
      </c>
      <c r="L255" s="253">
        <v>11</v>
      </c>
      <c r="M255" s="253">
        <v>12</v>
      </c>
      <c r="N255" s="389">
        <v>13</v>
      </c>
      <c r="O255" s="331">
        <v>14</v>
      </c>
      <c r="P255" s="251">
        <v>1</v>
      </c>
      <c r="Q255" s="252">
        <v>2</v>
      </c>
      <c r="R255" s="252">
        <v>3</v>
      </c>
      <c r="S255" s="252">
        <v>4</v>
      </c>
      <c r="T255" s="252">
        <v>5</v>
      </c>
      <c r="U255" s="252">
        <v>6</v>
      </c>
      <c r="V255" s="252">
        <v>7</v>
      </c>
      <c r="W255" s="252">
        <v>8</v>
      </c>
      <c r="X255" s="252">
        <v>9</v>
      </c>
      <c r="Y255" s="296"/>
    </row>
    <row r="256" spans="1:28" s="415" customFormat="1" x14ac:dyDescent="0.2">
      <c r="A256" s="250" t="s">
        <v>2</v>
      </c>
      <c r="B256" s="254">
        <v>1</v>
      </c>
      <c r="C256" s="349">
        <v>2</v>
      </c>
      <c r="D256" s="255">
        <v>3</v>
      </c>
      <c r="E256" s="255">
        <v>3</v>
      </c>
      <c r="F256" s="256">
        <v>4</v>
      </c>
      <c r="G256" s="256">
        <v>4</v>
      </c>
      <c r="H256" s="255">
        <v>5</v>
      </c>
      <c r="I256" s="255">
        <v>5</v>
      </c>
      <c r="J256" s="393">
        <v>6</v>
      </c>
      <c r="K256" s="393">
        <v>6</v>
      </c>
      <c r="L256" s="394">
        <v>7</v>
      </c>
      <c r="M256" s="394">
        <v>7</v>
      </c>
      <c r="N256" s="396">
        <v>8</v>
      </c>
      <c r="O256" s="405">
        <v>8</v>
      </c>
      <c r="P256" s="254">
        <v>1</v>
      </c>
      <c r="Q256" s="349">
        <v>2</v>
      </c>
      <c r="R256" s="255">
        <v>3</v>
      </c>
      <c r="S256" s="256">
        <v>4</v>
      </c>
      <c r="T256" s="256">
        <v>4</v>
      </c>
      <c r="U256" s="255">
        <v>5</v>
      </c>
      <c r="V256" s="394">
        <v>6</v>
      </c>
      <c r="W256" s="396">
        <v>7</v>
      </c>
      <c r="X256" s="409">
        <v>8</v>
      </c>
      <c r="Y256" s="226" t="s">
        <v>0</v>
      </c>
    </row>
    <row r="257" spans="1:29" s="415" customFormat="1" x14ac:dyDescent="0.2">
      <c r="A257" s="257" t="s">
        <v>3</v>
      </c>
      <c r="B257" s="258">
        <v>1980</v>
      </c>
      <c r="C257" s="259">
        <v>1980</v>
      </c>
      <c r="D257" s="259">
        <v>1980</v>
      </c>
      <c r="E257" s="259">
        <v>1980</v>
      </c>
      <c r="F257" s="259">
        <v>1980</v>
      </c>
      <c r="G257" s="259">
        <v>1980</v>
      </c>
      <c r="H257" s="259">
        <v>1980</v>
      </c>
      <c r="I257" s="259">
        <v>1980</v>
      </c>
      <c r="J257" s="259">
        <v>1980</v>
      </c>
      <c r="K257" s="259">
        <v>1980</v>
      </c>
      <c r="L257" s="259">
        <v>1980</v>
      </c>
      <c r="M257" s="259">
        <v>1980</v>
      </c>
      <c r="N257" s="390">
        <v>1980</v>
      </c>
      <c r="O257" s="260">
        <v>1980</v>
      </c>
      <c r="P257" s="258">
        <v>1980</v>
      </c>
      <c r="Q257" s="259">
        <v>1980</v>
      </c>
      <c r="R257" s="259">
        <v>1980</v>
      </c>
      <c r="S257" s="259">
        <v>1980</v>
      </c>
      <c r="T257" s="259">
        <v>1980</v>
      </c>
      <c r="U257" s="259">
        <v>1980</v>
      </c>
      <c r="V257" s="259">
        <v>1980</v>
      </c>
      <c r="W257" s="259">
        <v>1980</v>
      </c>
      <c r="X257" s="259">
        <v>1980</v>
      </c>
      <c r="Y257" s="261">
        <v>1980</v>
      </c>
    </row>
    <row r="258" spans="1:29" s="415" customFormat="1" x14ac:dyDescent="0.2">
      <c r="A258" s="262" t="s">
        <v>6</v>
      </c>
      <c r="B258" s="263">
        <v>2001.2903225806451</v>
      </c>
      <c r="C258" s="264">
        <v>2000.4545454545455</v>
      </c>
      <c r="D258" s="264">
        <v>1997.1428571428571</v>
      </c>
      <c r="E258" s="264">
        <v>2078</v>
      </c>
      <c r="F258" s="264">
        <v>2002</v>
      </c>
      <c r="G258" s="264">
        <v>2026</v>
      </c>
      <c r="H258" s="264">
        <v>2024.6153846153845</v>
      </c>
      <c r="I258" s="264">
        <v>2027</v>
      </c>
      <c r="J258" s="264">
        <v>2037.8947368421052</v>
      </c>
      <c r="K258" s="264">
        <v>2075.2631578947367</v>
      </c>
      <c r="L258" s="264">
        <v>1991.3888888888889</v>
      </c>
      <c r="M258" s="264">
        <v>2062.0588235294117</v>
      </c>
      <c r="N258" s="311">
        <v>1983.1428571428571</v>
      </c>
      <c r="O258" s="265">
        <v>2068</v>
      </c>
      <c r="P258" s="263">
        <v>2046.5</v>
      </c>
      <c r="Q258" s="264">
        <v>1919.047619047619</v>
      </c>
      <c r="R258" s="264">
        <v>2011.5254237288136</v>
      </c>
      <c r="S258" s="264">
        <v>2001.3888888888889</v>
      </c>
      <c r="T258" s="264">
        <v>1982.1621621621621</v>
      </c>
      <c r="U258" s="264">
        <v>2014.5</v>
      </c>
      <c r="V258" s="264">
        <v>1995.8333333333333</v>
      </c>
      <c r="W258" s="264">
        <v>2043.5555555555557</v>
      </c>
      <c r="X258" s="264">
        <v>2073.3962264150941</v>
      </c>
      <c r="Y258" s="266">
        <v>2017.5301866081229</v>
      </c>
    </row>
    <row r="259" spans="1:29" s="415" customFormat="1" x14ac:dyDescent="0.2">
      <c r="A259" s="250" t="s">
        <v>7</v>
      </c>
      <c r="B259" s="267">
        <v>70.967741935483872</v>
      </c>
      <c r="C259" s="268">
        <v>90.909090909090907</v>
      </c>
      <c r="D259" s="268">
        <v>94.642857142857139</v>
      </c>
      <c r="E259" s="268">
        <v>100</v>
      </c>
      <c r="F259" s="268">
        <v>92.5</v>
      </c>
      <c r="G259" s="268">
        <v>92.5</v>
      </c>
      <c r="H259" s="268">
        <v>100</v>
      </c>
      <c r="I259" s="268">
        <v>90</v>
      </c>
      <c r="J259" s="268">
        <v>89.473684210526315</v>
      </c>
      <c r="K259" s="268">
        <v>92.10526315789474</v>
      </c>
      <c r="L259" s="268">
        <v>80.555555555555557</v>
      </c>
      <c r="M259" s="268">
        <v>94.117647058823536</v>
      </c>
      <c r="N259" s="314">
        <v>71.428571428571431</v>
      </c>
      <c r="O259" s="269">
        <v>74.285714285714292</v>
      </c>
      <c r="P259" s="267">
        <v>80</v>
      </c>
      <c r="Q259" s="268">
        <v>88.095238095238102</v>
      </c>
      <c r="R259" s="268">
        <v>94.915254237288138</v>
      </c>
      <c r="S259" s="268">
        <v>94.444444444444443</v>
      </c>
      <c r="T259" s="268">
        <v>86.486486486486484</v>
      </c>
      <c r="U259" s="268">
        <v>88.333333333333329</v>
      </c>
      <c r="V259" s="268">
        <v>87.5</v>
      </c>
      <c r="W259" s="268">
        <v>93.333333333333329</v>
      </c>
      <c r="X259" s="268">
        <v>83.018867924528308</v>
      </c>
      <c r="Y259" s="270">
        <v>87.156970362239292</v>
      </c>
      <c r="AA259" s="227"/>
    </row>
    <row r="260" spans="1:29" s="415" customFormat="1" x14ac:dyDescent="0.2">
      <c r="A260" s="250" t="s">
        <v>8</v>
      </c>
      <c r="B260" s="271">
        <v>8.4529284214154482E-2</v>
      </c>
      <c r="C260" s="272">
        <v>5.8548573612879545E-2</v>
      </c>
      <c r="D260" s="272">
        <v>4.9502437320527719E-2</v>
      </c>
      <c r="E260" s="272">
        <v>4.6097901885767269E-2</v>
      </c>
      <c r="F260" s="272">
        <v>6.3243549135378344E-2</v>
      </c>
      <c r="G260" s="272">
        <v>5.8106739430184434E-2</v>
      </c>
      <c r="H260" s="272">
        <v>5.4530652918654977E-2</v>
      </c>
      <c r="I260" s="272">
        <v>6.2353038617442652E-2</v>
      </c>
      <c r="J260" s="272">
        <v>6.0300189405676621E-2</v>
      </c>
      <c r="K260" s="272">
        <v>5.7343690020840839E-2</v>
      </c>
      <c r="L260" s="272">
        <v>6.679943697691379E-2</v>
      </c>
      <c r="M260" s="272">
        <v>5.5165055033777263E-2</v>
      </c>
      <c r="N260" s="317">
        <v>7.583196854125171E-2</v>
      </c>
      <c r="O260" s="273">
        <v>8.3920625049450651E-2</v>
      </c>
      <c r="P260" s="271">
        <v>8.8094400556834249E-2</v>
      </c>
      <c r="Q260" s="272">
        <v>6.5656086514943493E-2</v>
      </c>
      <c r="R260" s="272">
        <v>5.4954703620261787E-2</v>
      </c>
      <c r="S260" s="272">
        <v>5.2034233872166352E-2</v>
      </c>
      <c r="T260" s="272">
        <v>7.1684970974066203E-2</v>
      </c>
      <c r="U260" s="272">
        <v>6.1751078782501925E-2</v>
      </c>
      <c r="V260" s="272">
        <v>6.0202050244994983E-2</v>
      </c>
      <c r="W260" s="272">
        <v>5.32378562609453E-2</v>
      </c>
      <c r="X260" s="272">
        <v>7.5016315657926366E-2</v>
      </c>
      <c r="Y260" s="274">
        <v>6.6003264927516625E-2</v>
      </c>
      <c r="AA260" s="227"/>
    </row>
    <row r="261" spans="1:29" s="415" customFormat="1" x14ac:dyDescent="0.2">
      <c r="A261" s="262" t="s">
        <v>1</v>
      </c>
      <c r="B261" s="275">
        <f>B258/B257*100-100</f>
        <v>1.0752688172043037</v>
      </c>
      <c r="C261" s="276">
        <f t="shared" ref="C261:E261" si="102">C258/C257*100-100</f>
        <v>1.0330578512396613</v>
      </c>
      <c r="D261" s="276">
        <f t="shared" si="102"/>
        <v>0.86580086580086402</v>
      </c>
      <c r="E261" s="276">
        <f t="shared" si="102"/>
        <v>4.9494949494949481</v>
      </c>
      <c r="F261" s="276">
        <f>F258/F257*100-100</f>
        <v>1.1111111111111143</v>
      </c>
      <c r="G261" s="276">
        <f t="shared" ref="G261:O261" si="103">G258/G257*100-100</f>
        <v>2.3232323232323324</v>
      </c>
      <c r="H261" s="276">
        <f t="shared" si="103"/>
        <v>2.2533022533022518</v>
      </c>
      <c r="I261" s="276">
        <f t="shared" si="103"/>
        <v>2.3737373737373844</v>
      </c>
      <c r="J261" s="276">
        <f t="shared" si="103"/>
        <v>2.9239766081871323</v>
      </c>
      <c r="K261" s="276">
        <f t="shared" si="103"/>
        <v>4.8112706007442654</v>
      </c>
      <c r="L261" s="276">
        <f t="shared" si="103"/>
        <v>0.57519640852974874</v>
      </c>
      <c r="M261" s="276">
        <f t="shared" si="103"/>
        <v>4.1443850267379787</v>
      </c>
      <c r="N261" s="276">
        <f t="shared" si="103"/>
        <v>0.15873015873015106</v>
      </c>
      <c r="O261" s="277">
        <f t="shared" si="103"/>
        <v>4.4444444444444571</v>
      </c>
      <c r="P261" s="275">
        <f>P258/P257*100-100</f>
        <v>3.3585858585858546</v>
      </c>
      <c r="Q261" s="276">
        <f t="shared" ref="Q261:Y261" si="104">Q258/Q257*100-100</f>
        <v>-3.0784030784030847</v>
      </c>
      <c r="R261" s="276">
        <f t="shared" si="104"/>
        <v>1.5921931176168442</v>
      </c>
      <c r="S261" s="276">
        <f t="shared" si="104"/>
        <v>1.0802469135802397</v>
      </c>
      <c r="T261" s="276">
        <f t="shared" si="104"/>
        <v>0.1092001092001027</v>
      </c>
      <c r="U261" s="276">
        <f t="shared" si="104"/>
        <v>1.7424242424242351</v>
      </c>
      <c r="V261" s="276">
        <f t="shared" si="104"/>
        <v>0.79966329966329397</v>
      </c>
      <c r="W261" s="276">
        <f t="shared" si="104"/>
        <v>3.209876543209873</v>
      </c>
      <c r="X261" s="276">
        <f t="shared" si="104"/>
        <v>4.7169811320754604</v>
      </c>
      <c r="Y261" s="278">
        <f t="shared" si="104"/>
        <v>1.8954639701072296</v>
      </c>
      <c r="AA261" s="227"/>
    </row>
    <row r="262" spans="1:29" s="415" customFormat="1" ht="13.5" thickBot="1" x14ac:dyDescent="0.25">
      <c r="A262" s="279" t="s">
        <v>27</v>
      </c>
      <c r="B262" s="280">
        <f>B258-B244</f>
        <v>220.91995221027469</v>
      </c>
      <c r="C262" s="281">
        <f t="shared" ref="C262:Y262" si="105">C258-C244</f>
        <v>206.26849894291763</v>
      </c>
      <c r="D262" s="281">
        <f t="shared" si="105"/>
        <v>151.70426065162906</v>
      </c>
      <c r="E262" s="281">
        <f t="shared" si="105"/>
        <v>214.92307692307691</v>
      </c>
      <c r="F262" s="281">
        <f t="shared" si="105"/>
        <v>172</v>
      </c>
      <c r="G262" s="281">
        <f t="shared" si="105"/>
        <v>171.64102564102564</v>
      </c>
      <c r="H262" s="281">
        <f t="shared" si="105"/>
        <v>142.61538461538453</v>
      </c>
      <c r="I262" s="281">
        <f t="shared" si="105"/>
        <v>149.19512195121956</v>
      </c>
      <c r="J262" s="281">
        <f t="shared" si="105"/>
        <v>187.8947368421052</v>
      </c>
      <c r="K262" s="281">
        <f t="shared" si="105"/>
        <v>187.946084724005</v>
      </c>
      <c r="L262" s="281">
        <f t="shared" si="105"/>
        <v>118.53174603174602</v>
      </c>
      <c r="M262" s="281">
        <f t="shared" si="105"/>
        <v>102.05882352941171</v>
      </c>
      <c r="N262" s="281">
        <f t="shared" si="105"/>
        <v>137.55462184873954</v>
      </c>
      <c r="O262" s="282">
        <f t="shared" si="105"/>
        <v>149.21212121212125</v>
      </c>
      <c r="P262" s="280">
        <f t="shared" si="105"/>
        <v>258.88095238095229</v>
      </c>
      <c r="Q262" s="281">
        <f t="shared" si="105"/>
        <v>131.81357649442748</v>
      </c>
      <c r="R262" s="281">
        <f t="shared" si="105"/>
        <v>202.43451463790461</v>
      </c>
      <c r="S262" s="281">
        <f t="shared" si="105"/>
        <v>161.13888888888891</v>
      </c>
      <c r="T262" s="281">
        <f t="shared" si="105"/>
        <v>140.36729036729025</v>
      </c>
      <c r="U262" s="281">
        <f t="shared" si="105"/>
        <v>179.9098360655737</v>
      </c>
      <c r="V262" s="281">
        <f t="shared" si="105"/>
        <v>185.43333333333317</v>
      </c>
      <c r="W262" s="281">
        <f t="shared" si="105"/>
        <v>166.53427895981099</v>
      </c>
      <c r="X262" s="281">
        <f t="shared" si="105"/>
        <v>174.12349914236688</v>
      </c>
      <c r="Y262" s="283">
        <f t="shared" si="105"/>
        <v>168.21871119828688</v>
      </c>
      <c r="AA262" s="227"/>
      <c r="AC262" s="356" t="s">
        <v>107</v>
      </c>
    </row>
    <row r="263" spans="1:29" s="415" customFormat="1" x14ac:dyDescent="0.2">
      <c r="A263" s="284" t="s">
        <v>51</v>
      </c>
      <c r="B263" s="285">
        <v>351</v>
      </c>
      <c r="C263" s="286">
        <v>607</v>
      </c>
      <c r="D263" s="286">
        <v>754</v>
      </c>
      <c r="E263" s="286">
        <v>203</v>
      </c>
      <c r="F263" s="286">
        <v>522</v>
      </c>
      <c r="G263" s="286">
        <v>521</v>
      </c>
      <c r="H263" s="286">
        <v>525</v>
      </c>
      <c r="I263" s="286">
        <v>524</v>
      </c>
      <c r="J263" s="286">
        <v>497</v>
      </c>
      <c r="K263" s="286">
        <v>496</v>
      </c>
      <c r="L263" s="286">
        <v>463</v>
      </c>
      <c r="M263" s="286">
        <v>464</v>
      </c>
      <c r="N263" s="391">
        <v>429</v>
      </c>
      <c r="O263" s="287">
        <v>428</v>
      </c>
      <c r="P263" s="285">
        <v>233</v>
      </c>
      <c r="Q263" s="286">
        <v>567</v>
      </c>
      <c r="R263" s="286">
        <v>749</v>
      </c>
      <c r="S263" s="286">
        <v>514</v>
      </c>
      <c r="T263" s="286">
        <v>516</v>
      </c>
      <c r="U263" s="286">
        <v>833</v>
      </c>
      <c r="V263" s="286">
        <v>639</v>
      </c>
      <c r="W263" s="286">
        <v>581</v>
      </c>
      <c r="X263" s="286">
        <v>734</v>
      </c>
      <c r="Y263" s="288">
        <f>SUM(B263:X263)</f>
        <v>12150</v>
      </c>
      <c r="Z263" s="227" t="s">
        <v>56</v>
      </c>
      <c r="AA263" s="289">
        <f>Y249-Y263</f>
        <v>78</v>
      </c>
      <c r="AB263" s="290">
        <f>AA263/Y249</f>
        <v>6.3788027477919527E-3</v>
      </c>
      <c r="AC263" s="356" t="s">
        <v>106</v>
      </c>
    </row>
    <row r="264" spans="1:29" s="415" customFormat="1" x14ac:dyDescent="0.2">
      <c r="A264" s="291" t="s">
        <v>28</v>
      </c>
      <c r="B264" s="244">
        <v>93.5</v>
      </c>
      <c r="C264" s="242">
        <v>92</v>
      </c>
      <c r="D264" s="242">
        <v>91</v>
      </c>
      <c r="E264" s="242">
        <v>90.5</v>
      </c>
      <c r="F264" s="242">
        <v>91</v>
      </c>
      <c r="G264" s="242">
        <v>90</v>
      </c>
      <c r="H264" s="242">
        <v>89</v>
      </c>
      <c r="I264" s="242">
        <v>89</v>
      </c>
      <c r="J264" s="242">
        <v>89.5</v>
      </c>
      <c r="K264" s="242">
        <v>88</v>
      </c>
      <c r="L264" s="242">
        <v>89</v>
      </c>
      <c r="M264" s="242">
        <v>88</v>
      </c>
      <c r="N264" s="392">
        <v>88.5</v>
      </c>
      <c r="O264" s="245">
        <v>87.5</v>
      </c>
      <c r="P264" s="244">
        <v>94.5</v>
      </c>
      <c r="Q264" s="242">
        <v>94</v>
      </c>
      <c r="R264" s="242">
        <v>92</v>
      </c>
      <c r="S264" s="242">
        <v>91</v>
      </c>
      <c r="T264" s="242">
        <v>90.5</v>
      </c>
      <c r="U264" s="242">
        <v>90</v>
      </c>
      <c r="V264" s="242">
        <v>89</v>
      </c>
      <c r="W264" s="242">
        <v>87.5</v>
      </c>
      <c r="X264" s="242">
        <v>87.5</v>
      </c>
      <c r="Y264" s="235"/>
      <c r="Z264" s="227" t="s">
        <v>57</v>
      </c>
      <c r="AA264" s="227">
        <v>83.46</v>
      </c>
    </row>
    <row r="265" spans="1:29" s="415" customFormat="1" ht="13.5" thickBot="1" x14ac:dyDescent="0.25">
      <c r="A265" s="292" t="s">
        <v>26</v>
      </c>
      <c r="B265" s="246">
        <f>B264-B250</f>
        <v>7</v>
      </c>
      <c r="C265" s="243">
        <f t="shared" ref="C265:X265" si="106">C264-C250</f>
        <v>7</v>
      </c>
      <c r="D265" s="243">
        <f t="shared" si="106"/>
        <v>7</v>
      </c>
      <c r="E265" s="243">
        <f t="shared" si="106"/>
        <v>7</v>
      </c>
      <c r="F265" s="243">
        <f t="shared" si="106"/>
        <v>7</v>
      </c>
      <c r="G265" s="243">
        <f t="shared" si="106"/>
        <v>7</v>
      </c>
      <c r="H265" s="243">
        <f t="shared" si="106"/>
        <v>7</v>
      </c>
      <c r="I265" s="243">
        <f t="shared" si="106"/>
        <v>7</v>
      </c>
      <c r="J265" s="243">
        <f t="shared" si="106"/>
        <v>7</v>
      </c>
      <c r="K265" s="243">
        <f t="shared" si="106"/>
        <v>7</v>
      </c>
      <c r="L265" s="243">
        <f t="shared" si="106"/>
        <v>7.5</v>
      </c>
      <c r="M265" s="243">
        <f t="shared" si="106"/>
        <v>7</v>
      </c>
      <c r="N265" s="243">
        <f t="shared" si="106"/>
        <v>7.5</v>
      </c>
      <c r="O265" s="247">
        <f t="shared" si="106"/>
        <v>7</v>
      </c>
      <c r="P265" s="246">
        <f t="shared" si="106"/>
        <v>7</v>
      </c>
      <c r="Q265" s="243">
        <f t="shared" si="106"/>
        <v>7.5</v>
      </c>
      <c r="R265" s="243">
        <f t="shared" si="106"/>
        <v>7</v>
      </c>
      <c r="S265" s="243">
        <f t="shared" si="106"/>
        <v>7.5</v>
      </c>
      <c r="T265" s="243">
        <f t="shared" si="106"/>
        <v>7.5</v>
      </c>
      <c r="U265" s="243">
        <f t="shared" si="106"/>
        <v>7</v>
      </c>
      <c r="V265" s="243">
        <f t="shared" si="106"/>
        <v>7</v>
      </c>
      <c r="W265" s="243">
        <f t="shared" si="106"/>
        <v>7</v>
      </c>
      <c r="X265" s="243">
        <f t="shared" si="106"/>
        <v>7</v>
      </c>
      <c r="Y265" s="236"/>
      <c r="Z265" s="227" t="s">
        <v>26</v>
      </c>
      <c r="AA265" s="362">
        <f>AA264-AA250</f>
        <v>7.8299999999999983</v>
      </c>
    </row>
    <row r="266" spans="1:29" x14ac:dyDescent="0.2">
      <c r="E266" s="239" t="s">
        <v>65</v>
      </c>
      <c r="L266" s="239">
        <v>89</v>
      </c>
      <c r="M266" s="239" t="s">
        <v>65</v>
      </c>
      <c r="N266" s="239" t="s">
        <v>65</v>
      </c>
      <c r="Q266" s="239" t="s">
        <v>65</v>
      </c>
      <c r="S266" s="239">
        <v>91</v>
      </c>
      <c r="T266" s="239">
        <v>90.5</v>
      </c>
    </row>
    <row r="267" spans="1:29" x14ac:dyDescent="0.2">
      <c r="N267" s="239">
        <v>88.5</v>
      </c>
      <c r="Q267" s="239">
        <v>94</v>
      </c>
    </row>
    <row r="268" spans="1:29" s="435" customFormat="1" x14ac:dyDescent="0.2"/>
    <row r="269" spans="1:29" s="417" customFormat="1" ht="13.5" thickBot="1" x14ac:dyDescent="0.25">
      <c r="B269" s="417">
        <v>93.5</v>
      </c>
      <c r="C269" s="417">
        <v>92</v>
      </c>
      <c r="D269" s="417">
        <v>91</v>
      </c>
      <c r="E269" s="417">
        <v>91</v>
      </c>
      <c r="F269" s="417">
        <v>90</v>
      </c>
      <c r="G269" s="417">
        <v>89.5</v>
      </c>
      <c r="H269" s="417">
        <v>89</v>
      </c>
      <c r="I269" s="417">
        <v>89</v>
      </c>
      <c r="J269" s="417">
        <v>88.5</v>
      </c>
      <c r="K269" s="417">
        <v>88</v>
      </c>
      <c r="L269" s="417">
        <v>87.5</v>
      </c>
      <c r="M269" s="417">
        <v>94.5</v>
      </c>
      <c r="N269" s="417">
        <v>94</v>
      </c>
      <c r="O269" s="417">
        <v>92</v>
      </c>
      <c r="P269" s="417">
        <v>91</v>
      </c>
      <c r="Q269" s="417">
        <v>90</v>
      </c>
      <c r="R269" s="417">
        <v>89</v>
      </c>
      <c r="S269" s="417">
        <v>87.5</v>
      </c>
      <c r="T269" s="417">
        <v>87.5</v>
      </c>
    </row>
    <row r="270" spans="1:29" s="416" customFormat="1" ht="13.5" thickBot="1" x14ac:dyDescent="0.25">
      <c r="A270" s="300" t="s">
        <v>109</v>
      </c>
      <c r="B270" s="452" t="s">
        <v>110</v>
      </c>
      <c r="C270" s="453"/>
      <c r="D270" s="454"/>
      <c r="E270" s="452" t="s">
        <v>111</v>
      </c>
      <c r="F270" s="453"/>
      <c r="G270" s="453"/>
      <c r="H270" s="453"/>
      <c r="I270" s="453"/>
      <c r="J270" s="453"/>
      <c r="K270" s="453"/>
      <c r="L270" s="454"/>
      <c r="M270" s="452" t="s">
        <v>53</v>
      </c>
      <c r="N270" s="453"/>
      <c r="O270" s="453"/>
      <c r="P270" s="453"/>
      <c r="Q270" s="453"/>
      <c r="R270" s="453"/>
      <c r="S270" s="453"/>
      <c r="T270" s="454"/>
      <c r="U270" s="329" t="s">
        <v>55</v>
      </c>
      <c r="Y270" s="416" t="s">
        <v>54</v>
      </c>
      <c r="Z270" s="416" t="s">
        <v>28</v>
      </c>
    </row>
    <row r="271" spans="1:29" s="416" customFormat="1" x14ac:dyDescent="0.2">
      <c r="A271" s="226" t="s">
        <v>54</v>
      </c>
      <c r="B271" s="251">
        <v>1</v>
      </c>
      <c r="C271" s="252">
        <v>2</v>
      </c>
      <c r="D271" s="432">
        <v>3</v>
      </c>
      <c r="E271" s="251">
        <v>4</v>
      </c>
      <c r="F271" s="252">
        <v>5</v>
      </c>
      <c r="G271" s="252">
        <v>6</v>
      </c>
      <c r="H271" s="252">
        <v>7</v>
      </c>
      <c r="I271" s="252">
        <v>8</v>
      </c>
      <c r="J271" s="252">
        <v>9</v>
      </c>
      <c r="K271" s="252">
        <v>10</v>
      </c>
      <c r="L271" s="432">
        <v>11</v>
      </c>
      <c r="M271" s="251">
        <v>12</v>
      </c>
      <c r="N271" s="252">
        <v>13</v>
      </c>
      <c r="O271" s="252">
        <v>14</v>
      </c>
      <c r="P271" s="252">
        <v>1</v>
      </c>
      <c r="Q271" s="252">
        <v>2</v>
      </c>
      <c r="R271" s="252">
        <v>3</v>
      </c>
      <c r="S271" s="252">
        <v>4</v>
      </c>
      <c r="T271" s="432">
        <v>5</v>
      </c>
      <c r="U271" s="418"/>
      <c r="Y271" s="416">
        <v>1</v>
      </c>
      <c r="Z271" s="416">
        <v>98.5</v>
      </c>
      <c r="AA271" s="416">
        <v>100.5</v>
      </c>
    </row>
    <row r="272" spans="1:29" s="416" customFormat="1" x14ac:dyDescent="0.2">
      <c r="A272" s="226" t="s">
        <v>2</v>
      </c>
      <c r="B272" s="254">
        <v>1</v>
      </c>
      <c r="C272" s="349">
        <v>2</v>
      </c>
      <c r="D272" s="431">
        <v>3</v>
      </c>
      <c r="E272" s="254">
        <v>1</v>
      </c>
      <c r="F272" s="349">
        <v>2</v>
      </c>
      <c r="G272" s="255">
        <v>3</v>
      </c>
      <c r="H272" s="256">
        <v>4</v>
      </c>
      <c r="I272" s="255">
        <v>5</v>
      </c>
      <c r="J272" s="393">
        <v>6</v>
      </c>
      <c r="K272" s="394">
        <v>7</v>
      </c>
      <c r="L272" s="405">
        <v>8</v>
      </c>
      <c r="M272" s="254">
        <v>1</v>
      </c>
      <c r="N272" s="349">
        <v>2</v>
      </c>
      <c r="O272" s="255">
        <v>3</v>
      </c>
      <c r="P272" s="256">
        <v>4</v>
      </c>
      <c r="Q272" s="255">
        <v>5</v>
      </c>
      <c r="R272" s="393">
        <v>6</v>
      </c>
      <c r="S272" s="394">
        <v>7</v>
      </c>
      <c r="T272" s="405">
        <v>8</v>
      </c>
      <c r="U272" s="419" t="s">
        <v>0</v>
      </c>
      <c r="Y272" s="416">
        <v>2</v>
      </c>
      <c r="Z272" s="416">
        <v>98</v>
      </c>
      <c r="AA272" s="416">
        <v>99</v>
      </c>
    </row>
    <row r="273" spans="1:29" s="416" customFormat="1" x14ac:dyDescent="0.2">
      <c r="A273" s="307" t="s">
        <v>3</v>
      </c>
      <c r="B273" s="258">
        <v>2130</v>
      </c>
      <c r="C273" s="259">
        <v>2130</v>
      </c>
      <c r="D273" s="260">
        <v>2130</v>
      </c>
      <c r="E273" s="258">
        <v>2130</v>
      </c>
      <c r="F273" s="259">
        <v>2130</v>
      </c>
      <c r="G273" s="259">
        <v>2130</v>
      </c>
      <c r="H273" s="259">
        <v>2130</v>
      </c>
      <c r="I273" s="259">
        <v>2130</v>
      </c>
      <c r="J273" s="259">
        <v>2130</v>
      </c>
      <c r="K273" s="259">
        <v>2130</v>
      </c>
      <c r="L273" s="260">
        <v>2130</v>
      </c>
      <c r="M273" s="258">
        <v>2130</v>
      </c>
      <c r="N273" s="259">
        <v>2130</v>
      </c>
      <c r="O273" s="259">
        <v>2130</v>
      </c>
      <c r="P273" s="259">
        <v>2130</v>
      </c>
      <c r="Q273" s="259">
        <v>2130</v>
      </c>
      <c r="R273" s="259">
        <v>2130</v>
      </c>
      <c r="S273" s="259">
        <v>2130</v>
      </c>
      <c r="T273" s="260">
        <v>2130</v>
      </c>
      <c r="U273" s="420">
        <v>2130</v>
      </c>
      <c r="Y273" s="416">
        <v>3</v>
      </c>
      <c r="Z273" s="416">
        <v>97.5</v>
      </c>
      <c r="AA273" s="416">
        <v>98</v>
      </c>
    </row>
    <row r="274" spans="1:29" s="416" customFormat="1" x14ac:dyDescent="0.2">
      <c r="A274" s="310" t="s">
        <v>6</v>
      </c>
      <c r="B274" s="263">
        <v>2149.1666666666665</v>
      </c>
      <c r="C274" s="264">
        <v>2110.8510638297871</v>
      </c>
      <c r="D274" s="265">
        <v>2179.6363636363635</v>
      </c>
      <c r="E274" s="263">
        <v>1935.7142857142858</v>
      </c>
      <c r="F274" s="264">
        <v>2043.5185185185185</v>
      </c>
      <c r="G274" s="264">
        <v>2115.6666666666665</v>
      </c>
      <c r="H274" s="264">
        <v>2184.9253731343283</v>
      </c>
      <c r="I274" s="264">
        <v>2217.6363636363635</v>
      </c>
      <c r="J274" s="264">
        <v>2264</v>
      </c>
      <c r="K274" s="264">
        <v>2343.3333333333335</v>
      </c>
      <c r="L274" s="265">
        <v>2408</v>
      </c>
      <c r="M274" s="263">
        <v>1970.3703703703704</v>
      </c>
      <c r="N274" s="264">
        <v>2054.6</v>
      </c>
      <c r="O274" s="264">
        <v>2127.68115942029</v>
      </c>
      <c r="P274" s="264">
        <v>2191.7543859649122</v>
      </c>
      <c r="Q274" s="264">
        <v>2237.7358490566039</v>
      </c>
      <c r="R274" s="264">
        <v>2270.6896551724139</v>
      </c>
      <c r="S274" s="264">
        <v>2341.3157894736842</v>
      </c>
      <c r="T274" s="265">
        <v>2423.3928571428573</v>
      </c>
      <c r="U274" s="421">
        <v>2197.6677667766776</v>
      </c>
      <c r="Y274" s="416">
        <v>4</v>
      </c>
      <c r="Z274" s="416">
        <v>97</v>
      </c>
    </row>
    <row r="275" spans="1:29" s="416" customFormat="1" x14ac:dyDescent="0.2">
      <c r="A275" s="226" t="s">
        <v>7</v>
      </c>
      <c r="B275" s="267">
        <v>62.5</v>
      </c>
      <c r="C275" s="268">
        <v>95.744680851063833</v>
      </c>
      <c r="D275" s="269">
        <v>87.272727272727266</v>
      </c>
      <c r="E275" s="267">
        <v>100</v>
      </c>
      <c r="F275" s="268">
        <v>100</v>
      </c>
      <c r="G275" s="268">
        <v>100</v>
      </c>
      <c r="H275" s="268">
        <v>100</v>
      </c>
      <c r="I275" s="268">
        <v>100</v>
      </c>
      <c r="J275" s="268">
        <v>100</v>
      </c>
      <c r="K275" s="268">
        <v>100</v>
      </c>
      <c r="L275" s="269">
        <v>97.142857142857139</v>
      </c>
      <c r="M275" s="267">
        <v>100</v>
      </c>
      <c r="N275" s="268">
        <v>100</v>
      </c>
      <c r="O275" s="268">
        <v>100</v>
      </c>
      <c r="P275" s="268">
        <v>100</v>
      </c>
      <c r="Q275" s="268">
        <v>100</v>
      </c>
      <c r="R275" s="268">
        <v>100</v>
      </c>
      <c r="S275" s="268">
        <v>100</v>
      </c>
      <c r="T275" s="269">
        <v>100</v>
      </c>
      <c r="U275" s="422">
        <v>90.099009900990097</v>
      </c>
      <c r="W275" s="227"/>
    </row>
    <row r="276" spans="1:29" s="416" customFormat="1" x14ac:dyDescent="0.2">
      <c r="A276" s="226" t="s">
        <v>8</v>
      </c>
      <c r="B276" s="271">
        <v>8.9147286657016725E-2</v>
      </c>
      <c r="C276" s="272">
        <v>5.7416030408025578E-2</v>
      </c>
      <c r="D276" s="273">
        <v>6.0796219711003435E-2</v>
      </c>
      <c r="E276" s="271">
        <v>4.2899753887331957E-2</v>
      </c>
      <c r="F276" s="272">
        <v>2.5879643150807569E-2</v>
      </c>
      <c r="G276" s="272">
        <v>2.392083784398473E-2</v>
      </c>
      <c r="H276" s="272">
        <v>2.397656106432295E-2</v>
      </c>
      <c r="I276" s="272">
        <v>1.6086248708282524E-2</v>
      </c>
      <c r="J276" s="272">
        <v>2.0001893636916013E-2</v>
      </c>
      <c r="K276" s="272">
        <v>1.646633983327201E-2</v>
      </c>
      <c r="L276" s="273">
        <v>3.0139972030924583E-2</v>
      </c>
      <c r="M276" s="271">
        <v>4.1126341879408057E-2</v>
      </c>
      <c r="N276" s="272">
        <v>2.5462287674956154E-2</v>
      </c>
      <c r="O276" s="272">
        <v>2.1532608834017707E-2</v>
      </c>
      <c r="P276" s="272">
        <v>1.8785140846823662E-2</v>
      </c>
      <c r="Q276" s="272">
        <v>1.8570814343654065E-2</v>
      </c>
      <c r="R276" s="272">
        <v>2.1819316696322883E-2</v>
      </c>
      <c r="S276" s="272">
        <v>1.7912145935719017E-2</v>
      </c>
      <c r="T276" s="273">
        <v>3.4003203423742814E-2</v>
      </c>
      <c r="U276" s="423">
        <v>6.2905211370802377E-2</v>
      </c>
      <c r="W276" s="227"/>
    </row>
    <row r="277" spans="1:29" s="416" customFormat="1" x14ac:dyDescent="0.2">
      <c r="A277" s="310" t="s">
        <v>1</v>
      </c>
      <c r="B277" s="275">
        <f>B274/B273*100-100</f>
        <v>0.89984350547729264</v>
      </c>
      <c r="C277" s="276">
        <f t="shared" ref="C277:E277" si="107">C274/C273*100-100</f>
        <v>-0.89901108780343009</v>
      </c>
      <c r="D277" s="277">
        <f t="shared" si="107"/>
        <v>2.3303457106273981</v>
      </c>
      <c r="E277" s="275">
        <f t="shared" si="107"/>
        <v>-9.1213950368879892</v>
      </c>
      <c r="F277" s="276">
        <f>F274/F273*100-100</f>
        <v>-4.0601634498348034</v>
      </c>
      <c r="G277" s="276">
        <f t="shared" ref="G277:O277" si="108">G274/G273*100-100</f>
        <v>-0.67292644757434061</v>
      </c>
      <c r="H277" s="276">
        <f t="shared" si="108"/>
        <v>2.5786560156961542</v>
      </c>
      <c r="I277" s="276">
        <f t="shared" si="108"/>
        <v>4.1143832693128388</v>
      </c>
      <c r="J277" s="276">
        <f t="shared" si="108"/>
        <v>6.2910798122065756</v>
      </c>
      <c r="K277" s="276">
        <f t="shared" si="108"/>
        <v>10.015649452269187</v>
      </c>
      <c r="L277" s="277">
        <f t="shared" si="108"/>
        <v>13.051643192488257</v>
      </c>
      <c r="M277" s="275">
        <f t="shared" si="108"/>
        <v>-7.4943488089027994</v>
      </c>
      <c r="N277" s="276">
        <f t="shared" si="108"/>
        <v>-3.5399061032863983</v>
      </c>
      <c r="O277" s="276">
        <f t="shared" si="108"/>
        <v>-0.10886575491596773</v>
      </c>
      <c r="P277" s="276">
        <f>P274/P273*100-100</f>
        <v>2.8992669467095027</v>
      </c>
      <c r="Q277" s="276">
        <f t="shared" ref="Q277:U277" si="109">Q274/Q273*100-100</f>
        <v>5.058021082469665</v>
      </c>
      <c r="R277" s="276">
        <f t="shared" si="109"/>
        <v>6.6051481301602877</v>
      </c>
      <c r="S277" s="276">
        <f t="shared" si="109"/>
        <v>9.9209290832715595</v>
      </c>
      <c r="T277" s="277">
        <f t="shared" si="109"/>
        <v>13.774312541918192</v>
      </c>
      <c r="U277" s="424">
        <f t="shared" si="109"/>
        <v>3.1768904589989404</v>
      </c>
      <c r="W277" s="227"/>
      <c r="Y277" s="434" t="s">
        <v>113</v>
      </c>
    </row>
    <row r="278" spans="1:29" s="416" customFormat="1" ht="13.5" thickBot="1" x14ac:dyDescent="0.25">
      <c r="A278" s="429" t="s">
        <v>27</v>
      </c>
      <c r="B278" s="280">
        <f t="shared" ref="B278:T278" si="110">B274-B258</f>
        <v>147.87634408602139</v>
      </c>
      <c r="C278" s="281">
        <f t="shared" si="110"/>
        <v>110.39651837524161</v>
      </c>
      <c r="D278" s="282">
        <f t="shared" si="110"/>
        <v>182.4935064935064</v>
      </c>
      <c r="E278" s="280">
        <f t="shared" si="110"/>
        <v>-142.28571428571422</v>
      </c>
      <c r="F278" s="281">
        <f t="shared" si="110"/>
        <v>41.518518518518476</v>
      </c>
      <c r="G278" s="281">
        <f t="shared" si="110"/>
        <v>89.666666666666515</v>
      </c>
      <c r="H278" s="281">
        <f t="shared" si="110"/>
        <v>160.30998851894378</v>
      </c>
      <c r="I278" s="281">
        <f t="shared" si="110"/>
        <v>190.63636363636351</v>
      </c>
      <c r="J278" s="281">
        <f t="shared" si="110"/>
        <v>226.1052631578948</v>
      </c>
      <c r="K278" s="281">
        <f t="shared" si="110"/>
        <v>268.07017543859683</v>
      </c>
      <c r="L278" s="282">
        <f t="shared" si="110"/>
        <v>416.61111111111109</v>
      </c>
      <c r="M278" s="280">
        <f t="shared" si="110"/>
        <v>-91.688453159041273</v>
      </c>
      <c r="N278" s="281">
        <f t="shared" si="110"/>
        <v>71.457142857142799</v>
      </c>
      <c r="O278" s="281">
        <f t="shared" si="110"/>
        <v>59.681159420289987</v>
      </c>
      <c r="P278" s="281">
        <f t="shared" si="110"/>
        <v>145.25438596491222</v>
      </c>
      <c r="Q278" s="281">
        <f t="shared" si="110"/>
        <v>318.68823000898487</v>
      </c>
      <c r="R278" s="281">
        <f t="shared" si="110"/>
        <v>259.16423144360033</v>
      </c>
      <c r="S278" s="281">
        <f t="shared" si="110"/>
        <v>339.92690058479525</v>
      </c>
      <c r="T278" s="282">
        <f t="shared" si="110"/>
        <v>441.23069498069526</v>
      </c>
      <c r="U278" s="425">
        <f>U274-Y258</f>
        <v>180.13758016855468</v>
      </c>
      <c r="W278" s="227"/>
      <c r="Y278" s="433" t="s">
        <v>112</v>
      </c>
    </row>
    <row r="279" spans="1:29" s="416" customFormat="1" x14ac:dyDescent="0.2">
      <c r="A279" s="430" t="s">
        <v>51</v>
      </c>
      <c r="B279" s="285"/>
      <c r="C279" s="286"/>
      <c r="D279" s="287"/>
      <c r="E279" s="285"/>
      <c r="F279" s="286"/>
      <c r="G279" s="286"/>
      <c r="H279" s="286"/>
      <c r="I279" s="286"/>
      <c r="J279" s="286"/>
      <c r="K279" s="286"/>
      <c r="L279" s="287"/>
      <c r="M279" s="285"/>
      <c r="N279" s="286"/>
      <c r="O279" s="286"/>
      <c r="P279" s="286"/>
      <c r="Q279" s="286"/>
      <c r="R279" s="286"/>
      <c r="S279" s="286"/>
      <c r="T279" s="287"/>
      <c r="U279" s="426">
        <v>12126</v>
      </c>
      <c r="V279" s="227" t="s">
        <v>56</v>
      </c>
      <c r="W279" s="289">
        <f>Y263-U279</f>
        <v>24</v>
      </c>
      <c r="X279" s="290">
        <f>W279/Y263</f>
        <v>1.9753086419753087E-3</v>
      </c>
      <c r="Y279" s="356" t="s">
        <v>114</v>
      </c>
    </row>
    <row r="280" spans="1:29" s="416" customFormat="1" x14ac:dyDescent="0.2">
      <c r="A280" s="324" t="s">
        <v>28</v>
      </c>
      <c r="B280" s="244"/>
      <c r="C280" s="242"/>
      <c r="D280" s="245"/>
      <c r="E280" s="244">
        <v>98.5</v>
      </c>
      <c r="F280" s="242">
        <v>97.5</v>
      </c>
      <c r="G280" s="242">
        <v>96.5</v>
      </c>
      <c r="H280" s="242">
        <v>96</v>
      </c>
      <c r="I280" s="242">
        <v>95.5</v>
      </c>
      <c r="J280" s="242">
        <v>95</v>
      </c>
      <c r="K280" s="242">
        <v>94</v>
      </c>
      <c r="L280" s="245">
        <v>93.5</v>
      </c>
      <c r="M280" s="244">
        <v>102</v>
      </c>
      <c r="N280" s="242">
        <v>101.5</v>
      </c>
      <c r="O280" s="242">
        <v>99</v>
      </c>
      <c r="P280" s="242">
        <v>98</v>
      </c>
      <c r="Q280" s="242">
        <v>96.5</v>
      </c>
      <c r="R280" s="242">
        <v>95.5</v>
      </c>
      <c r="S280" s="242">
        <v>93.5</v>
      </c>
      <c r="T280" s="245">
        <v>93.5</v>
      </c>
      <c r="U280" s="427"/>
      <c r="V280" s="227" t="s">
        <v>57</v>
      </c>
      <c r="W280" s="227">
        <v>90.19</v>
      </c>
    </row>
    <row r="281" spans="1:29" s="416" customFormat="1" ht="13.5" thickBot="1" x14ac:dyDescent="0.25">
      <c r="A281" s="327" t="s">
        <v>26</v>
      </c>
      <c r="B281" s="246">
        <f>B280-B269</f>
        <v>-93.5</v>
      </c>
      <c r="C281" s="243">
        <f t="shared" ref="C281:T281" si="111">C280-C269</f>
        <v>-92</v>
      </c>
      <c r="D281" s="247">
        <f t="shared" si="111"/>
        <v>-91</v>
      </c>
      <c r="E281" s="246">
        <f t="shared" si="111"/>
        <v>7.5</v>
      </c>
      <c r="F281" s="243">
        <f t="shared" si="111"/>
        <v>7.5</v>
      </c>
      <c r="G281" s="243">
        <f t="shared" si="111"/>
        <v>7</v>
      </c>
      <c r="H281" s="243">
        <f t="shared" si="111"/>
        <v>7</v>
      </c>
      <c r="I281" s="243">
        <f t="shared" si="111"/>
        <v>6.5</v>
      </c>
      <c r="J281" s="243">
        <f t="shared" si="111"/>
        <v>6.5</v>
      </c>
      <c r="K281" s="243">
        <f t="shared" si="111"/>
        <v>6</v>
      </c>
      <c r="L281" s="247">
        <f t="shared" si="111"/>
        <v>6</v>
      </c>
      <c r="M281" s="246">
        <f t="shared" si="111"/>
        <v>7.5</v>
      </c>
      <c r="N281" s="243">
        <f t="shared" si="111"/>
        <v>7.5</v>
      </c>
      <c r="O281" s="243">
        <f t="shared" si="111"/>
        <v>7</v>
      </c>
      <c r="P281" s="243">
        <f t="shared" si="111"/>
        <v>7</v>
      </c>
      <c r="Q281" s="243">
        <f t="shared" si="111"/>
        <v>6.5</v>
      </c>
      <c r="R281" s="243">
        <f t="shared" si="111"/>
        <v>6.5</v>
      </c>
      <c r="S281" s="243">
        <f t="shared" si="111"/>
        <v>6</v>
      </c>
      <c r="T281" s="247">
        <f t="shared" si="111"/>
        <v>6</v>
      </c>
      <c r="U281" s="428"/>
      <c r="V281" s="227" t="s">
        <v>26</v>
      </c>
      <c r="W281" s="362">
        <f>W280-AA264</f>
        <v>6.730000000000004</v>
      </c>
    </row>
    <row r="282" spans="1:29" x14ac:dyDescent="0.2">
      <c r="B282" s="417"/>
      <c r="C282" s="417"/>
      <c r="D282" s="417"/>
      <c r="E282" s="417"/>
      <c r="F282" s="417">
        <v>97.5</v>
      </c>
      <c r="G282" s="417"/>
      <c r="H282" s="417"/>
      <c r="I282" s="417"/>
      <c r="J282" s="417"/>
      <c r="K282" s="417"/>
      <c r="L282" s="417"/>
      <c r="M282" s="239">
        <v>102</v>
      </c>
      <c r="N282" s="417">
        <v>101.5</v>
      </c>
      <c r="O282" s="417"/>
      <c r="P282" s="417">
        <v>98</v>
      </c>
      <c r="Q282" s="417"/>
      <c r="R282" s="417"/>
      <c r="S282" s="417"/>
      <c r="T282" s="417"/>
    </row>
    <row r="283" spans="1:29" x14ac:dyDescent="0.2">
      <c r="C283" s="435"/>
      <c r="D283" s="435"/>
      <c r="E283" s="435"/>
      <c r="F283" s="435"/>
      <c r="G283" s="435"/>
      <c r="H283" s="435"/>
      <c r="I283" s="435"/>
      <c r="J283" s="435"/>
      <c r="K283" s="435"/>
      <c r="L283" s="435"/>
      <c r="M283" s="435"/>
      <c r="N283" s="435"/>
      <c r="O283" s="435"/>
      <c r="P283" s="435"/>
      <c r="Q283" s="435"/>
      <c r="R283" s="435"/>
      <c r="S283" s="435"/>
      <c r="T283" s="435"/>
    </row>
    <row r="284" spans="1:29" s="436" customFormat="1" ht="13.5" thickBot="1" x14ac:dyDescent="0.25">
      <c r="B284" s="436">
        <v>100.5</v>
      </c>
      <c r="C284" s="436">
        <v>99</v>
      </c>
      <c r="D284" s="436">
        <v>98</v>
      </c>
      <c r="E284" s="436">
        <v>97</v>
      </c>
      <c r="F284" s="436">
        <v>97.5</v>
      </c>
      <c r="G284" s="436">
        <v>96.5</v>
      </c>
      <c r="H284" s="436">
        <v>96</v>
      </c>
      <c r="I284" s="436">
        <v>95.5</v>
      </c>
      <c r="J284" s="436">
        <v>95</v>
      </c>
      <c r="K284" s="436">
        <v>94</v>
      </c>
      <c r="L284" s="436">
        <v>93.5</v>
      </c>
      <c r="M284" s="436">
        <v>102</v>
      </c>
      <c r="N284" s="436">
        <v>101.5</v>
      </c>
      <c r="O284" s="436">
        <v>99</v>
      </c>
      <c r="P284" s="436">
        <v>98</v>
      </c>
      <c r="Q284" s="436">
        <v>96.5</v>
      </c>
      <c r="R284" s="436">
        <v>95.5</v>
      </c>
      <c r="S284" s="436">
        <v>93.5</v>
      </c>
      <c r="T284" s="436">
        <v>93.5</v>
      </c>
    </row>
    <row r="285" spans="1:29" s="436" customFormat="1" ht="13.5" thickBot="1" x14ac:dyDescent="0.25">
      <c r="A285" s="300" t="s">
        <v>116</v>
      </c>
      <c r="B285" s="452" t="s">
        <v>110</v>
      </c>
      <c r="C285" s="453"/>
      <c r="D285" s="453"/>
      <c r="E285" s="454"/>
      <c r="F285" s="452" t="s">
        <v>111</v>
      </c>
      <c r="G285" s="453"/>
      <c r="H285" s="453"/>
      <c r="I285" s="453"/>
      <c r="J285" s="453"/>
      <c r="K285" s="453"/>
      <c r="L285" s="454"/>
      <c r="M285" s="452" t="s">
        <v>53</v>
      </c>
      <c r="N285" s="453"/>
      <c r="O285" s="453"/>
      <c r="P285" s="453"/>
      <c r="Q285" s="453"/>
      <c r="R285" s="453"/>
      <c r="S285" s="453"/>
      <c r="T285" s="454"/>
      <c r="U285" s="329" t="s">
        <v>55</v>
      </c>
      <c r="Y285" s="438"/>
      <c r="Z285" s="438"/>
      <c r="AA285" s="438"/>
      <c r="AB285" s="438"/>
      <c r="AC285" s="438"/>
    </row>
    <row r="286" spans="1:29" s="436" customFormat="1" x14ac:dyDescent="0.2">
      <c r="A286" s="226" t="s">
        <v>54</v>
      </c>
      <c r="B286" s="251">
        <v>1</v>
      </c>
      <c r="C286" s="439"/>
      <c r="D286" s="252">
        <v>2</v>
      </c>
      <c r="E286" s="432">
        <v>3</v>
      </c>
      <c r="F286" s="251">
        <v>4</v>
      </c>
      <c r="G286" s="252">
        <v>5</v>
      </c>
      <c r="H286" s="252">
        <v>6</v>
      </c>
      <c r="I286" s="252">
        <v>7</v>
      </c>
      <c r="J286" s="252">
        <v>8</v>
      </c>
      <c r="K286" s="252">
        <v>9</v>
      </c>
      <c r="L286" s="252">
        <v>10</v>
      </c>
      <c r="M286" s="251">
        <v>12</v>
      </c>
      <c r="N286" s="252">
        <v>13</v>
      </c>
      <c r="O286" s="252">
        <v>14</v>
      </c>
      <c r="P286" s="252">
        <v>1</v>
      </c>
      <c r="Q286" s="252">
        <v>2</v>
      </c>
      <c r="R286" s="252">
        <v>3</v>
      </c>
      <c r="S286" s="252">
        <v>4</v>
      </c>
      <c r="T286" s="432">
        <v>5</v>
      </c>
      <c r="U286" s="418"/>
      <c r="Y286" s="438"/>
      <c r="Z286" s="438"/>
      <c r="AA286" s="438"/>
      <c r="AB286" s="438"/>
      <c r="AC286" s="438"/>
    </row>
    <row r="287" spans="1:29" s="436" customFormat="1" x14ac:dyDescent="0.2">
      <c r="A287" s="226" t="s">
        <v>2</v>
      </c>
      <c r="B287" s="254">
        <v>1</v>
      </c>
      <c r="C287" s="349">
        <v>2</v>
      </c>
      <c r="D287" s="255">
        <v>3</v>
      </c>
      <c r="E287" s="256">
        <v>4</v>
      </c>
      <c r="F287" s="254">
        <v>1</v>
      </c>
      <c r="G287" s="349">
        <v>2</v>
      </c>
      <c r="H287" s="255">
        <v>3</v>
      </c>
      <c r="I287" s="256">
        <v>4</v>
      </c>
      <c r="J287" s="255">
        <v>5</v>
      </c>
      <c r="K287" s="393">
        <v>6</v>
      </c>
      <c r="L287" s="394">
        <v>7</v>
      </c>
      <c r="M287" s="254">
        <v>1</v>
      </c>
      <c r="N287" s="349">
        <v>2</v>
      </c>
      <c r="O287" s="255">
        <v>3</v>
      </c>
      <c r="P287" s="256">
        <v>4</v>
      </c>
      <c r="Q287" s="255">
        <v>5</v>
      </c>
      <c r="R287" s="393">
        <v>6</v>
      </c>
      <c r="S287" s="394">
        <v>7</v>
      </c>
      <c r="T287" s="405">
        <v>8</v>
      </c>
      <c r="U287" s="419" t="s">
        <v>0</v>
      </c>
      <c r="Y287" s="438"/>
      <c r="Z287" s="438"/>
      <c r="AA287" s="438"/>
      <c r="AB287" s="438"/>
      <c r="AC287" s="438"/>
    </row>
    <row r="288" spans="1:29" s="436" customFormat="1" x14ac:dyDescent="0.2">
      <c r="A288" s="307" t="s">
        <v>3</v>
      </c>
      <c r="B288" s="258">
        <v>2290</v>
      </c>
      <c r="C288" s="440">
        <v>2290</v>
      </c>
      <c r="D288" s="259">
        <v>2290</v>
      </c>
      <c r="E288" s="260">
        <v>2290</v>
      </c>
      <c r="F288" s="258">
        <v>2290</v>
      </c>
      <c r="G288" s="259">
        <v>2290</v>
      </c>
      <c r="H288" s="259">
        <v>2290</v>
      </c>
      <c r="I288" s="259">
        <v>2290</v>
      </c>
      <c r="J288" s="259">
        <v>2290</v>
      </c>
      <c r="K288" s="259">
        <v>2290</v>
      </c>
      <c r="L288" s="259">
        <v>2290</v>
      </c>
      <c r="M288" s="258">
        <v>2290</v>
      </c>
      <c r="N288" s="259">
        <v>2290</v>
      </c>
      <c r="O288" s="259">
        <v>2290</v>
      </c>
      <c r="P288" s="259">
        <v>2290</v>
      </c>
      <c r="Q288" s="259">
        <v>2290</v>
      </c>
      <c r="R288" s="259">
        <v>2290</v>
      </c>
      <c r="S288" s="259">
        <v>2290</v>
      </c>
      <c r="T288" s="260">
        <v>2290</v>
      </c>
      <c r="U288" s="420">
        <v>2290</v>
      </c>
      <c r="Y288" s="438"/>
      <c r="Z288" s="438"/>
      <c r="AA288" s="438"/>
      <c r="AB288" s="438"/>
      <c r="AC288" s="438"/>
    </row>
    <row r="289" spans="1:29" s="436" customFormat="1" x14ac:dyDescent="0.2">
      <c r="A289" s="310" t="s">
        <v>6</v>
      </c>
      <c r="B289" s="263">
        <v>2081.6666666666665</v>
      </c>
      <c r="C289" s="441">
        <v>2184.8571428571427</v>
      </c>
      <c r="D289" s="264">
        <v>2309.5238095238096</v>
      </c>
      <c r="E289" s="265">
        <v>2439.795918367347</v>
      </c>
      <c r="F289" s="263">
        <v>2204.6153846153848</v>
      </c>
      <c r="G289" s="264">
        <v>2309.8387096774195</v>
      </c>
      <c r="H289" s="264">
        <v>2361.969696969697</v>
      </c>
      <c r="I289" s="264">
        <v>2396.6666666666665</v>
      </c>
      <c r="J289" s="264">
        <v>2427.5</v>
      </c>
      <c r="K289" s="264">
        <v>2496.6666666666665</v>
      </c>
      <c r="L289" s="264">
        <v>2524</v>
      </c>
      <c r="M289" s="263">
        <v>2228.8461538461538</v>
      </c>
      <c r="N289" s="264">
        <v>2238.4</v>
      </c>
      <c r="O289" s="264">
        <v>2299.3333333333335</v>
      </c>
      <c r="P289" s="264">
        <v>2334.6153846153848</v>
      </c>
      <c r="Q289" s="264">
        <v>2374.4827586206898</v>
      </c>
      <c r="R289" s="264">
        <v>2390.7228915662649</v>
      </c>
      <c r="S289" s="264">
        <v>2477.8947368421054</v>
      </c>
      <c r="T289" s="265">
        <v>2494.4897959183672</v>
      </c>
      <c r="U289" s="421">
        <v>2355.0484391819159</v>
      </c>
      <c r="Y289" s="438"/>
      <c r="Z289" s="438"/>
      <c r="AA289" s="438"/>
      <c r="AB289" s="438"/>
      <c r="AC289" s="438"/>
    </row>
    <row r="290" spans="1:29" s="436" customFormat="1" x14ac:dyDescent="0.2">
      <c r="A290" s="226" t="s">
        <v>7</v>
      </c>
      <c r="B290" s="267">
        <v>83.333333333333329</v>
      </c>
      <c r="C290" s="442">
        <v>97.142857142857139</v>
      </c>
      <c r="D290" s="268">
        <v>100</v>
      </c>
      <c r="E290" s="269">
        <v>100</v>
      </c>
      <c r="F290" s="267">
        <v>100</v>
      </c>
      <c r="G290" s="268">
        <v>100</v>
      </c>
      <c r="H290" s="268">
        <v>100</v>
      </c>
      <c r="I290" s="268">
        <v>100</v>
      </c>
      <c r="J290" s="268">
        <v>100</v>
      </c>
      <c r="K290" s="268">
        <v>100</v>
      </c>
      <c r="L290" s="268">
        <v>100</v>
      </c>
      <c r="M290" s="267">
        <v>96.15384615384616</v>
      </c>
      <c r="N290" s="268">
        <v>100</v>
      </c>
      <c r="O290" s="268">
        <v>100</v>
      </c>
      <c r="P290" s="268">
        <v>100</v>
      </c>
      <c r="Q290" s="268">
        <v>100</v>
      </c>
      <c r="R290" s="268">
        <v>100</v>
      </c>
      <c r="S290" s="268">
        <v>100</v>
      </c>
      <c r="T290" s="269">
        <v>100</v>
      </c>
      <c r="U290" s="422">
        <v>94.833153928955866</v>
      </c>
      <c r="W290" s="227"/>
      <c r="Y290" s="438"/>
      <c r="Z290" s="438"/>
      <c r="AA290" s="438"/>
      <c r="AB290" s="438"/>
      <c r="AC290" s="438"/>
    </row>
    <row r="291" spans="1:29" s="436" customFormat="1" x14ac:dyDescent="0.2">
      <c r="A291" s="226" t="s">
        <v>8</v>
      </c>
      <c r="B291" s="271">
        <v>5.4095103063599263E-2</v>
      </c>
      <c r="C291" s="443">
        <v>3.0129984702623788E-2</v>
      </c>
      <c r="D291" s="272">
        <v>2.6353871009102692E-2</v>
      </c>
      <c r="E291" s="273">
        <v>4.1901057332552775E-2</v>
      </c>
      <c r="F291" s="271">
        <v>3.5050233621145489E-2</v>
      </c>
      <c r="G291" s="272">
        <v>2.546446260950256E-2</v>
      </c>
      <c r="H291" s="272">
        <v>2.5049611872766348E-2</v>
      </c>
      <c r="I291" s="272">
        <v>2.5221146196886184E-2</v>
      </c>
      <c r="J291" s="272">
        <v>2.1818052935888392E-2</v>
      </c>
      <c r="K291" s="272">
        <v>2.2907995289214653E-2</v>
      </c>
      <c r="L291" s="272">
        <v>2.8489440488629326E-2</v>
      </c>
      <c r="M291" s="271">
        <v>4.2460558417526391E-2</v>
      </c>
      <c r="N291" s="272">
        <v>2.904011102898009E-2</v>
      </c>
      <c r="O291" s="272">
        <v>2.8228517286599454E-2</v>
      </c>
      <c r="P291" s="272">
        <v>2.8453074436884666E-2</v>
      </c>
      <c r="Q291" s="272">
        <v>2.6127485954323605E-2</v>
      </c>
      <c r="R291" s="272">
        <v>2.5544756450730201E-2</v>
      </c>
      <c r="S291" s="272">
        <v>2.5693911986349509E-2</v>
      </c>
      <c r="T291" s="273">
        <v>2.4673089830647664E-2</v>
      </c>
      <c r="U291" s="423">
        <v>5.108944743653332E-2</v>
      </c>
      <c r="W291" s="227"/>
      <c r="Y291" s="438"/>
      <c r="Z291" s="438"/>
      <c r="AA291" s="438"/>
      <c r="AB291" s="438"/>
      <c r="AC291" s="438"/>
    </row>
    <row r="292" spans="1:29" s="436" customFormat="1" x14ac:dyDescent="0.2">
      <c r="A292" s="310" t="s">
        <v>1</v>
      </c>
      <c r="B292" s="275">
        <f>B289/B288*100-100</f>
        <v>-9.0975254730713289</v>
      </c>
      <c r="C292" s="276">
        <f t="shared" ref="C292:F292" si="112">C289/C288*100-100</f>
        <v>-4.5913911416094919</v>
      </c>
      <c r="D292" s="276">
        <f t="shared" si="112"/>
        <v>0.85256810147640749</v>
      </c>
      <c r="E292" s="277">
        <f t="shared" si="112"/>
        <v>6.5413064789234596</v>
      </c>
      <c r="F292" s="275">
        <f t="shared" si="112"/>
        <v>-3.7285858246556813</v>
      </c>
      <c r="G292" s="276">
        <f>G289/G288*100-100</f>
        <v>0.86631919988731454</v>
      </c>
      <c r="H292" s="276">
        <f t="shared" ref="H292:O292" si="113">H289/H288*100-100</f>
        <v>3.142781527061004</v>
      </c>
      <c r="I292" s="276">
        <f t="shared" si="113"/>
        <v>4.6579330422125196</v>
      </c>
      <c r="J292" s="276">
        <f t="shared" si="113"/>
        <v>6.0043668122270617</v>
      </c>
      <c r="K292" s="276">
        <f t="shared" si="113"/>
        <v>9.0247452692867398</v>
      </c>
      <c r="L292" s="276">
        <f t="shared" si="113"/>
        <v>10.21834061135371</v>
      </c>
      <c r="M292" s="275">
        <f t="shared" si="113"/>
        <v>-2.6704736311723138</v>
      </c>
      <c r="N292" s="276">
        <f t="shared" si="113"/>
        <v>-2.2532751091703034</v>
      </c>
      <c r="O292" s="276">
        <f t="shared" si="113"/>
        <v>0.40756914119359067</v>
      </c>
      <c r="P292" s="276">
        <f>P289/P288*100-100</f>
        <v>1.9482700705408149</v>
      </c>
      <c r="Q292" s="276">
        <f t="shared" ref="Q292:U292" si="114">Q289/Q288*100-100</f>
        <v>3.689203433217898</v>
      </c>
      <c r="R292" s="276">
        <f t="shared" si="114"/>
        <v>4.3983795443783862</v>
      </c>
      <c r="S292" s="276">
        <f t="shared" si="114"/>
        <v>8.2050103424500236</v>
      </c>
      <c r="T292" s="277">
        <f t="shared" si="114"/>
        <v>8.9296854112824064</v>
      </c>
      <c r="U292" s="424">
        <f t="shared" si="114"/>
        <v>2.8405431957168474</v>
      </c>
      <c r="W292" s="227"/>
      <c r="Y292" s="385"/>
      <c r="Z292" s="438"/>
      <c r="AA292" s="438"/>
      <c r="AB292" s="438"/>
      <c r="AC292" s="438"/>
    </row>
    <row r="293" spans="1:29" s="436" customFormat="1" ht="13.5" thickBot="1" x14ac:dyDescent="0.25">
      <c r="A293" s="429" t="s">
        <v>27</v>
      </c>
      <c r="B293" s="280">
        <f t="shared" ref="B293" si="115">B289-B272</f>
        <v>2080.6666666666665</v>
      </c>
      <c r="C293" s="281">
        <f>C289-B272</f>
        <v>2183.8571428571427</v>
      </c>
      <c r="D293" s="281">
        <f>D289-C272</f>
        <v>2307.5238095238096</v>
      </c>
      <c r="E293" s="282">
        <f>E289-D272</f>
        <v>2436.795918367347</v>
      </c>
      <c r="F293" s="280">
        <f>F289-E274</f>
        <v>268.90109890109898</v>
      </c>
      <c r="G293" s="281">
        <f t="shared" ref="G293:L293" si="116">G289-F274</f>
        <v>266.32019115890103</v>
      </c>
      <c r="H293" s="281">
        <f t="shared" si="116"/>
        <v>246.30303030303048</v>
      </c>
      <c r="I293" s="281">
        <f t="shared" si="116"/>
        <v>211.7412935323382</v>
      </c>
      <c r="J293" s="281">
        <f t="shared" si="116"/>
        <v>209.86363636363649</v>
      </c>
      <c r="K293" s="281">
        <f t="shared" si="116"/>
        <v>232.66666666666652</v>
      </c>
      <c r="L293" s="281">
        <f t="shared" si="116"/>
        <v>180.66666666666652</v>
      </c>
      <c r="M293" s="280">
        <f t="shared" ref="M293:U293" si="117">M289-M274</f>
        <v>258.47578347578337</v>
      </c>
      <c r="N293" s="281">
        <f t="shared" si="117"/>
        <v>183.80000000000018</v>
      </c>
      <c r="O293" s="281">
        <f t="shared" si="117"/>
        <v>171.6521739130435</v>
      </c>
      <c r="P293" s="281">
        <f t="shared" si="117"/>
        <v>142.86099865047254</v>
      </c>
      <c r="Q293" s="281">
        <f t="shared" si="117"/>
        <v>136.74690956408585</v>
      </c>
      <c r="R293" s="281">
        <f t="shared" si="117"/>
        <v>120.03323639385098</v>
      </c>
      <c r="S293" s="281">
        <f t="shared" si="117"/>
        <v>136.57894736842127</v>
      </c>
      <c r="T293" s="282">
        <f t="shared" si="117"/>
        <v>71.096938775509898</v>
      </c>
      <c r="U293" s="425">
        <f t="shared" si="117"/>
        <v>157.38067240523833</v>
      </c>
      <c r="W293" s="227"/>
      <c r="Y293" s="385"/>
      <c r="Z293" s="438"/>
      <c r="AA293" s="438"/>
      <c r="AB293" s="438"/>
      <c r="AC293" s="438"/>
    </row>
    <row r="294" spans="1:29" s="436" customFormat="1" x14ac:dyDescent="0.2">
      <c r="A294" s="430" t="s">
        <v>51</v>
      </c>
      <c r="B294" s="285">
        <v>285</v>
      </c>
      <c r="C294" s="444">
        <v>453</v>
      </c>
      <c r="D294" s="286">
        <v>556</v>
      </c>
      <c r="E294" s="287">
        <v>606</v>
      </c>
      <c r="F294" s="285">
        <v>703</v>
      </c>
      <c r="G294" s="286">
        <v>811</v>
      </c>
      <c r="H294" s="286">
        <v>894</v>
      </c>
      <c r="I294" s="286">
        <v>735</v>
      </c>
      <c r="J294" s="286">
        <v>609</v>
      </c>
      <c r="K294" s="286">
        <v>608</v>
      </c>
      <c r="L294" s="286">
        <v>510</v>
      </c>
      <c r="M294" s="285">
        <v>369</v>
      </c>
      <c r="N294" s="286">
        <v>684</v>
      </c>
      <c r="O294" s="286">
        <v>861</v>
      </c>
      <c r="P294" s="286">
        <v>770</v>
      </c>
      <c r="Q294" s="286">
        <v>708</v>
      </c>
      <c r="R294" s="286">
        <v>789</v>
      </c>
      <c r="S294" s="286">
        <v>504</v>
      </c>
      <c r="T294" s="287">
        <v>669</v>
      </c>
      <c r="U294" s="426">
        <f>SUM(B294:T294)</f>
        <v>12124</v>
      </c>
      <c r="V294" s="227" t="s">
        <v>56</v>
      </c>
      <c r="W294" s="289">
        <f>U279-U294</f>
        <v>2</v>
      </c>
      <c r="X294" s="290">
        <f>W294/U279</f>
        <v>1.6493485073396007E-4</v>
      </c>
      <c r="Y294" s="385"/>
      <c r="Z294" s="438"/>
      <c r="AA294" s="438"/>
      <c r="AB294" s="438"/>
      <c r="AC294" s="438"/>
    </row>
    <row r="295" spans="1:29" s="436" customFormat="1" x14ac:dyDescent="0.2">
      <c r="A295" s="324" t="s">
        <v>28</v>
      </c>
      <c r="B295" s="244">
        <v>106</v>
      </c>
      <c r="C295" s="445">
        <v>104</v>
      </c>
      <c r="D295" s="242">
        <v>103</v>
      </c>
      <c r="E295" s="245">
        <v>101.5</v>
      </c>
      <c r="F295" s="244">
        <v>102.5</v>
      </c>
      <c r="G295" s="242">
        <v>101</v>
      </c>
      <c r="H295" s="242">
        <v>100.5</v>
      </c>
      <c r="I295" s="242">
        <v>100</v>
      </c>
      <c r="J295" s="242">
        <v>99.5</v>
      </c>
      <c r="K295" s="242">
        <v>98.5</v>
      </c>
      <c r="L295" s="242">
        <v>98</v>
      </c>
      <c r="M295" s="244">
        <v>106.5</v>
      </c>
      <c r="N295" s="242">
        <v>106</v>
      </c>
      <c r="O295" s="242">
        <v>103.5</v>
      </c>
      <c r="P295" s="242">
        <v>103</v>
      </c>
      <c r="Q295" s="242">
        <v>101.5</v>
      </c>
      <c r="R295" s="242">
        <v>100.5</v>
      </c>
      <c r="S295" s="242">
        <v>98.5</v>
      </c>
      <c r="T295" s="245">
        <v>98.5</v>
      </c>
      <c r="U295" s="427"/>
      <c r="V295" s="227" t="s">
        <v>57</v>
      </c>
      <c r="W295" s="227">
        <v>96.68</v>
      </c>
      <c r="Y295" s="438"/>
      <c r="Z295" s="438"/>
      <c r="AA295" s="438"/>
      <c r="AB295" s="438"/>
      <c r="AC295" s="438"/>
    </row>
    <row r="296" spans="1:29" s="436" customFormat="1" ht="13.5" thickBot="1" x14ac:dyDescent="0.25">
      <c r="A296" s="327" t="s">
        <v>26</v>
      </c>
      <c r="B296" s="246">
        <f>B295-B284</f>
        <v>5.5</v>
      </c>
      <c r="C296" s="243">
        <f t="shared" ref="C296:T296" si="118">C295-C284</f>
        <v>5</v>
      </c>
      <c r="D296" s="243">
        <f t="shared" si="118"/>
        <v>5</v>
      </c>
      <c r="E296" s="247">
        <f t="shared" si="118"/>
        <v>4.5</v>
      </c>
      <c r="F296" s="246">
        <f t="shared" si="118"/>
        <v>5</v>
      </c>
      <c r="G296" s="243">
        <f t="shared" si="118"/>
        <v>4.5</v>
      </c>
      <c r="H296" s="243">
        <f t="shared" si="118"/>
        <v>4.5</v>
      </c>
      <c r="I296" s="243">
        <f t="shared" si="118"/>
        <v>4.5</v>
      </c>
      <c r="J296" s="243">
        <f t="shared" si="118"/>
        <v>4.5</v>
      </c>
      <c r="K296" s="243">
        <f t="shared" si="118"/>
        <v>4.5</v>
      </c>
      <c r="L296" s="243">
        <f t="shared" si="118"/>
        <v>4.5</v>
      </c>
      <c r="M296" s="246">
        <f t="shared" si="118"/>
        <v>4.5</v>
      </c>
      <c r="N296" s="243">
        <f t="shared" si="118"/>
        <v>4.5</v>
      </c>
      <c r="O296" s="243">
        <f t="shared" si="118"/>
        <v>4.5</v>
      </c>
      <c r="P296" s="243">
        <f t="shared" si="118"/>
        <v>5</v>
      </c>
      <c r="Q296" s="243">
        <f t="shared" si="118"/>
        <v>5</v>
      </c>
      <c r="R296" s="243">
        <f t="shared" si="118"/>
        <v>5</v>
      </c>
      <c r="S296" s="243">
        <f t="shared" si="118"/>
        <v>5</v>
      </c>
      <c r="T296" s="247">
        <f t="shared" si="118"/>
        <v>5</v>
      </c>
      <c r="U296" s="428"/>
      <c r="V296" s="227" t="s">
        <v>26</v>
      </c>
      <c r="W296" s="362">
        <f>W295-W280</f>
        <v>6.4900000000000091</v>
      </c>
    </row>
    <row r="297" spans="1:29" x14ac:dyDescent="0.2">
      <c r="C297" s="437"/>
      <c r="D297" s="437"/>
      <c r="E297" s="437"/>
      <c r="F297" s="437"/>
      <c r="G297" s="437"/>
      <c r="H297" s="437"/>
      <c r="I297" s="437"/>
      <c r="J297" s="437"/>
      <c r="K297" s="437"/>
      <c r="L297" s="437"/>
      <c r="M297" s="437"/>
      <c r="N297" s="437"/>
      <c r="O297" s="437"/>
      <c r="P297" s="437"/>
      <c r="Q297" s="437"/>
      <c r="R297" s="437"/>
      <c r="S297" s="437"/>
      <c r="T297" s="437"/>
      <c r="U297" s="437"/>
    </row>
    <row r="299" spans="1:29" ht="13.5" thickBot="1" x14ac:dyDescent="0.25"/>
    <row r="300" spans="1:29" s="446" customFormat="1" ht="13.5" thickBot="1" x14ac:dyDescent="0.25">
      <c r="A300" s="300" t="s">
        <v>117</v>
      </c>
      <c r="B300" s="452" t="s">
        <v>110</v>
      </c>
      <c r="C300" s="453"/>
      <c r="D300" s="453"/>
      <c r="E300" s="454"/>
      <c r="F300" s="452" t="s">
        <v>111</v>
      </c>
      <c r="G300" s="453"/>
      <c r="H300" s="453"/>
      <c r="I300" s="453"/>
      <c r="J300" s="453"/>
      <c r="K300" s="453"/>
      <c r="L300" s="454"/>
      <c r="M300" s="452" t="s">
        <v>53</v>
      </c>
      <c r="N300" s="453"/>
      <c r="O300" s="453"/>
      <c r="P300" s="453"/>
      <c r="Q300" s="453"/>
      <c r="R300" s="453"/>
      <c r="S300" s="453"/>
      <c r="T300" s="454"/>
      <c r="U300" s="329" t="s">
        <v>55</v>
      </c>
      <c r="Y300" s="438"/>
      <c r="Z300" s="438"/>
      <c r="AA300" s="438"/>
      <c r="AB300" s="438"/>
      <c r="AC300" s="438"/>
    </row>
    <row r="301" spans="1:29" s="446" customFormat="1" x14ac:dyDescent="0.2">
      <c r="A301" s="226" t="s">
        <v>54</v>
      </c>
      <c r="B301" s="251">
        <v>1</v>
      </c>
      <c r="C301" s="439">
        <v>2</v>
      </c>
      <c r="D301" s="252">
        <v>3</v>
      </c>
      <c r="E301" s="432">
        <v>4</v>
      </c>
      <c r="F301" s="251">
        <v>5</v>
      </c>
      <c r="G301" s="252">
        <v>6</v>
      </c>
      <c r="H301" s="252">
        <v>7</v>
      </c>
      <c r="I301" s="252">
        <v>8</v>
      </c>
      <c r="J301" s="252">
        <v>9</v>
      </c>
      <c r="K301" s="252">
        <v>10</v>
      </c>
      <c r="L301" s="252">
        <v>11</v>
      </c>
      <c r="M301" s="251">
        <v>12</v>
      </c>
      <c r="N301" s="252">
        <v>13</v>
      </c>
      <c r="O301" s="252">
        <v>14</v>
      </c>
      <c r="P301" s="252">
        <v>15</v>
      </c>
      <c r="Q301" s="252">
        <v>16</v>
      </c>
      <c r="R301" s="252">
        <v>17</v>
      </c>
      <c r="S301" s="252">
        <v>18</v>
      </c>
      <c r="T301" s="432">
        <v>19</v>
      </c>
      <c r="U301" s="418"/>
      <c r="Y301" s="438"/>
      <c r="Z301" s="438"/>
      <c r="AA301" s="438"/>
      <c r="AB301" s="438"/>
      <c r="AC301" s="438"/>
    </row>
    <row r="302" spans="1:29" s="446" customFormat="1" x14ac:dyDescent="0.2">
      <c r="A302" s="226" t="s">
        <v>2</v>
      </c>
      <c r="B302" s="254">
        <v>1</v>
      </c>
      <c r="C302" s="349">
        <v>2</v>
      </c>
      <c r="D302" s="255">
        <v>3</v>
      </c>
      <c r="E302" s="256">
        <v>4</v>
      </c>
      <c r="F302" s="254">
        <v>1</v>
      </c>
      <c r="G302" s="349">
        <v>2</v>
      </c>
      <c r="H302" s="255">
        <v>3</v>
      </c>
      <c r="I302" s="256">
        <v>4</v>
      </c>
      <c r="J302" s="255">
        <v>5</v>
      </c>
      <c r="K302" s="393">
        <v>6</v>
      </c>
      <c r="L302" s="394">
        <v>7</v>
      </c>
      <c r="M302" s="254">
        <v>1</v>
      </c>
      <c r="N302" s="349">
        <v>2</v>
      </c>
      <c r="O302" s="255">
        <v>3</v>
      </c>
      <c r="P302" s="256">
        <v>4</v>
      </c>
      <c r="Q302" s="255">
        <v>5</v>
      </c>
      <c r="R302" s="393">
        <v>6</v>
      </c>
      <c r="S302" s="394">
        <v>7</v>
      </c>
      <c r="T302" s="405">
        <v>8</v>
      </c>
      <c r="U302" s="419" t="s">
        <v>0</v>
      </c>
      <c r="Y302" s="438"/>
      <c r="Z302" s="438"/>
      <c r="AA302" s="438"/>
      <c r="AB302" s="438"/>
      <c r="AC302" s="438"/>
    </row>
    <row r="303" spans="1:29" s="446" customFormat="1" x14ac:dyDescent="0.2">
      <c r="A303" s="307" t="s">
        <v>3</v>
      </c>
      <c r="B303" s="258">
        <v>2470</v>
      </c>
      <c r="C303" s="440">
        <v>2470</v>
      </c>
      <c r="D303" s="259">
        <v>2470</v>
      </c>
      <c r="E303" s="260">
        <v>2470</v>
      </c>
      <c r="F303" s="258">
        <v>2470</v>
      </c>
      <c r="G303" s="259">
        <v>2470</v>
      </c>
      <c r="H303" s="259">
        <v>2470</v>
      </c>
      <c r="I303" s="259">
        <v>2470</v>
      </c>
      <c r="J303" s="259">
        <v>2470</v>
      </c>
      <c r="K303" s="259">
        <v>2470</v>
      </c>
      <c r="L303" s="259">
        <v>2470</v>
      </c>
      <c r="M303" s="258">
        <v>2470</v>
      </c>
      <c r="N303" s="259">
        <v>2470</v>
      </c>
      <c r="O303" s="259">
        <v>2470</v>
      </c>
      <c r="P303" s="259">
        <v>2470</v>
      </c>
      <c r="Q303" s="259">
        <v>2470</v>
      </c>
      <c r="R303" s="259">
        <v>2470</v>
      </c>
      <c r="S303" s="259">
        <v>2470</v>
      </c>
      <c r="T303" s="260">
        <v>2470</v>
      </c>
      <c r="U303" s="420">
        <v>2470</v>
      </c>
      <c r="Y303" s="438"/>
      <c r="Z303" s="438"/>
      <c r="AA303" s="438"/>
      <c r="AB303" s="438"/>
      <c r="AC303" s="438"/>
    </row>
    <row r="304" spans="1:29" s="446" customFormat="1" x14ac:dyDescent="0.2">
      <c r="A304" s="310" t="s">
        <v>6</v>
      </c>
      <c r="B304" s="263">
        <v>2339.0476190476193</v>
      </c>
      <c r="C304" s="441">
        <v>2420.8823529411766</v>
      </c>
      <c r="D304" s="264">
        <v>2515.6097560975609</v>
      </c>
      <c r="E304" s="265">
        <v>2643.695652173913</v>
      </c>
      <c r="F304" s="263">
        <v>2401.5384615384614</v>
      </c>
      <c r="G304" s="264">
        <v>2446</v>
      </c>
      <c r="H304" s="264">
        <v>2517.6119402985073</v>
      </c>
      <c r="I304" s="264">
        <v>2544.181818181818</v>
      </c>
      <c r="J304" s="264">
        <v>2587.1111111111113</v>
      </c>
      <c r="K304" s="264">
        <v>2622.0454545454545</v>
      </c>
      <c r="L304" s="264">
        <v>2723.5897435897436</v>
      </c>
      <c r="M304" s="263">
        <v>2343.9285714285716</v>
      </c>
      <c r="N304" s="264">
        <v>2401.9607843137255</v>
      </c>
      <c r="O304" s="264">
        <v>2468.2539682539682</v>
      </c>
      <c r="P304" s="264">
        <v>2499.0740740740739</v>
      </c>
      <c r="Q304" s="264">
        <v>2534.181818181818</v>
      </c>
      <c r="R304" s="264">
        <v>2562.2033898305085</v>
      </c>
      <c r="S304" s="264">
        <v>2598.9743589743589</v>
      </c>
      <c r="T304" s="265">
        <v>2661.5094339622642</v>
      </c>
      <c r="U304" s="421">
        <v>2523.1677704194262</v>
      </c>
      <c r="Y304" s="438"/>
      <c r="Z304" s="438"/>
      <c r="AA304" s="438"/>
      <c r="AB304" s="438"/>
      <c r="AC304" s="438"/>
    </row>
    <row r="305" spans="1:29" s="446" customFormat="1" x14ac:dyDescent="0.2">
      <c r="A305" s="226" t="s">
        <v>7</v>
      </c>
      <c r="B305" s="267">
        <v>85.714285714285708</v>
      </c>
      <c r="C305" s="442">
        <v>100</v>
      </c>
      <c r="D305" s="268">
        <v>100</v>
      </c>
      <c r="E305" s="269">
        <v>95.652173913043484</v>
      </c>
      <c r="F305" s="267">
        <v>100</v>
      </c>
      <c r="G305" s="268">
        <v>100</v>
      </c>
      <c r="H305" s="268">
        <v>98.507462686567166</v>
      </c>
      <c r="I305" s="268">
        <v>100</v>
      </c>
      <c r="J305" s="268">
        <v>100</v>
      </c>
      <c r="K305" s="268">
        <v>100</v>
      </c>
      <c r="L305" s="268">
        <v>97.435897435897431</v>
      </c>
      <c r="M305" s="267">
        <v>100</v>
      </c>
      <c r="N305" s="268">
        <v>100</v>
      </c>
      <c r="O305" s="268">
        <v>100</v>
      </c>
      <c r="P305" s="268">
        <v>100</v>
      </c>
      <c r="Q305" s="268">
        <v>100</v>
      </c>
      <c r="R305" s="268">
        <v>100</v>
      </c>
      <c r="S305" s="268">
        <v>100</v>
      </c>
      <c r="T305" s="269">
        <v>100</v>
      </c>
      <c r="U305" s="422">
        <v>95.253863134657834</v>
      </c>
      <c r="W305" s="227"/>
      <c r="Y305" s="438"/>
      <c r="Z305" s="438"/>
      <c r="AA305" s="438"/>
      <c r="AB305" s="438"/>
      <c r="AC305" s="438"/>
    </row>
    <row r="306" spans="1:29" s="446" customFormat="1" x14ac:dyDescent="0.2">
      <c r="A306" s="226" t="s">
        <v>8</v>
      </c>
      <c r="B306" s="271">
        <v>7.4994318911121058E-2</v>
      </c>
      <c r="C306" s="443">
        <v>3.3413812340002416E-2</v>
      </c>
      <c r="D306" s="272">
        <v>3.658143696865062E-2</v>
      </c>
      <c r="E306" s="273">
        <v>4.9691807974630964E-2</v>
      </c>
      <c r="F306" s="271">
        <v>3.2709810191774547E-2</v>
      </c>
      <c r="G306" s="272">
        <v>2.8208333809804888E-2</v>
      </c>
      <c r="H306" s="272">
        <v>3.2013060012070452E-2</v>
      </c>
      <c r="I306" s="272">
        <v>2.6823019900242429E-2</v>
      </c>
      <c r="J306" s="272">
        <v>2.7119987809326153E-2</v>
      </c>
      <c r="K306" s="272">
        <v>2.5707338947727955E-2</v>
      </c>
      <c r="L306" s="272">
        <v>4.0635205603345687E-2</v>
      </c>
      <c r="M306" s="271">
        <v>3.3230143409628668E-2</v>
      </c>
      <c r="N306" s="272">
        <v>3.1888393462998328E-2</v>
      </c>
      <c r="O306" s="272">
        <v>3.6938942578957946E-2</v>
      </c>
      <c r="P306" s="272">
        <v>3.5308810106274874E-2</v>
      </c>
      <c r="Q306" s="272">
        <v>3.0903924525118469E-2</v>
      </c>
      <c r="R306" s="272">
        <v>3.0765547947949185E-2</v>
      </c>
      <c r="S306" s="272">
        <v>3.8257017516644627E-2</v>
      </c>
      <c r="T306" s="273">
        <v>3.7011233061826979E-2</v>
      </c>
      <c r="U306" s="423">
        <v>5.1840233382111335E-2</v>
      </c>
      <c r="W306" s="227"/>
      <c r="Y306" s="438"/>
      <c r="Z306" s="438"/>
      <c r="AA306" s="438"/>
      <c r="AB306" s="438"/>
      <c r="AC306" s="438"/>
    </row>
    <row r="307" spans="1:29" s="446" customFormat="1" x14ac:dyDescent="0.2">
      <c r="A307" s="310" t="s">
        <v>1</v>
      </c>
      <c r="B307" s="275">
        <f>B304/B303*100-100</f>
        <v>-5.3017158280316039</v>
      </c>
      <c r="C307" s="276">
        <f t="shared" ref="C307:F307" si="119">C304/C303*100-100</f>
        <v>-1.988568706834954</v>
      </c>
      <c r="D307" s="276">
        <f t="shared" si="119"/>
        <v>1.8465488298607795</v>
      </c>
      <c r="E307" s="277">
        <f t="shared" si="119"/>
        <v>7.0322126386199528</v>
      </c>
      <c r="F307" s="275">
        <f t="shared" si="119"/>
        <v>-2.771722204920593</v>
      </c>
      <c r="G307" s="276">
        <f>G304/G303*100-100</f>
        <v>-0.97165991902834037</v>
      </c>
      <c r="H307" s="276">
        <f t="shared" ref="H307:O307" si="120">H304/H303*100-100</f>
        <v>1.9276089189679055</v>
      </c>
      <c r="I307" s="276">
        <f t="shared" si="120"/>
        <v>3.0033124769966832</v>
      </c>
      <c r="J307" s="276">
        <f t="shared" si="120"/>
        <v>4.7413405308142273</v>
      </c>
      <c r="K307" s="276">
        <f t="shared" si="120"/>
        <v>6.1556864188443257</v>
      </c>
      <c r="L307" s="276">
        <f t="shared" si="120"/>
        <v>10.266791238451162</v>
      </c>
      <c r="M307" s="275">
        <f t="shared" si="120"/>
        <v>-5.1041064198958992</v>
      </c>
      <c r="N307" s="276">
        <f t="shared" si="120"/>
        <v>-2.7546241168532219</v>
      </c>
      <c r="O307" s="276">
        <f t="shared" si="120"/>
        <v>-7.0689544373763624E-2</v>
      </c>
      <c r="P307" s="276">
        <f>P304/P303*100-100</f>
        <v>1.1770880191932775</v>
      </c>
      <c r="Q307" s="276">
        <f t="shared" ref="Q307:U307" si="121">Q304/Q303*100-100</f>
        <v>2.5984541774015497</v>
      </c>
      <c r="R307" s="276">
        <f t="shared" si="121"/>
        <v>3.7329307623687527</v>
      </c>
      <c r="S307" s="276">
        <f t="shared" si="121"/>
        <v>5.2216339665732221</v>
      </c>
      <c r="T307" s="277">
        <f t="shared" si="121"/>
        <v>7.7534183790390472</v>
      </c>
      <c r="U307" s="424">
        <f t="shared" si="121"/>
        <v>2.1525413125273758</v>
      </c>
      <c r="W307" s="227"/>
      <c r="Y307" s="385"/>
      <c r="Z307" s="438"/>
      <c r="AA307" s="438"/>
      <c r="AB307" s="438"/>
      <c r="AC307" s="438"/>
    </row>
    <row r="308" spans="1:29" s="446" customFormat="1" ht="13.5" thickBot="1" x14ac:dyDescent="0.25">
      <c r="A308" s="429" t="s">
        <v>27</v>
      </c>
      <c r="B308" s="280">
        <f>B304-B287</f>
        <v>2338.0476190476193</v>
      </c>
      <c r="C308" s="281">
        <f>C304-B287</f>
        <v>2419.8823529411766</v>
      </c>
      <c r="D308" s="281">
        <f>D304-C287</f>
        <v>2513.6097560975609</v>
      </c>
      <c r="E308" s="282">
        <f>E304-D287</f>
        <v>2640.695652173913</v>
      </c>
      <c r="F308" s="280">
        <f t="shared" ref="F308:L308" si="122">F304-E289</f>
        <v>-38.257456828885552</v>
      </c>
      <c r="G308" s="281">
        <f t="shared" si="122"/>
        <v>241.38461538461524</v>
      </c>
      <c r="H308" s="281">
        <f t="shared" si="122"/>
        <v>207.77323062108781</v>
      </c>
      <c r="I308" s="281">
        <f t="shared" si="122"/>
        <v>182.21212121212102</v>
      </c>
      <c r="J308" s="281">
        <f t="shared" si="122"/>
        <v>190.4444444444448</v>
      </c>
      <c r="K308" s="281">
        <f t="shared" si="122"/>
        <v>194.5454545454545</v>
      </c>
      <c r="L308" s="281">
        <f t="shared" si="122"/>
        <v>226.92307692307713</v>
      </c>
      <c r="M308" s="280">
        <f t="shared" ref="M308:U308" si="123">M304-M289</f>
        <v>115.08241758241775</v>
      </c>
      <c r="N308" s="281">
        <f t="shared" si="123"/>
        <v>163.56078431372543</v>
      </c>
      <c r="O308" s="281">
        <f t="shared" si="123"/>
        <v>168.92063492063471</v>
      </c>
      <c r="P308" s="281">
        <f t="shared" si="123"/>
        <v>164.45868945868915</v>
      </c>
      <c r="Q308" s="281">
        <f t="shared" si="123"/>
        <v>159.69905956112825</v>
      </c>
      <c r="R308" s="281">
        <f t="shared" si="123"/>
        <v>171.48049826424358</v>
      </c>
      <c r="S308" s="281">
        <f t="shared" si="123"/>
        <v>121.07962213225346</v>
      </c>
      <c r="T308" s="282">
        <f t="shared" si="123"/>
        <v>167.01963804389698</v>
      </c>
      <c r="U308" s="425">
        <f t="shared" si="123"/>
        <v>168.11933123751032</v>
      </c>
      <c r="W308" s="227"/>
      <c r="Y308" s="385"/>
      <c r="Z308" s="438"/>
      <c r="AA308" s="438"/>
      <c r="AB308" s="438"/>
      <c r="AC308" s="438"/>
    </row>
    <row r="309" spans="1:29" s="446" customFormat="1" x14ac:dyDescent="0.2">
      <c r="A309" s="430" t="s">
        <v>51</v>
      </c>
      <c r="B309" s="285">
        <v>284</v>
      </c>
      <c r="C309" s="444">
        <v>453</v>
      </c>
      <c r="D309" s="286">
        <v>556</v>
      </c>
      <c r="E309" s="287">
        <v>606</v>
      </c>
      <c r="F309" s="285">
        <v>702</v>
      </c>
      <c r="G309" s="286">
        <v>811</v>
      </c>
      <c r="H309" s="286">
        <v>894</v>
      </c>
      <c r="I309" s="286">
        <v>735</v>
      </c>
      <c r="J309" s="286">
        <v>609</v>
      </c>
      <c r="K309" s="286">
        <v>608</v>
      </c>
      <c r="L309" s="286">
        <v>510</v>
      </c>
      <c r="M309" s="285">
        <v>369</v>
      </c>
      <c r="N309" s="286">
        <v>684</v>
      </c>
      <c r="O309" s="286">
        <v>861</v>
      </c>
      <c r="P309" s="286">
        <v>769</v>
      </c>
      <c r="Q309" s="286">
        <v>707</v>
      </c>
      <c r="R309" s="286">
        <v>789</v>
      </c>
      <c r="S309" s="286">
        <v>504</v>
      </c>
      <c r="T309" s="287">
        <v>668</v>
      </c>
      <c r="U309" s="426">
        <f>SUM(B309:T309)</f>
        <v>12119</v>
      </c>
      <c r="V309" s="227" t="s">
        <v>56</v>
      </c>
      <c r="W309" s="289">
        <f>U294-U309</f>
        <v>5</v>
      </c>
      <c r="X309" s="290">
        <f>W309/U294</f>
        <v>4.1240514681623226E-4</v>
      </c>
      <c r="Y309" s="385"/>
      <c r="Z309" s="438"/>
      <c r="AA309" s="438"/>
      <c r="AB309" s="438"/>
      <c r="AC309" s="438"/>
    </row>
    <row r="310" spans="1:29" s="446" customFormat="1" x14ac:dyDescent="0.2">
      <c r="A310" s="324" t="s">
        <v>28</v>
      </c>
      <c r="B310" s="244"/>
      <c r="C310" s="445"/>
      <c r="D310" s="242"/>
      <c r="E310" s="245"/>
      <c r="F310" s="244"/>
      <c r="G310" s="242"/>
      <c r="H310" s="242"/>
      <c r="I310" s="242"/>
      <c r="J310" s="242"/>
      <c r="K310" s="242"/>
      <c r="L310" s="242"/>
      <c r="M310" s="244"/>
      <c r="N310" s="242"/>
      <c r="O310" s="242"/>
      <c r="P310" s="242"/>
      <c r="Q310" s="242"/>
      <c r="R310" s="242"/>
      <c r="S310" s="242"/>
      <c r="T310" s="245"/>
      <c r="U310" s="427"/>
      <c r="V310" s="227" t="s">
        <v>57</v>
      </c>
      <c r="W310" s="227"/>
      <c r="Y310" s="438"/>
      <c r="Z310" s="438"/>
      <c r="AA310" s="438"/>
      <c r="AB310" s="438"/>
      <c r="AC310" s="438"/>
    </row>
    <row r="311" spans="1:29" s="446" customFormat="1" ht="13.5" thickBot="1" x14ac:dyDescent="0.25">
      <c r="A311" s="327" t="s">
        <v>26</v>
      </c>
      <c r="B311" s="246">
        <f>B310-B295</f>
        <v>-106</v>
      </c>
      <c r="C311" s="243">
        <f t="shared" ref="C311:T311" si="124">C310-C295</f>
        <v>-104</v>
      </c>
      <c r="D311" s="243">
        <f t="shared" si="124"/>
        <v>-103</v>
      </c>
      <c r="E311" s="247">
        <f t="shared" si="124"/>
        <v>-101.5</v>
      </c>
      <c r="F311" s="246">
        <f t="shared" si="124"/>
        <v>-102.5</v>
      </c>
      <c r="G311" s="243">
        <f t="shared" si="124"/>
        <v>-101</v>
      </c>
      <c r="H311" s="243">
        <f t="shared" si="124"/>
        <v>-100.5</v>
      </c>
      <c r="I311" s="243">
        <f t="shared" si="124"/>
        <v>-100</v>
      </c>
      <c r="J311" s="243">
        <f t="shared" si="124"/>
        <v>-99.5</v>
      </c>
      <c r="K311" s="243">
        <f t="shared" si="124"/>
        <v>-98.5</v>
      </c>
      <c r="L311" s="243">
        <f t="shared" si="124"/>
        <v>-98</v>
      </c>
      <c r="M311" s="246">
        <f t="shared" si="124"/>
        <v>-106.5</v>
      </c>
      <c r="N311" s="243">
        <f t="shared" si="124"/>
        <v>-106</v>
      </c>
      <c r="O311" s="243">
        <f t="shared" si="124"/>
        <v>-103.5</v>
      </c>
      <c r="P311" s="243">
        <f t="shared" si="124"/>
        <v>-103</v>
      </c>
      <c r="Q311" s="243">
        <f t="shared" si="124"/>
        <v>-101.5</v>
      </c>
      <c r="R311" s="243">
        <f t="shared" si="124"/>
        <v>-100.5</v>
      </c>
      <c r="S311" s="243">
        <f t="shared" si="124"/>
        <v>-98.5</v>
      </c>
      <c r="T311" s="247">
        <f t="shared" si="124"/>
        <v>-98.5</v>
      </c>
      <c r="U311" s="428"/>
      <c r="V311" s="227" t="s">
        <v>26</v>
      </c>
      <c r="W311" s="362">
        <f>W310-W295</f>
        <v>-96.68</v>
      </c>
    </row>
  </sheetData>
  <mergeCells count="48">
    <mergeCell ref="B300:E300"/>
    <mergeCell ref="F300:L300"/>
    <mergeCell ref="M300:T300"/>
    <mergeCell ref="F285:L285"/>
    <mergeCell ref="M285:T285"/>
    <mergeCell ref="B285:E285"/>
    <mergeCell ref="B96:L96"/>
    <mergeCell ref="M96:U96"/>
    <mergeCell ref="B168:M168"/>
    <mergeCell ref="N168:V168"/>
    <mergeCell ref="P184:X184"/>
    <mergeCell ref="B184:O184"/>
    <mergeCell ref="B198:O198"/>
    <mergeCell ref="P198:X198"/>
    <mergeCell ref="B240:O240"/>
    <mergeCell ref="P240:X240"/>
    <mergeCell ref="B226:O226"/>
    <mergeCell ref="P226:X226"/>
    <mergeCell ref="B212:O212"/>
    <mergeCell ref="P212:X212"/>
    <mergeCell ref="B37:J37"/>
    <mergeCell ref="K37:Q37"/>
    <mergeCell ref="M68:U68"/>
    <mergeCell ref="B82:L82"/>
    <mergeCell ref="M82:U82"/>
    <mergeCell ref="B68:L68"/>
    <mergeCell ref="M53:S53"/>
    <mergeCell ref="B53:L53"/>
    <mergeCell ref="F2:I2"/>
    <mergeCell ref="B9:J9"/>
    <mergeCell ref="K9:Q9"/>
    <mergeCell ref="B23:J23"/>
    <mergeCell ref="K23:Q23"/>
    <mergeCell ref="AC110:AD110"/>
    <mergeCell ref="B154:M154"/>
    <mergeCell ref="N154:V154"/>
    <mergeCell ref="B140:M140"/>
    <mergeCell ref="N140:V140"/>
    <mergeCell ref="N126:V126"/>
    <mergeCell ref="B110:L110"/>
    <mergeCell ref="M110:U110"/>
    <mergeCell ref="B126:M126"/>
    <mergeCell ref="Z110:AA110"/>
    <mergeCell ref="B270:D270"/>
    <mergeCell ref="E270:L270"/>
    <mergeCell ref="M270:T270"/>
    <mergeCell ref="B254:O254"/>
    <mergeCell ref="P254:X25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2018-07-16T23:48:49Z</cp:lastPrinted>
  <dcterms:created xsi:type="dcterms:W3CDTF">1996-11-27T10:00:04Z</dcterms:created>
  <dcterms:modified xsi:type="dcterms:W3CDTF">2021-09-10T15:13:27Z</dcterms:modified>
</cp:coreProperties>
</file>