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3"/>
  <workbookPr codeName="ThisWorkbook" autoCompressPictures="0"/>
  <mc:AlternateContent xmlns:mc="http://schemas.openxmlformats.org/markup-compatibility/2006">
    <mc:Choice Requires="x15">
      <x15ac:absPath xmlns:x15ac="http://schemas.microsoft.com/office/spreadsheetml/2010/11/ac" url="C:\Users\Jbarbosa\Documents\AVIAGEN\ALABAMA\MODULO 2\"/>
    </mc:Choice>
  </mc:AlternateContent>
  <xr:revisionPtr revIDLastSave="0" documentId="13_ncr:1_{4A8ABF0C-C6AA-41B9-808E-E4F48B1EC3C8}" xr6:coauthVersionLast="36" xr6:coauthVersionMax="36" xr10:uidLastSave="{00000000-0000-0000-0000-000000000000}"/>
  <bookViews>
    <workbookView xWindow="0" yWindow="0" windowWidth="20490" windowHeight="7425" tabRatio="733" firstSheet="8" activeTab="11" xr2:uid="{00000000-000D-0000-FFFF-FFFF00000000}"/>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F603" i="251" l="1"/>
  <c r="E603" i="251"/>
  <c r="D603" i="251"/>
  <c r="C603" i="251"/>
  <c r="B603" i="251"/>
  <c r="G603" i="251"/>
  <c r="J606" i="251" l="1"/>
  <c r="G606" i="251"/>
  <c r="F606" i="251"/>
  <c r="E606" i="251"/>
  <c r="D606" i="251"/>
  <c r="C606" i="251"/>
  <c r="B606" i="251"/>
  <c r="H604" i="251"/>
  <c r="J604" i="251" s="1"/>
  <c r="K604" i="251" s="1"/>
  <c r="H603" i="251"/>
  <c r="H602" i="251"/>
  <c r="G602" i="251"/>
  <c r="F602" i="251"/>
  <c r="E602" i="251"/>
  <c r="D602" i="251"/>
  <c r="C602" i="251"/>
  <c r="B602" i="251"/>
  <c r="K609" i="250"/>
  <c r="H609" i="250"/>
  <c r="G609" i="250"/>
  <c r="F609" i="250"/>
  <c r="E609" i="250"/>
  <c r="D609" i="250"/>
  <c r="C609" i="250"/>
  <c r="B609" i="250"/>
  <c r="L607" i="250"/>
  <c r="I607" i="250"/>
  <c r="I606" i="250"/>
  <c r="H606" i="250"/>
  <c r="G606" i="250"/>
  <c r="F606" i="250"/>
  <c r="E606" i="250"/>
  <c r="D606" i="250"/>
  <c r="C606" i="250"/>
  <c r="B606" i="250"/>
  <c r="I605" i="250"/>
  <c r="H605" i="250"/>
  <c r="G605" i="250"/>
  <c r="F605" i="250"/>
  <c r="E605" i="250"/>
  <c r="D605" i="250"/>
  <c r="C605" i="250"/>
  <c r="B605" i="250"/>
  <c r="V611" i="249"/>
  <c r="S611" i="249"/>
  <c r="R611" i="249"/>
  <c r="Q611" i="249"/>
  <c r="P611" i="249"/>
  <c r="O611" i="249"/>
  <c r="N611" i="249"/>
  <c r="M611" i="249"/>
  <c r="L611" i="249"/>
  <c r="K611" i="249"/>
  <c r="J611" i="249"/>
  <c r="I611" i="249"/>
  <c r="H611" i="249"/>
  <c r="G611" i="249"/>
  <c r="F611" i="249"/>
  <c r="E611" i="249"/>
  <c r="D611" i="249"/>
  <c r="C611" i="249"/>
  <c r="B611" i="249"/>
  <c r="T609" i="249"/>
  <c r="V609" i="249" s="1"/>
  <c r="W609" i="249" s="1"/>
  <c r="T608" i="249"/>
  <c r="S608" i="249"/>
  <c r="R608" i="249"/>
  <c r="Q608" i="249"/>
  <c r="P608" i="249"/>
  <c r="O608" i="249"/>
  <c r="N608" i="249"/>
  <c r="M608" i="249"/>
  <c r="L608" i="249"/>
  <c r="K608" i="249"/>
  <c r="J608" i="249"/>
  <c r="I608" i="249"/>
  <c r="H608" i="249"/>
  <c r="G608" i="249"/>
  <c r="F608" i="249"/>
  <c r="E608" i="249"/>
  <c r="D608" i="249"/>
  <c r="C608" i="249"/>
  <c r="B608" i="249"/>
  <c r="T607" i="249"/>
  <c r="S607" i="249"/>
  <c r="R607" i="249"/>
  <c r="Q607" i="249"/>
  <c r="P607" i="249"/>
  <c r="O607" i="249"/>
  <c r="N607" i="249"/>
  <c r="M607" i="249"/>
  <c r="L607" i="249"/>
  <c r="K607" i="249"/>
  <c r="J607" i="249"/>
  <c r="I607" i="249"/>
  <c r="H607" i="249"/>
  <c r="G607" i="249"/>
  <c r="F607" i="249"/>
  <c r="E607" i="249"/>
  <c r="D607" i="249"/>
  <c r="C607" i="249"/>
  <c r="B607" i="249"/>
  <c r="V620" i="248"/>
  <c r="S620" i="248"/>
  <c r="R620" i="248"/>
  <c r="Q620" i="248"/>
  <c r="P620" i="248"/>
  <c r="O620" i="248"/>
  <c r="N620" i="248"/>
  <c r="M620" i="248"/>
  <c r="L620" i="248"/>
  <c r="K620" i="248"/>
  <c r="J620" i="248"/>
  <c r="I620" i="248"/>
  <c r="H620" i="248"/>
  <c r="G620" i="248"/>
  <c r="F620" i="248"/>
  <c r="E620" i="248"/>
  <c r="D620" i="248"/>
  <c r="C620" i="248"/>
  <c r="B620" i="248"/>
  <c r="W618" i="248"/>
  <c r="T618" i="248"/>
  <c r="T617" i="248"/>
  <c r="S617" i="248"/>
  <c r="R617" i="248"/>
  <c r="Q617" i="248"/>
  <c r="P617" i="248"/>
  <c r="O617" i="248"/>
  <c r="N617" i="248"/>
  <c r="M617" i="248"/>
  <c r="L617" i="248"/>
  <c r="K617" i="248"/>
  <c r="J617" i="248"/>
  <c r="I617" i="248"/>
  <c r="H617" i="248"/>
  <c r="G617" i="248"/>
  <c r="F617" i="248"/>
  <c r="E617" i="248"/>
  <c r="D617" i="248"/>
  <c r="C617" i="248"/>
  <c r="B617" i="248"/>
  <c r="T616" i="248"/>
  <c r="S616" i="248"/>
  <c r="R616" i="248"/>
  <c r="Q616" i="248"/>
  <c r="P616" i="248"/>
  <c r="O616" i="248"/>
  <c r="N616" i="248"/>
  <c r="M616" i="248"/>
  <c r="L616" i="248"/>
  <c r="K616" i="248"/>
  <c r="J616" i="248"/>
  <c r="I616" i="248"/>
  <c r="H616" i="248"/>
  <c r="G616" i="248"/>
  <c r="F616" i="248"/>
  <c r="E616" i="248"/>
  <c r="D616" i="248"/>
  <c r="C616" i="248"/>
  <c r="B616" i="248"/>
  <c r="J593" i="251" l="1"/>
  <c r="G593" i="251"/>
  <c r="F593" i="251"/>
  <c r="E593" i="251"/>
  <c r="D593" i="251"/>
  <c r="C593" i="251"/>
  <c r="B593" i="251"/>
  <c r="H591" i="251"/>
  <c r="J591" i="251" s="1"/>
  <c r="K591" i="251" s="1"/>
  <c r="H590" i="251"/>
  <c r="G590" i="251"/>
  <c r="F590" i="251"/>
  <c r="E590" i="251"/>
  <c r="D590" i="251"/>
  <c r="C590" i="251"/>
  <c r="B590" i="251"/>
  <c r="H589" i="251"/>
  <c r="G589" i="251"/>
  <c r="F589" i="251"/>
  <c r="E589" i="251"/>
  <c r="D589" i="251"/>
  <c r="C589" i="251"/>
  <c r="B589" i="251"/>
  <c r="V598" i="249"/>
  <c r="S598" i="249"/>
  <c r="R598" i="249"/>
  <c r="Q598" i="249"/>
  <c r="P598" i="249"/>
  <c r="O598" i="249"/>
  <c r="N598" i="249"/>
  <c r="M598" i="249"/>
  <c r="L598" i="249"/>
  <c r="K598" i="249"/>
  <c r="J598" i="249"/>
  <c r="I598" i="249"/>
  <c r="H598" i="249"/>
  <c r="G598" i="249"/>
  <c r="F598" i="249"/>
  <c r="E598" i="249"/>
  <c r="D598" i="249"/>
  <c r="C598" i="249"/>
  <c r="B598" i="249"/>
  <c r="T596" i="249"/>
  <c r="V596" i="249" s="1"/>
  <c r="W596" i="249" s="1"/>
  <c r="T595" i="249"/>
  <c r="S595" i="249"/>
  <c r="R595" i="249"/>
  <c r="Q595" i="249"/>
  <c r="P595" i="249"/>
  <c r="O595" i="249"/>
  <c r="N595" i="249"/>
  <c r="M595" i="249"/>
  <c r="L595" i="249"/>
  <c r="K595" i="249"/>
  <c r="J595" i="249"/>
  <c r="I595" i="249"/>
  <c r="H595" i="249"/>
  <c r="G595" i="249"/>
  <c r="F595" i="249"/>
  <c r="E595" i="249"/>
  <c r="D595" i="249"/>
  <c r="C595" i="249"/>
  <c r="B595" i="249"/>
  <c r="T594" i="249"/>
  <c r="S594" i="249"/>
  <c r="R594" i="249"/>
  <c r="Q594" i="249"/>
  <c r="P594" i="249"/>
  <c r="O594" i="249"/>
  <c r="N594" i="249"/>
  <c r="M594" i="249"/>
  <c r="L594" i="249"/>
  <c r="K594" i="249"/>
  <c r="J594" i="249"/>
  <c r="I594" i="249"/>
  <c r="H594" i="249"/>
  <c r="G594" i="249"/>
  <c r="F594" i="249"/>
  <c r="E594" i="249"/>
  <c r="D594" i="249"/>
  <c r="C594" i="249"/>
  <c r="B594" i="249"/>
  <c r="J580" i="251" l="1"/>
  <c r="G580" i="251"/>
  <c r="F580" i="251"/>
  <c r="E580" i="251"/>
  <c r="D580" i="251"/>
  <c r="C580" i="251"/>
  <c r="B580" i="251"/>
  <c r="H578" i="251"/>
  <c r="J578" i="251" s="1"/>
  <c r="K578" i="251" s="1"/>
  <c r="H577" i="251"/>
  <c r="G577" i="251"/>
  <c r="F577" i="251"/>
  <c r="E577" i="251"/>
  <c r="D577" i="251"/>
  <c r="C577" i="251"/>
  <c r="B577" i="251"/>
  <c r="H576" i="251"/>
  <c r="G576" i="251"/>
  <c r="F576" i="251"/>
  <c r="E576" i="251"/>
  <c r="D576" i="251"/>
  <c r="C576" i="251"/>
  <c r="B576" i="251"/>
  <c r="K596" i="250"/>
  <c r="H596" i="250"/>
  <c r="G596" i="250"/>
  <c r="F596" i="250"/>
  <c r="E596" i="250"/>
  <c r="D596" i="250"/>
  <c r="C596" i="250"/>
  <c r="B596" i="250"/>
  <c r="L594" i="250"/>
  <c r="I594" i="250"/>
  <c r="I593" i="250"/>
  <c r="H593" i="250"/>
  <c r="G593" i="250"/>
  <c r="F593" i="250"/>
  <c r="E593" i="250"/>
  <c r="D593" i="250"/>
  <c r="C593" i="250"/>
  <c r="B593" i="250"/>
  <c r="I592" i="250"/>
  <c r="H592" i="250"/>
  <c r="G592" i="250"/>
  <c r="F592" i="250"/>
  <c r="E592" i="250"/>
  <c r="D592" i="250"/>
  <c r="C592" i="250"/>
  <c r="B592" i="250"/>
  <c r="V585" i="249"/>
  <c r="S585" i="249"/>
  <c r="R585" i="249"/>
  <c r="Q585" i="249"/>
  <c r="P585" i="249"/>
  <c r="O585" i="249"/>
  <c r="N585" i="249"/>
  <c r="M585" i="249"/>
  <c r="L585" i="249"/>
  <c r="K585" i="249"/>
  <c r="J585" i="249"/>
  <c r="I585" i="249"/>
  <c r="H585" i="249"/>
  <c r="G585" i="249"/>
  <c r="F585" i="249"/>
  <c r="E585" i="249"/>
  <c r="D585" i="249"/>
  <c r="C585" i="249"/>
  <c r="B585" i="249"/>
  <c r="T583" i="249"/>
  <c r="V583" i="249" s="1"/>
  <c r="W583" i="249" s="1"/>
  <c r="T582" i="249"/>
  <c r="S582" i="249"/>
  <c r="R582" i="249"/>
  <c r="Q582" i="249"/>
  <c r="P582" i="249"/>
  <c r="O582" i="249"/>
  <c r="N582" i="249"/>
  <c r="M582" i="249"/>
  <c r="L582" i="249"/>
  <c r="K582" i="249"/>
  <c r="J582" i="249"/>
  <c r="I582" i="249"/>
  <c r="H582" i="249"/>
  <c r="G582" i="249"/>
  <c r="F582" i="249"/>
  <c r="E582" i="249"/>
  <c r="D582" i="249"/>
  <c r="C582" i="249"/>
  <c r="B582" i="249"/>
  <c r="T581" i="249"/>
  <c r="S581" i="249"/>
  <c r="R581" i="249"/>
  <c r="Q581" i="249"/>
  <c r="P581" i="249"/>
  <c r="O581" i="249"/>
  <c r="N581" i="249"/>
  <c r="M581" i="249"/>
  <c r="L581" i="249"/>
  <c r="K581" i="249"/>
  <c r="J581" i="249"/>
  <c r="I581" i="249"/>
  <c r="H581" i="249"/>
  <c r="G581" i="249"/>
  <c r="F581" i="249"/>
  <c r="E581" i="249"/>
  <c r="D581" i="249"/>
  <c r="C581" i="249"/>
  <c r="B581" i="249"/>
  <c r="V607" i="248"/>
  <c r="S607" i="248"/>
  <c r="R607" i="248"/>
  <c r="Q607" i="248"/>
  <c r="P607" i="248"/>
  <c r="O607" i="248"/>
  <c r="N607" i="248"/>
  <c r="M607" i="248"/>
  <c r="L607" i="248"/>
  <c r="K607" i="248"/>
  <c r="J607" i="248"/>
  <c r="I607" i="248"/>
  <c r="H607" i="248"/>
  <c r="G607" i="248"/>
  <c r="F607" i="248"/>
  <c r="E607" i="248"/>
  <c r="D607" i="248"/>
  <c r="C607" i="248"/>
  <c r="B607" i="248"/>
  <c r="W605" i="248"/>
  <c r="T605" i="248"/>
  <c r="T604" i="248"/>
  <c r="S604" i="248"/>
  <c r="R604" i="248"/>
  <c r="Q604" i="248"/>
  <c r="P604" i="248"/>
  <c r="O604" i="248"/>
  <c r="N604" i="248"/>
  <c r="M604" i="248"/>
  <c r="L604" i="248"/>
  <c r="K604" i="248"/>
  <c r="J604" i="248"/>
  <c r="I604" i="248"/>
  <c r="H604" i="248"/>
  <c r="G604" i="248"/>
  <c r="F604" i="248"/>
  <c r="E604" i="248"/>
  <c r="D604" i="248"/>
  <c r="C604" i="248"/>
  <c r="B604" i="248"/>
  <c r="T603" i="248"/>
  <c r="S603" i="248"/>
  <c r="R603" i="248"/>
  <c r="Q603" i="248"/>
  <c r="P603" i="248"/>
  <c r="O603" i="248"/>
  <c r="N603" i="248"/>
  <c r="M603" i="248"/>
  <c r="L603" i="248"/>
  <c r="K603" i="248"/>
  <c r="J603" i="248"/>
  <c r="I603" i="248"/>
  <c r="H603" i="248"/>
  <c r="G603" i="248"/>
  <c r="F603" i="248"/>
  <c r="E603" i="248"/>
  <c r="D603" i="248"/>
  <c r="C603" i="248"/>
  <c r="B603" i="248"/>
  <c r="G567" i="251" l="1"/>
  <c r="F567" i="251"/>
  <c r="E567" i="251"/>
  <c r="D567" i="251"/>
  <c r="C567" i="251"/>
  <c r="B567" i="251"/>
  <c r="J567" i="251" l="1"/>
  <c r="H565" i="251"/>
  <c r="J565" i="251" s="1"/>
  <c r="K565" i="251" s="1"/>
  <c r="H564" i="251"/>
  <c r="G564" i="251"/>
  <c r="F564" i="251"/>
  <c r="E564" i="251"/>
  <c r="D564" i="251"/>
  <c r="C564" i="251"/>
  <c r="B564" i="251"/>
  <c r="H563" i="251"/>
  <c r="G563" i="251"/>
  <c r="F563" i="251"/>
  <c r="E563" i="251"/>
  <c r="D563" i="251"/>
  <c r="C563" i="251"/>
  <c r="B563" i="251"/>
  <c r="V572" i="249"/>
  <c r="S572" i="249"/>
  <c r="R572" i="249"/>
  <c r="Q572" i="249"/>
  <c r="P572" i="249"/>
  <c r="O572" i="249"/>
  <c r="N572" i="249"/>
  <c r="M572" i="249"/>
  <c r="L572" i="249"/>
  <c r="K572" i="249"/>
  <c r="J572" i="249"/>
  <c r="I572" i="249"/>
  <c r="H572" i="249"/>
  <c r="G572" i="249"/>
  <c r="F572" i="249"/>
  <c r="E572" i="249"/>
  <c r="D572" i="249"/>
  <c r="C572" i="249"/>
  <c r="B572" i="249"/>
  <c r="T570" i="249"/>
  <c r="V570" i="249" s="1"/>
  <c r="W570" i="249" s="1"/>
  <c r="T569" i="249"/>
  <c r="S569" i="249"/>
  <c r="R569" i="249"/>
  <c r="Q569" i="249"/>
  <c r="P569" i="249"/>
  <c r="O569" i="249"/>
  <c r="N569" i="249"/>
  <c r="M569" i="249"/>
  <c r="L569" i="249"/>
  <c r="K569" i="249"/>
  <c r="J569" i="249"/>
  <c r="I569" i="249"/>
  <c r="H569" i="249"/>
  <c r="G569" i="249"/>
  <c r="F569" i="249"/>
  <c r="E569" i="249"/>
  <c r="D569" i="249"/>
  <c r="C569" i="249"/>
  <c r="B569" i="249"/>
  <c r="T568" i="249"/>
  <c r="S568" i="249"/>
  <c r="R568" i="249"/>
  <c r="Q568" i="249"/>
  <c r="P568" i="249"/>
  <c r="O568" i="249"/>
  <c r="N568" i="249"/>
  <c r="M568" i="249"/>
  <c r="L568" i="249"/>
  <c r="K568" i="249"/>
  <c r="J568" i="249"/>
  <c r="I568" i="249"/>
  <c r="H568" i="249"/>
  <c r="G568" i="249"/>
  <c r="F568" i="249"/>
  <c r="E568" i="249"/>
  <c r="D568" i="249"/>
  <c r="C568" i="249"/>
  <c r="B568" i="249"/>
  <c r="J554" i="251" l="1"/>
  <c r="G554" i="251"/>
  <c r="F554" i="251"/>
  <c r="E554" i="251"/>
  <c r="D554" i="251"/>
  <c r="C554" i="251"/>
  <c r="B554" i="251"/>
  <c r="H552" i="251"/>
  <c r="J552" i="251" s="1"/>
  <c r="K552" i="251" s="1"/>
  <c r="H551" i="251"/>
  <c r="G551" i="251"/>
  <c r="F551" i="251"/>
  <c r="E551" i="251"/>
  <c r="D551" i="251"/>
  <c r="C551" i="251"/>
  <c r="B551" i="251"/>
  <c r="H550" i="251"/>
  <c r="G550" i="251"/>
  <c r="F550" i="251"/>
  <c r="E550" i="251"/>
  <c r="D550" i="251"/>
  <c r="C550" i="251"/>
  <c r="B550" i="251"/>
  <c r="K583" i="250"/>
  <c r="H583" i="250"/>
  <c r="G583" i="250"/>
  <c r="F583" i="250"/>
  <c r="E583" i="250"/>
  <c r="D583" i="250"/>
  <c r="C583" i="250"/>
  <c r="B583" i="250"/>
  <c r="I581" i="250"/>
  <c r="L581" i="250" s="1"/>
  <c r="I580" i="250"/>
  <c r="H580" i="250"/>
  <c r="G580" i="250"/>
  <c r="F580" i="250"/>
  <c r="E580" i="250"/>
  <c r="D580" i="250"/>
  <c r="C580" i="250"/>
  <c r="B580" i="250"/>
  <c r="I579" i="250"/>
  <c r="H579" i="250"/>
  <c r="G579" i="250"/>
  <c r="F579" i="250"/>
  <c r="E579" i="250"/>
  <c r="D579" i="250"/>
  <c r="C579" i="250"/>
  <c r="B579" i="250"/>
  <c r="V559" i="249"/>
  <c r="S559" i="249"/>
  <c r="R559" i="249"/>
  <c r="Q559" i="249"/>
  <c r="P559" i="249"/>
  <c r="O559" i="249"/>
  <c r="N559" i="249"/>
  <c r="M559" i="249"/>
  <c r="L559" i="249"/>
  <c r="K559" i="249"/>
  <c r="J559" i="249"/>
  <c r="I559" i="249"/>
  <c r="H559" i="249"/>
  <c r="G559" i="249"/>
  <c r="F559" i="249"/>
  <c r="E559" i="249"/>
  <c r="D559" i="249"/>
  <c r="C559" i="249"/>
  <c r="B559" i="249"/>
  <c r="T557" i="249"/>
  <c r="V557" i="249" s="1"/>
  <c r="W557" i="249" s="1"/>
  <c r="T556" i="249"/>
  <c r="S556" i="249"/>
  <c r="R556" i="249"/>
  <c r="Q556" i="249"/>
  <c r="P556" i="249"/>
  <c r="O556" i="249"/>
  <c r="N556" i="249"/>
  <c r="M556" i="249"/>
  <c r="L556" i="249"/>
  <c r="K556" i="249"/>
  <c r="J556" i="249"/>
  <c r="I556" i="249"/>
  <c r="H556" i="249"/>
  <c r="G556" i="249"/>
  <c r="F556" i="249"/>
  <c r="E556" i="249"/>
  <c r="D556" i="249"/>
  <c r="C556" i="249"/>
  <c r="B556" i="249"/>
  <c r="T555" i="249"/>
  <c r="S555" i="249"/>
  <c r="R555" i="249"/>
  <c r="Q555" i="249"/>
  <c r="P555" i="249"/>
  <c r="O555" i="249"/>
  <c r="N555" i="249"/>
  <c r="M555" i="249"/>
  <c r="L555" i="249"/>
  <c r="K555" i="249"/>
  <c r="J555" i="249"/>
  <c r="I555" i="249"/>
  <c r="H555" i="249"/>
  <c r="G555" i="249"/>
  <c r="F555" i="249"/>
  <c r="E555" i="249"/>
  <c r="D555" i="249"/>
  <c r="C555" i="249"/>
  <c r="B555" i="249"/>
  <c r="V594" i="248"/>
  <c r="S594" i="248"/>
  <c r="R594" i="248"/>
  <c r="Q594" i="248"/>
  <c r="P594" i="248"/>
  <c r="O594" i="248"/>
  <c r="N594" i="248"/>
  <c r="M594" i="248"/>
  <c r="L594" i="248"/>
  <c r="K594" i="248"/>
  <c r="J594" i="248"/>
  <c r="I594" i="248"/>
  <c r="H594" i="248"/>
  <c r="G594" i="248"/>
  <c r="F594" i="248"/>
  <c r="E594" i="248"/>
  <c r="D594" i="248"/>
  <c r="C594" i="248"/>
  <c r="B594" i="248"/>
  <c r="T592" i="248"/>
  <c r="W592" i="248" s="1"/>
  <c r="T591" i="248"/>
  <c r="S591" i="248"/>
  <c r="R591" i="248"/>
  <c r="Q591" i="248"/>
  <c r="P591" i="248"/>
  <c r="O591" i="248"/>
  <c r="N591" i="248"/>
  <c r="M591" i="248"/>
  <c r="L591" i="248"/>
  <c r="K591" i="248"/>
  <c r="J591" i="248"/>
  <c r="I591" i="248"/>
  <c r="H591" i="248"/>
  <c r="G591" i="248"/>
  <c r="F591" i="248"/>
  <c r="E591" i="248"/>
  <c r="D591" i="248"/>
  <c r="C591" i="248"/>
  <c r="B591" i="248"/>
  <c r="T590" i="248"/>
  <c r="S590" i="248"/>
  <c r="R590" i="248"/>
  <c r="Q590" i="248"/>
  <c r="P590" i="248"/>
  <c r="O590" i="248"/>
  <c r="N590" i="248"/>
  <c r="M590" i="248"/>
  <c r="L590" i="248"/>
  <c r="K590" i="248"/>
  <c r="J590" i="248"/>
  <c r="I590" i="248"/>
  <c r="H590" i="248"/>
  <c r="G590" i="248"/>
  <c r="F590" i="248"/>
  <c r="E590" i="248"/>
  <c r="D590" i="248"/>
  <c r="C590" i="248"/>
  <c r="B590" i="248"/>
  <c r="J541" i="251" l="1"/>
  <c r="G541" i="251"/>
  <c r="F541" i="251"/>
  <c r="E541" i="251"/>
  <c r="D541" i="251"/>
  <c r="C541" i="251"/>
  <c r="B541" i="251"/>
  <c r="H539" i="251"/>
  <c r="J539" i="251" s="1"/>
  <c r="K539" i="251" s="1"/>
  <c r="H538" i="251"/>
  <c r="G538" i="251"/>
  <c r="F538" i="251"/>
  <c r="E538" i="251"/>
  <c r="D538" i="251"/>
  <c r="C538" i="251"/>
  <c r="B538" i="251"/>
  <c r="H537" i="251"/>
  <c r="G537" i="251"/>
  <c r="F537" i="251"/>
  <c r="E537" i="251"/>
  <c r="D537" i="251"/>
  <c r="C537" i="251"/>
  <c r="B537" i="251"/>
  <c r="V546" i="249"/>
  <c r="S546" i="249"/>
  <c r="R546" i="249"/>
  <c r="Q546" i="249"/>
  <c r="P546" i="249"/>
  <c r="O546" i="249"/>
  <c r="N546" i="249"/>
  <c r="M546" i="249"/>
  <c r="L546" i="249"/>
  <c r="K546" i="249"/>
  <c r="J546" i="249"/>
  <c r="I546" i="249"/>
  <c r="H546" i="249"/>
  <c r="G546" i="249"/>
  <c r="F546" i="249"/>
  <c r="E546" i="249"/>
  <c r="D546" i="249"/>
  <c r="C546" i="249"/>
  <c r="B546" i="249"/>
  <c r="V544" i="249"/>
  <c r="W544" i="249" s="1"/>
  <c r="T544" i="249"/>
  <c r="T543" i="249"/>
  <c r="S543" i="249"/>
  <c r="R543" i="249"/>
  <c r="Q543" i="249"/>
  <c r="P543" i="249"/>
  <c r="O543" i="249"/>
  <c r="N543" i="249"/>
  <c r="M543" i="249"/>
  <c r="L543" i="249"/>
  <c r="K543" i="249"/>
  <c r="J543" i="249"/>
  <c r="I543" i="249"/>
  <c r="H543" i="249"/>
  <c r="G543" i="249"/>
  <c r="F543" i="249"/>
  <c r="E543" i="249"/>
  <c r="D543" i="249"/>
  <c r="C543" i="249"/>
  <c r="B543" i="249"/>
  <c r="T542" i="249"/>
  <c r="S542" i="249"/>
  <c r="R542" i="249"/>
  <c r="Q542" i="249"/>
  <c r="P542" i="249"/>
  <c r="O542" i="249"/>
  <c r="N542" i="249"/>
  <c r="M542" i="249"/>
  <c r="L542" i="249"/>
  <c r="K542" i="249"/>
  <c r="J542" i="249"/>
  <c r="I542" i="249"/>
  <c r="H542" i="249"/>
  <c r="G542" i="249"/>
  <c r="F542" i="249"/>
  <c r="E542" i="249"/>
  <c r="D542" i="249"/>
  <c r="C542" i="249"/>
  <c r="B542" i="249"/>
  <c r="J528" i="251" l="1"/>
  <c r="G528" i="251"/>
  <c r="F528" i="251"/>
  <c r="E528" i="251"/>
  <c r="D528" i="251"/>
  <c r="C528" i="251"/>
  <c r="B528" i="251"/>
  <c r="H526" i="251"/>
  <c r="J526" i="251" s="1"/>
  <c r="K526" i="251" s="1"/>
  <c r="H525" i="251"/>
  <c r="G525" i="251"/>
  <c r="F525" i="251"/>
  <c r="E525" i="251"/>
  <c r="D525" i="251"/>
  <c r="C525" i="251"/>
  <c r="B525" i="251"/>
  <c r="H524" i="251"/>
  <c r="G524" i="251"/>
  <c r="F524" i="251"/>
  <c r="E524" i="251"/>
  <c r="D524" i="251"/>
  <c r="C524" i="251"/>
  <c r="B524" i="251"/>
  <c r="K570" i="250"/>
  <c r="H570" i="250"/>
  <c r="G570" i="250"/>
  <c r="F570" i="250"/>
  <c r="E570" i="250"/>
  <c r="D570" i="250"/>
  <c r="C570" i="250"/>
  <c r="B570" i="250"/>
  <c r="I568" i="250"/>
  <c r="K568" i="250" s="1"/>
  <c r="L568" i="250" s="1"/>
  <c r="I567" i="250"/>
  <c r="H567" i="250"/>
  <c r="G567" i="250"/>
  <c r="F567" i="250"/>
  <c r="E567" i="250"/>
  <c r="D567" i="250"/>
  <c r="C567" i="250"/>
  <c r="B567" i="250"/>
  <c r="I566" i="250"/>
  <c r="H566" i="250"/>
  <c r="G566" i="250"/>
  <c r="F566" i="250"/>
  <c r="E566" i="250"/>
  <c r="D566" i="250"/>
  <c r="C566" i="250"/>
  <c r="B566" i="250"/>
  <c r="V533" i="249"/>
  <c r="S533" i="249"/>
  <c r="R533" i="249"/>
  <c r="Q533" i="249"/>
  <c r="P533" i="249"/>
  <c r="O533" i="249"/>
  <c r="N533" i="249"/>
  <c r="M533" i="249"/>
  <c r="L533" i="249"/>
  <c r="K533" i="249"/>
  <c r="J533" i="249"/>
  <c r="I533" i="249"/>
  <c r="H533" i="249"/>
  <c r="G533" i="249"/>
  <c r="F533" i="249"/>
  <c r="E533" i="249"/>
  <c r="D533" i="249"/>
  <c r="C533" i="249"/>
  <c r="B533" i="249"/>
  <c r="T531" i="249"/>
  <c r="V531" i="249" s="1"/>
  <c r="W531" i="249" s="1"/>
  <c r="T530" i="249"/>
  <c r="S530" i="249"/>
  <c r="R530" i="249"/>
  <c r="Q530" i="249"/>
  <c r="P530" i="249"/>
  <c r="O530" i="249"/>
  <c r="N530" i="249"/>
  <c r="M530" i="249"/>
  <c r="L530" i="249"/>
  <c r="K530" i="249"/>
  <c r="J530" i="249"/>
  <c r="I530" i="249"/>
  <c r="H530" i="249"/>
  <c r="G530" i="249"/>
  <c r="F530" i="249"/>
  <c r="E530" i="249"/>
  <c r="D530" i="249"/>
  <c r="C530" i="249"/>
  <c r="B530" i="249"/>
  <c r="T529" i="249"/>
  <c r="S529" i="249"/>
  <c r="R529" i="249"/>
  <c r="Q529" i="249"/>
  <c r="P529" i="249"/>
  <c r="O529" i="249"/>
  <c r="N529" i="249"/>
  <c r="M529" i="249"/>
  <c r="L529" i="249"/>
  <c r="K529" i="249"/>
  <c r="J529" i="249"/>
  <c r="I529" i="249"/>
  <c r="H529" i="249"/>
  <c r="G529" i="249"/>
  <c r="F529" i="249"/>
  <c r="E529" i="249"/>
  <c r="D529" i="249"/>
  <c r="C529" i="249"/>
  <c r="B529" i="249"/>
  <c r="V581" i="248"/>
  <c r="S581" i="248"/>
  <c r="R581" i="248"/>
  <c r="Q581" i="248"/>
  <c r="P581" i="248"/>
  <c r="O581" i="248"/>
  <c r="N581" i="248"/>
  <c r="M581" i="248"/>
  <c r="L581" i="248"/>
  <c r="K581" i="248"/>
  <c r="J581" i="248"/>
  <c r="I581" i="248"/>
  <c r="H581" i="248"/>
  <c r="G581" i="248"/>
  <c r="F581" i="248"/>
  <c r="E581" i="248"/>
  <c r="D581" i="248"/>
  <c r="C581" i="248"/>
  <c r="B581" i="248"/>
  <c r="T579" i="248"/>
  <c r="V579" i="248" s="1"/>
  <c r="W579" i="248" s="1"/>
  <c r="T578" i="248"/>
  <c r="S578" i="248"/>
  <c r="R578" i="248"/>
  <c r="Q578" i="248"/>
  <c r="P578" i="248"/>
  <c r="O578" i="248"/>
  <c r="N578" i="248"/>
  <c r="M578" i="248"/>
  <c r="L578" i="248"/>
  <c r="K578" i="248"/>
  <c r="J578" i="248"/>
  <c r="I578" i="248"/>
  <c r="H578" i="248"/>
  <c r="G578" i="248"/>
  <c r="F578" i="248"/>
  <c r="E578" i="248"/>
  <c r="D578" i="248"/>
  <c r="C578" i="248"/>
  <c r="B578" i="248"/>
  <c r="T577" i="248"/>
  <c r="S577" i="248"/>
  <c r="R577" i="248"/>
  <c r="Q577" i="248"/>
  <c r="P577" i="248"/>
  <c r="O577" i="248"/>
  <c r="N577" i="248"/>
  <c r="M577" i="248"/>
  <c r="L577" i="248"/>
  <c r="K577" i="248"/>
  <c r="J577" i="248"/>
  <c r="I577" i="248"/>
  <c r="H577" i="248"/>
  <c r="G577" i="248"/>
  <c r="F577" i="248"/>
  <c r="E577" i="248"/>
  <c r="D577" i="248"/>
  <c r="C577" i="248"/>
  <c r="B577" i="248"/>
  <c r="J515" i="251" l="1"/>
  <c r="G515" i="251"/>
  <c r="F515" i="251"/>
  <c r="E515" i="251"/>
  <c r="D515" i="251"/>
  <c r="C515" i="251"/>
  <c r="B515" i="251"/>
  <c r="H513" i="251"/>
  <c r="J513" i="251" s="1"/>
  <c r="K513" i="251" s="1"/>
  <c r="H512" i="251"/>
  <c r="G512" i="251"/>
  <c r="F512" i="251"/>
  <c r="E512" i="251"/>
  <c r="D512" i="251"/>
  <c r="C512" i="251"/>
  <c r="B512" i="251"/>
  <c r="H511" i="251"/>
  <c r="G511" i="251"/>
  <c r="F511" i="251"/>
  <c r="E511" i="251"/>
  <c r="D511" i="251"/>
  <c r="C511" i="251"/>
  <c r="B511" i="251"/>
  <c r="K557" i="250"/>
  <c r="H557" i="250"/>
  <c r="G557" i="250"/>
  <c r="F557" i="250"/>
  <c r="E557" i="250"/>
  <c r="D557" i="250"/>
  <c r="C557" i="250"/>
  <c r="B557" i="250"/>
  <c r="I555" i="250"/>
  <c r="K555" i="250" s="1"/>
  <c r="L555" i="250" s="1"/>
  <c r="I554" i="250"/>
  <c r="H554" i="250"/>
  <c r="G554" i="250"/>
  <c r="F554" i="250"/>
  <c r="E554" i="250"/>
  <c r="D554" i="250"/>
  <c r="C554" i="250"/>
  <c r="B554" i="250"/>
  <c r="I553" i="250"/>
  <c r="H553" i="250"/>
  <c r="G553" i="250"/>
  <c r="F553" i="250"/>
  <c r="E553" i="250"/>
  <c r="D553" i="250"/>
  <c r="C553" i="250"/>
  <c r="B553" i="250"/>
  <c r="V520" i="249"/>
  <c r="S520" i="249"/>
  <c r="R520" i="249"/>
  <c r="Q520" i="249"/>
  <c r="P520" i="249"/>
  <c r="O520" i="249"/>
  <c r="N520" i="249"/>
  <c r="M520" i="249"/>
  <c r="L520" i="249"/>
  <c r="K520" i="249"/>
  <c r="J520" i="249"/>
  <c r="I520" i="249"/>
  <c r="H520" i="249"/>
  <c r="G520" i="249"/>
  <c r="F520" i="249"/>
  <c r="E520" i="249"/>
  <c r="D520" i="249"/>
  <c r="C520" i="249"/>
  <c r="B520" i="249"/>
  <c r="T518" i="249"/>
  <c r="V518" i="249" s="1"/>
  <c r="W518" i="249" s="1"/>
  <c r="T517" i="249"/>
  <c r="S517" i="249"/>
  <c r="R517" i="249"/>
  <c r="Q517" i="249"/>
  <c r="P517" i="249"/>
  <c r="O517" i="249"/>
  <c r="N517" i="249"/>
  <c r="M517" i="249"/>
  <c r="L517" i="249"/>
  <c r="K517" i="249"/>
  <c r="J517" i="249"/>
  <c r="I517" i="249"/>
  <c r="H517" i="249"/>
  <c r="G517" i="249"/>
  <c r="F517" i="249"/>
  <c r="E517" i="249"/>
  <c r="D517" i="249"/>
  <c r="C517" i="249"/>
  <c r="B517" i="249"/>
  <c r="T516" i="249"/>
  <c r="S516" i="249"/>
  <c r="R516" i="249"/>
  <c r="Q516" i="249"/>
  <c r="P516" i="249"/>
  <c r="O516" i="249"/>
  <c r="N516" i="249"/>
  <c r="M516" i="249"/>
  <c r="L516" i="249"/>
  <c r="K516" i="249"/>
  <c r="J516" i="249"/>
  <c r="I516" i="249"/>
  <c r="H516" i="249"/>
  <c r="G516" i="249"/>
  <c r="F516" i="249"/>
  <c r="E516" i="249"/>
  <c r="D516" i="249"/>
  <c r="C516" i="249"/>
  <c r="B516" i="249"/>
  <c r="V568" i="248"/>
  <c r="S568" i="248"/>
  <c r="R568" i="248"/>
  <c r="Q568" i="248"/>
  <c r="P568" i="248"/>
  <c r="O568" i="248"/>
  <c r="N568" i="248"/>
  <c r="M568" i="248"/>
  <c r="L568" i="248"/>
  <c r="K568" i="248"/>
  <c r="J568" i="248"/>
  <c r="I568" i="248"/>
  <c r="H568" i="248"/>
  <c r="G568" i="248"/>
  <c r="F568" i="248"/>
  <c r="E568" i="248"/>
  <c r="D568" i="248"/>
  <c r="C568" i="248"/>
  <c r="B568" i="248"/>
  <c r="T566" i="248"/>
  <c r="V566" i="248" s="1"/>
  <c r="W566" i="248" s="1"/>
  <c r="T565" i="248"/>
  <c r="S565" i="248"/>
  <c r="R565" i="248"/>
  <c r="Q565" i="248"/>
  <c r="P565" i="248"/>
  <c r="O565" i="248"/>
  <c r="N565" i="248"/>
  <c r="M565" i="248"/>
  <c r="L565" i="248"/>
  <c r="K565" i="248"/>
  <c r="J565" i="248"/>
  <c r="I565" i="248"/>
  <c r="H565" i="248"/>
  <c r="G565" i="248"/>
  <c r="F565" i="248"/>
  <c r="E565" i="248"/>
  <c r="D565" i="248"/>
  <c r="C565" i="248"/>
  <c r="B565" i="248"/>
  <c r="T564" i="248"/>
  <c r="S564" i="248"/>
  <c r="R564" i="248"/>
  <c r="Q564" i="248"/>
  <c r="P564" i="248"/>
  <c r="O564" i="248"/>
  <c r="N564" i="248"/>
  <c r="M564" i="248"/>
  <c r="L564" i="248"/>
  <c r="K564" i="248"/>
  <c r="J564" i="248"/>
  <c r="I564" i="248"/>
  <c r="H564" i="248"/>
  <c r="G564" i="248"/>
  <c r="F564" i="248"/>
  <c r="E564" i="248"/>
  <c r="D564" i="248"/>
  <c r="C564" i="248"/>
  <c r="B564" i="248"/>
  <c r="H460" i="251" l="1"/>
  <c r="H486" i="251"/>
  <c r="H499" i="251"/>
  <c r="J502" i="251" l="1"/>
  <c r="G502" i="251"/>
  <c r="F502" i="251"/>
  <c r="E502" i="251"/>
  <c r="D502" i="251"/>
  <c r="C502" i="251"/>
  <c r="B502" i="251"/>
  <c r="H500" i="251"/>
  <c r="J500" i="251" s="1"/>
  <c r="K500" i="251" s="1"/>
  <c r="G499" i="251"/>
  <c r="F499" i="251"/>
  <c r="E499" i="251"/>
  <c r="D499" i="251"/>
  <c r="C499" i="251"/>
  <c r="B499" i="251"/>
  <c r="H498" i="251"/>
  <c r="G498" i="251"/>
  <c r="F498" i="251"/>
  <c r="E498" i="251"/>
  <c r="D498" i="251"/>
  <c r="C498" i="251"/>
  <c r="B498" i="251"/>
  <c r="K544" i="250"/>
  <c r="H544" i="250"/>
  <c r="G544" i="250"/>
  <c r="F544" i="250"/>
  <c r="E544" i="250"/>
  <c r="D544" i="250"/>
  <c r="C544" i="250"/>
  <c r="B544" i="250"/>
  <c r="I542" i="250"/>
  <c r="I541" i="250"/>
  <c r="H541" i="250"/>
  <c r="G541" i="250"/>
  <c r="F541" i="250"/>
  <c r="E541" i="250"/>
  <c r="D541" i="250"/>
  <c r="C541" i="250"/>
  <c r="B541" i="250"/>
  <c r="I540" i="250"/>
  <c r="H540" i="250"/>
  <c r="G540" i="250"/>
  <c r="F540" i="250"/>
  <c r="E540" i="250"/>
  <c r="D540" i="250"/>
  <c r="C540" i="250"/>
  <c r="B540" i="250"/>
  <c r="V507" i="249"/>
  <c r="S507" i="249"/>
  <c r="R507" i="249"/>
  <c r="Q507" i="249"/>
  <c r="P507" i="249"/>
  <c r="O507" i="249"/>
  <c r="N507" i="249"/>
  <c r="M507" i="249"/>
  <c r="L507" i="249"/>
  <c r="K507" i="249"/>
  <c r="J507" i="249"/>
  <c r="I507" i="249"/>
  <c r="H507" i="249"/>
  <c r="G507" i="249"/>
  <c r="F507" i="249"/>
  <c r="E507" i="249"/>
  <c r="D507" i="249"/>
  <c r="C507" i="249"/>
  <c r="B507" i="249"/>
  <c r="T505" i="249"/>
  <c r="V505" i="249" s="1"/>
  <c r="W505" i="249" s="1"/>
  <c r="T504" i="249"/>
  <c r="S504" i="249"/>
  <c r="R504" i="249"/>
  <c r="Q504" i="249"/>
  <c r="P504" i="249"/>
  <c r="O504" i="249"/>
  <c r="N504" i="249"/>
  <c r="M504" i="249"/>
  <c r="L504" i="249"/>
  <c r="K504" i="249"/>
  <c r="J504" i="249"/>
  <c r="I504" i="249"/>
  <c r="H504" i="249"/>
  <c r="G504" i="249"/>
  <c r="F504" i="249"/>
  <c r="E504" i="249"/>
  <c r="D504" i="249"/>
  <c r="C504" i="249"/>
  <c r="B504" i="249"/>
  <c r="T503" i="249"/>
  <c r="S503" i="249"/>
  <c r="R503" i="249"/>
  <c r="Q503" i="249"/>
  <c r="P503" i="249"/>
  <c r="O503" i="249"/>
  <c r="N503" i="249"/>
  <c r="M503" i="249"/>
  <c r="L503" i="249"/>
  <c r="K503" i="249"/>
  <c r="J503" i="249"/>
  <c r="I503" i="249"/>
  <c r="H503" i="249"/>
  <c r="G503" i="249"/>
  <c r="F503" i="249"/>
  <c r="E503" i="249"/>
  <c r="D503" i="249"/>
  <c r="C503" i="249"/>
  <c r="B503" i="249"/>
  <c r="V555" i="248"/>
  <c r="S555" i="248"/>
  <c r="R555" i="248"/>
  <c r="Q555" i="248"/>
  <c r="P555" i="248"/>
  <c r="O555" i="248"/>
  <c r="N555" i="248"/>
  <c r="M555" i="248"/>
  <c r="L555" i="248"/>
  <c r="K555" i="248"/>
  <c r="J555" i="248"/>
  <c r="I555" i="248"/>
  <c r="H555" i="248"/>
  <c r="G555" i="248"/>
  <c r="F555" i="248"/>
  <c r="E555" i="248"/>
  <c r="D555" i="248"/>
  <c r="C555" i="248"/>
  <c r="B555" i="248"/>
  <c r="T553" i="248"/>
  <c r="V553" i="248" s="1"/>
  <c r="W553" i="248" s="1"/>
  <c r="T552" i="248"/>
  <c r="S552" i="248"/>
  <c r="R552" i="248"/>
  <c r="Q552" i="248"/>
  <c r="P552" i="248"/>
  <c r="O552" i="248"/>
  <c r="N552" i="248"/>
  <c r="M552" i="248"/>
  <c r="L552" i="248"/>
  <c r="K552" i="248"/>
  <c r="J552" i="248"/>
  <c r="I552" i="248"/>
  <c r="H552" i="248"/>
  <c r="G552" i="248"/>
  <c r="F552" i="248"/>
  <c r="E552" i="248"/>
  <c r="D552" i="248"/>
  <c r="C552" i="248"/>
  <c r="B552" i="248"/>
  <c r="T551" i="248"/>
  <c r="S551" i="248"/>
  <c r="R551" i="248"/>
  <c r="Q551" i="248"/>
  <c r="P551" i="248"/>
  <c r="O551" i="248"/>
  <c r="N551" i="248"/>
  <c r="M551" i="248"/>
  <c r="L551" i="248"/>
  <c r="K551" i="248"/>
  <c r="J551" i="248"/>
  <c r="I551" i="248"/>
  <c r="H551" i="248"/>
  <c r="G551" i="248"/>
  <c r="F551" i="248"/>
  <c r="E551" i="248"/>
  <c r="D551" i="248"/>
  <c r="C551" i="248"/>
  <c r="B551" i="248"/>
  <c r="J489" i="251" l="1"/>
  <c r="G489" i="251"/>
  <c r="F489" i="251"/>
  <c r="E489" i="251"/>
  <c r="D489" i="251"/>
  <c r="C489" i="251"/>
  <c r="B489" i="251"/>
  <c r="H487" i="251"/>
  <c r="G486" i="251"/>
  <c r="F486" i="251"/>
  <c r="E486" i="251"/>
  <c r="D486" i="251"/>
  <c r="C486" i="251"/>
  <c r="B486" i="251"/>
  <c r="H485" i="251"/>
  <c r="G485" i="251"/>
  <c r="F485" i="251"/>
  <c r="E485" i="251"/>
  <c r="D485" i="251"/>
  <c r="C485" i="251"/>
  <c r="B485" i="251"/>
  <c r="K531" i="250"/>
  <c r="H531" i="250"/>
  <c r="G531" i="250"/>
  <c r="F531" i="250"/>
  <c r="E531" i="250"/>
  <c r="D531" i="250"/>
  <c r="C531" i="250"/>
  <c r="B531" i="250"/>
  <c r="I529" i="250"/>
  <c r="K542" i="250" s="1"/>
  <c r="L542" i="250" s="1"/>
  <c r="I528" i="250"/>
  <c r="H528" i="250"/>
  <c r="G528" i="250"/>
  <c r="F528" i="250"/>
  <c r="E528" i="250"/>
  <c r="D528" i="250"/>
  <c r="C528" i="250"/>
  <c r="B528" i="250"/>
  <c r="I527" i="250"/>
  <c r="H527" i="250"/>
  <c r="G527" i="250"/>
  <c r="F527" i="250"/>
  <c r="E527" i="250"/>
  <c r="D527" i="250"/>
  <c r="C527" i="250"/>
  <c r="B527" i="250"/>
  <c r="V494" i="249"/>
  <c r="S494" i="249"/>
  <c r="R494" i="249"/>
  <c r="Q494" i="249"/>
  <c r="P494" i="249"/>
  <c r="O494" i="249"/>
  <c r="N494" i="249"/>
  <c r="M494" i="249"/>
  <c r="L494" i="249"/>
  <c r="K494" i="249"/>
  <c r="J494" i="249"/>
  <c r="I494" i="249"/>
  <c r="H494" i="249"/>
  <c r="G494" i="249"/>
  <c r="F494" i="249"/>
  <c r="E494" i="249"/>
  <c r="D494" i="249"/>
  <c r="C494" i="249"/>
  <c r="B494" i="249"/>
  <c r="T492" i="249"/>
  <c r="T491" i="249"/>
  <c r="S491" i="249"/>
  <c r="R491" i="249"/>
  <c r="Q491" i="249"/>
  <c r="P491" i="249"/>
  <c r="O491" i="249"/>
  <c r="N491" i="249"/>
  <c r="M491" i="249"/>
  <c r="L491" i="249"/>
  <c r="K491" i="249"/>
  <c r="J491" i="249"/>
  <c r="I491" i="249"/>
  <c r="H491" i="249"/>
  <c r="G491" i="249"/>
  <c r="F491" i="249"/>
  <c r="E491" i="249"/>
  <c r="D491" i="249"/>
  <c r="C491" i="249"/>
  <c r="B491" i="249"/>
  <c r="T490" i="249"/>
  <c r="S490" i="249"/>
  <c r="R490" i="249"/>
  <c r="Q490" i="249"/>
  <c r="P490" i="249"/>
  <c r="O490" i="249"/>
  <c r="N490" i="249"/>
  <c r="M490" i="249"/>
  <c r="L490" i="249"/>
  <c r="K490" i="249"/>
  <c r="J490" i="249"/>
  <c r="I490" i="249"/>
  <c r="H490" i="249"/>
  <c r="G490" i="249"/>
  <c r="F490" i="249"/>
  <c r="E490" i="249"/>
  <c r="D490" i="249"/>
  <c r="C490" i="249"/>
  <c r="B490" i="249"/>
  <c r="V542" i="248"/>
  <c r="S542" i="248"/>
  <c r="R542" i="248"/>
  <c r="Q542" i="248"/>
  <c r="P542" i="248"/>
  <c r="O542" i="248"/>
  <c r="N542" i="248"/>
  <c r="M542" i="248"/>
  <c r="L542" i="248"/>
  <c r="K542" i="248"/>
  <c r="J542" i="248"/>
  <c r="I542" i="248"/>
  <c r="H542" i="248"/>
  <c r="G542" i="248"/>
  <c r="F542" i="248"/>
  <c r="E542" i="248"/>
  <c r="D542" i="248"/>
  <c r="C542" i="248"/>
  <c r="B542" i="248"/>
  <c r="T540" i="248"/>
  <c r="T539" i="248"/>
  <c r="S539" i="248"/>
  <c r="R539" i="248"/>
  <c r="Q539" i="248"/>
  <c r="P539" i="248"/>
  <c r="O539" i="248"/>
  <c r="N539" i="248"/>
  <c r="M539" i="248"/>
  <c r="L539" i="248"/>
  <c r="K539" i="248"/>
  <c r="J539" i="248"/>
  <c r="I539" i="248"/>
  <c r="H539" i="248"/>
  <c r="G539" i="248"/>
  <c r="F539" i="248"/>
  <c r="E539" i="248"/>
  <c r="D539" i="248"/>
  <c r="C539" i="248"/>
  <c r="B539" i="248"/>
  <c r="T538" i="248"/>
  <c r="S538" i="248"/>
  <c r="R538" i="248"/>
  <c r="Q538" i="248"/>
  <c r="P538" i="248"/>
  <c r="O538" i="248"/>
  <c r="N538" i="248"/>
  <c r="M538" i="248"/>
  <c r="L538" i="248"/>
  <c r="K538" i="248"/>
  <c r="J538" i="248"/>
  <c r="I538" i="248"/>
  <c r="H538" i="248"/>
  <c r="G538" i="248"/>
  <c r="F538" i="248"/>
  <c r="E538" i="248"/>
  <c r="D538" i="248"/>
  <c r="C538" i="248"/>
  <c r="B538" i="248"/>
  <c r="J476" i="251" l="1"/>
  <c r="G476" i="251"/>
  <c r="F476" i="251"/>
  <c r="E476" i="251"/>
  <c r="D476" i="251"/>
  <c r="C476" i="251"/>
  <c r="B476" i="251"/>
  <c r="H474" i="251"/>
  <c r="H473" i="251"/>
  <c r="G473" i="251"/>
  <c r="F473" i="251"/>
  <c r="E473" i="251"/>
  <c r="D473" i="251"/>
  <c r="C473" i="251"/>
  <c r="B473" i="251"/>
  <c r="H472" i="251"/>
  <c r="G472" i="251"/>
  <c r="F472" i="251"/>
  <c r="E472" i="251"/>
  <c r="D472" i="251"/>
  <c r="C472" i="251"/>
  <c r="B472" i="251"/>
  <c r="K518" i="250"/>
  <c r="H518" i="250"/>
  <c r="G518" i="250"/>
  <c r="F518" i="250"/>
  <c r="E518" i="250"/>
  <c r="D518" i="250"/>
  <c r="C518" i="250"/>
  <c r="B518" i="250"/>
  <c r="I516" i="250"/>
  <c r="I515" i="250"/>
  <c r="H515" i="250"/>
  <c r="G515" i="250"/>
  <c r="F515" i="250"/>
  <c r="E515" i="250"/>
  <c r="D515" i="250"/>
  <c r="C515" i="250"/>
  <c r="B515" i="250"/>
  <c r="I514" i="250"/>
  <c r="H514" i="250"/>
  <c r="G514" i="250"/>
  <c r="F514" i="250"/>
  <c r="E514" i="250"/>
  <c r="D514" i="250"/>
  <c r="C514" i="250"/>
  <c r="B514" i="250"/>
  <c r="V481" i="249"/>
  <c r="S481" i="249"/>
  <c r="R481" i="249"/>
  <c r="Q481" i="249"/>
  <c r="P481" i="249"/>
  <c r="O481" i="249"/>
  <c r="N481" i="249"/>
  <c r="M481" i="249"/>
  <c r="L481" i="249"/>
  <c r="K481" i="249"/>
  <c r="J481" i="249"/>
  <c r="I481" i="249"/>
  <c r="H481" i="249"/>
  <c r="G481" i="249"/>
  <c r="F481" i="249"/>
  <c r="E481" i="249"/>
  <c r="D481" i="249"/>
  <c r="C481" i="249"/>
  <c r="B481" i="249"/>
  <c r="T479" i="249"/>
  <c r="V492" i="249" s="1"/>
  <c r="W492" i="249" s="1"/>
  <c r="T478" i="249"/>
  <c r="S478" i="249"/>
  <c r="R478" i="249"/>
  <c r="Q478" i="249"/>
  <c r="P478" i="249"/>
  <c r="O478" i="249"/>
  <c r="N478" i="249"/>
  <c r="M478" i="249"/>
  <c r="L478" i="249"/>
  <c r="K478" i="249"/>
  <c r="J478" i="249"/>
  <c r="I478" i="249"/>
  <c r="H478" i="249"/>
  <c r="G478" i="249"/>
  <c r="F478" i="249"/>
  <c r="E478" i="249"/>
  <c r="D478" i="249"/>
  <c r="C478" i="249"/>
  <c r="B478" i="249"/>
  <c r="T477" i="249"/>
  <c r="S477" i="249"/>
  <c r="R477" i="249"/>
  <c r="Q477" i="249"/>
  <c r="P477" i="249"/>
  <c r="O477" i="249"/>
  <c r="N477" i="249"/>
  <c r="M477" i="249"/>
  <c r="L477" i="249"/>
  <c r="K477" i="249"/>
  <c r="J477" i="249"/>
  <c r="I477" i="249"/>
  <c r="H477" i="249"/>
  <c r="G477" i="249"/>
  <c r="F477" i="249"/>
  <c r="E477" i="249"/>
  <c r="D477" i="249"/>
  <c r="C477" i="249"/>
  <c r="B477" i="249"/>
  <c r="V529" i="248"/>
  <c r="S529" i="248"/>
  <c r="R529" i="248"/>
  <c r="Q529" i="248"/>
  <c r="P529" i="248"/>
  <c r="O529" i="248"/>
  <c r="N529" i="248"/>
  <c r="M529" i="248"/>
  <c r="L529" i="248"/>
  <c r="K529" i="248"/>
  <c r="J529" i="248"/>
  <c r="I529" i="248"/>
  <c r="H529" i="248"/>
  <c r="G529" i="248"/>
  <c r="F529" i="248"/>
  <c r="E529" i="248"/>
  <c r="D529" i="248"/>
  <c r="C529" i="248"/>
  <c r="B529" i="248"/>
  <c r="T527" i="248"/>
  <c r="V540" i="248" s="1"/>
  <c r="W540" i="248" s="1"/>
  <c r="T526" i="248"/>
  <c r="S526" i="248"/>
  <c r="R526" i="248"/>
  <c r="Q526" i="248"/>
  <c r="P526" i="248"/>
  <c r="O526" i="248"/>
  <c r="N526" i="248"/>
  <c r="M526" i="248"/>
  <c r="L526" i="248"/>
  <c r="K526" i="248"/>
  <c r="J526" i="248"/>
  <c r="I526" i="248"/>
  <c r="H526" i="248"/>
  <c r="G526" i="248"/>
  <c r="F526" i="248"/>
  <c r="E526" i="248"/>
  <c r="D526" i="248"/>
  <c r="C526" i="248"/>
  <c r="B526" i="248"/>
  <c r="T525" i="248"/>
  <c r="S525" i="248"/>
  <c r="R525" i="248"/>
  <c r="Q525" i="248"/>
  <c r="P525" i="248"/>
  <c r="O525" i="248"/>
  <c r="N525" i="248"/>
  <c r="M525" i="248"/>
  <c r="L525" i="248"/>
  <c r="K525" i="248"/>
  <c r="J525" i="248"/>
  <c r="I525" i="248"/>
  <c r="H525" i="248"/>
  <c r="G525" i="248"/>
  <c r="F525" i="248"/>
  <c r="E525" i="248"/>
  <c r="D525" i="248"/>
  <c r="C525" i="248"/>
  <c r="B525" i="248"/>
  <c r="K529" i="250" l="1"/>
  <c r="L529" i="250" s="1"/>
  <c r="J487" i="251"/>
  <c r="K487" i="251" s="1"/>
  <c r="J463" i="251"/>
  <c r="G463" i="251"/>
  <c r="F463" i="251"/>
  <c r="E463" i="251"/>
  <c r="D463" i="251"/>
  <c r="C463" i="251"/>
  <c r="B463" i="251"/>
  <c r="H461" i="251"/>
  <c r="G460" i="251"/>
  <c r="F460" i="251"/>
  <c r="E460" i="251"/>
  <c r="D460" i="251"/>
  <c r="C460" i="251"/>
  <c r="B460" i="251"/>
  <c r="H459" i="251"/>
  <c r="G459" i="251"/>
  <c r="F459" i="251"/>
  <c r="E459" i="251"/>
  <c r="D459" i="251"/>
  <c r="C459" i="251"/>
  <c r="B459" i="251"/>
  <c r="K505" i="250"/>
  <c r="H505" i="250"/>
  <c r="G505" i="250"/>
  <c r="F505" i="250"/>
  <c r="E505" i="250"/>
  <c r="D505" i="250"/>
  <c r="C505" i="250"/>
  <c r="B505" i="250"/>
  <c r="I503" i="250"/>
  <c r="I502" i="250"/>
  <c r="H502" i="250"/>
  <c r="G502" i="250"/>
  <c r="F502" i="250"/>
  <c r="E502" i="250"/>
  <c r="D502" i="250"/>
  <c r="C502" i="250"/>
  <c r="B502" i="250"/>
  <c r="I501" i="250"/>
  <c r="H501" i="250"/>
  <c r="G501" i="250"/>
  <c r="F501" i="250"/>
  <c r="E501" i="250"/>
  <c r="D501" i="250"/>
  <c r="C501" i="250"/>
  <c r="B501" i="250"/>
  <c r="V468" i="249"/>
  <c r="S468" i="249"/>
  <c r="R468" i="249"/>
  <c r="Q468" i="249"/>
  <c r="P468" i="249"/>
  <c r="O468" i="249"/>
  <c r="N468" i="249"/>
  <c r="M468" i="249"/>
  <c r="L468" i="249"/>
  <c r="K468" i="249"/>
  <c r="J468" i="249"/>
  <c r="I468" i="249"/>
  <c r="H468" i="249"/>
  <c r="G468" i="249"/>
  <c r="F468" i="249"/>
  <c r="E468" i="249"/>
  <c r="D468" i="249"/>
  <c r="C468" i="249"/>
  <c r="B468" i="249"/>
  <c r="T466" i="249"/>
  <c r="T465" i="249"/>
  <c r="S465" i="249"/>
  <c r="R465" i="249"/>
  <c r="Q465" i="249"/>
  <c r="P465" i="249"/>
  <c r="O465" i="249"/>
  <c r="N465" i="249"/>
  <c r="M465" i="249"/>
  <c r="L465" i="249"/>
  <c r="K465" i="249"/>
  <c r="J465" i="249"/>
  <c r="I465" i="249"/>
  <c r="H465" i="249"/>
  <c r="G465" i="249"/>
  <c r="F465" i="249"/>
  <c r="E465" i="249"/>
  <c r="D465" i="249"/>
  <c r="C465" i="249"/>
  <c r="B465" i="249"/>
  <c r="T464" i="249"/>
  <c r="S464" i="249"/>
  <c r="R464" i="249"/>
  <c r="Q464" i="249"/>
  <c r="P464" i="249"/>
  <c r="O464" i="249"/>
  <c r="N464" i="249"/>
  <c r="M464" i="249"/>
  <c r="L464" i="249"/>
  <c r="K464" i="249"/>
  <c r="J464" i="249"/>
  <c r="I464" i="249"/>
  <c r="H464" i="249"/>
  <c r="G464" i="249"/>
  <c r="F464" i="249"/>
  <c r="E464" i="249"/>
  <c r="D464" i="249"/>
  <c r="C464" i="249"/>
  <c r="B464" i="249"/>
  <c r="V516" i="248"/>
  <c r="S516" i="248"/>
  <c r="R516" i="248"/>
  <c r="Q516" i="248"/>
  <c r="P516" i="248"/>
  <c r="O516" i="248"/>
  <c r="N516" i="248"/>
  <c r="M516" i="248"/>
  <c r="L516" i="248"/>
  <c r="K516" i="248"/>
  <c r="J516" i="248"/>
  <c r="I516" i="248"/>
  <c r="H516" i="248"/>
  <c r="G516" i="248"/>
  <c r="F516" i="248"/>
  <c r="E516" i="248"/>
  <c r="D516" i="248"/>
  <c r="C516" i="248"/>
  <c r="B516" i="248"/>
  <c r="T514" i="248"/>
  <c r="V527" i="248" s="1"/>
  <c r="W527" i="248" s="1"/>
  <c r="T513" i="248"/>
  <c r="S513" i="248"/>
  <c r="R513" i="248"/>
  <c r="Q513" i="248"/>
  <c r="P513" i="248"/>
  <c r="O513" i="248"/>
  <c r="N513" i="248"/>
  <c r="M513" i="248"/>
  <c r="L513" i="248"/>
  <c r="K513" i="248"/>
  <c r="J513" i="248"/>
  <c r="I513" i="248"/>
  <c r="H513" i="248"/>
  <c r="G513" i="248"/>
  <c r="F513" i="248"/>
  <c r="E513" i="248"/>
  <c r="D513" i="248"/>
  <c r="C513" i="248"/>
  <c r="B513" i="248"/>
  <c r="T512" i="248"/>
  <c r="S512" i="248"/>
  <c r="R512" i="248"/>
  <c r="Q512" i="248"/>
  <c r="P512" i="248"/>
  <c r="O512" i="248"/>
  <c r="N512" i="248"/>
  <c r="M512" i="248"/>
  <c r="L512" i="248"/>
  <c r="K512" i="248"/>
  <c r="J512" i="248"/>
  <c r="I512" i="248"/>
  <c r="H512" i="248"/>
  <c r="G512" i="248"/>
  <c r="F512" i="248"/>
  <c r="E512" i="248"/>
  <c r="D512" i="248"/>
  <c r="C512" i="248"/>
  <c r="B512" i="248"/>
  <c r="K516" i="250" l="1"/>
  <c r="L516" i="250" s="1"/>
  <c r="J474" i="251"/>
  <c r="K474" i="251" s="1"/>
  <c r="V466" i="249"/>
  <c r="W466" i="249" s="1"/>
  <c r="V479" i="249"/>
  <c r="W479" i="249" s="1"/>
  <c r="J450" i="251"/>
  <c r="G450" i="251"/>
  <c r="F450" i="251"/>
  <c r="E450" i="251"/>
  <c r="D450" i="251"/>
  <c r="C450" i="251"/>
  <c r="B450" i="251"/>
  <c r="H448" i="251"/>
  <c r="H447" i="251"/>
  <c r="G447" i="251"/>
  <c r="F447" i="251"/>
  <c r="E447" i="251"/>
  <c r="D447" i="251"/>
  <c r="C447" i="251"/>
  <c r="B447" i="251"/>
  <c r="H446" i="251"/>
  <c r="G446" i="251"/>
  <c r="F446" i="251"/>
  <c r="E446" i="251"/>
  <c r="D446" i="251"/>
  <c r="C446" i="251"/>
  <c r="B446" i="251"/>
  <c r="K492" i="250"/>
  <c r="H492" i="250"/>
  <c r="G492" i="250"/>
  <c r="F492" i="250"/>
  <c r="E492" i="250"/>
  <c r="D492" i="250"/>
  <c r="C492" i="250"/>
  <c r="B492" i="250"/>
  <c r="I490" i="250"/>
  <c r="I489" i="250"/>
  <c r="H489" i="250"/>
  <c r="G489" i="250"/>
  <c r="F489" i="250"/>
  <c r="E489" i="250"/>
  <c r="D489" i="250"/>
  <c r="C489" i="250"/>
  <c r="B489" i="250"/>
  <c r="I488" i="250"/>
  <c r="H488" i="250"/>
  <c r="G488" i="250"/>
  <c r="F488" i="250"/>
  <c r="E488" i="250"/>
  <c r="D488" i="250"/>
  <c r="C488" i="250"/>
  <c r="B488" i="250"/>
  <c r="V455" i="249"/>
  <c r="S455" i="249"/>
  <c r="R455" i="249"/>
  <c r="Q455" i="249"/>
  <c r="P455" i="249"/>
  <c r="O455" i="249"/>
  <c r="N455" i="249"/>
  <c r="M455" i="249"/>
  <c r="L455" i="249"/>
  <c r="K455" i="249"/>
  <c r="J455" i="249"/>
  <c r="I455" i="249"/>
  <c r="H455" i="249"/>
  <c r="G455" i="249"/>
  <c r="F455" i="249"/>
  <c r="E455" i="249"/>
  <c r="D455" i="249"/>
  <c r="C455" i="249"/>
  <c r="B455" i="249"/>
  <c r="T453" i="249"/>
  <c r="T452" i="249"/>
  <c r="S452" i="249"/>
  <c r="R452" i="249"/>
  <c r="Q452" i="249"/>
  <c r="P452" i="249"/>
  <c r="O452" i="249"/>
  <c r="N452" i="249"/>
  <c r="M452" i="249"/>
  <c r="L452" i="249"/>
  <c r="K452" i="249"/>
  <c r="J452" i="249"/>
  <c r="I452" i="249"/>
  <c r="H452" i="249"/>
  <c r="G452" i="249"/>
  <c r="F452" i="249"/>
  <c r="E452" i="249"/>
  <c r="D452" i="249"/>
  <c r="C452" i="249"/>
  <c r="B452" i="249"/>
  <c r="T451" i="249"/>
  <c r="S451" i="249"/>
  <c r="R451" i="249"/>
  <c r="Q451" i="249"/>
  <c r="P451" i="249"/>
  <c r="O451" i="249"/>
  <c r="N451" i="249"/>
  <c r="M451" i="249"/>
  <c r="L451" i="249"/>
  <c r="K451" i="249"/>
  <c r="J451" i="249"/>
  <c r="I451" i="249"/>
  <c r="H451" i="249"/>
  <c r="G451" i="249"/>
  <c r="F451" i="249"/>
  <c r="E451" i="249"/>
  <c r="D451" i="249"/>
  <c r="C451" i="249"/>
  <c r="B451" i="249"/>
  <c r="V503" i="248"/>
  <c r="S503" i="248"/>
  <c r="R503" i="248"/>
  <c r="Q503" i="248"/>
  <c r="P503" i="248"/>
  <c r="O503" i="248"/>
  <c r="N503" i="248"/>
  <c r="M503" i="248"/>
  <c r="L503" i="248"/>
  <c r="K503" i="248"/>
  <c r="J503" i="248"/>
  <c r="I503" i="248"/>
  <c r="H503" i="248"/>
  <c r="G503" i="248"/>
  <c r="F503" i="248"/>
  <c r="E503" i="248"/>
  <c r="D503" i="248"/>
  <c r="C503" i="248"/>
  <c r="B503" i="248"/>
  <c r="T501" i="248"/>
  <c r="T500" i="248"/>
  <c r="S500" i="248"/>
  <c r="R500" i="248"/>
  <c r="Q500" i="248"/>
  <c r="P500" i="248"/>
  <c r="O500" i="248"/>
  <c r="N500" i="248"/>
  <c r="M500" i="248"/>
  <c r="L500" i="248"/>
  <c r="K500" i="248"/>
  <c r="J500" i="248"/>
  <c r="I500" i="248"/>
  <c r="H500" i="248"/>
  <c r="G500" i="248"/>
  <c r="F500" i="248"/>
  <c r="E500" i="248"/>
  <c r="D500" i="248"/>
  <c r="C500" i="248"/>
  <c r="B500" i="248"/>
  <c r="T499" i="248"/>
  <c r="S499" i="248"/>
  <c r="R499" i="248"/>
  <c r="Q499" i="248"/>
  <c r="P499" i="248"/>
  <c r="O499" i="248"/>
  <c r="N499" i="248"/>
  <c r="M499" i="248"/>
  <c r="L499" i="248"/>
  <c r="K499" i="248"/>
  <c r="J499" i="248"/>
  <c r="I499" i="248"/>
  <c r="H499" i="248"/>
  <c r="G499" i="248"/>
  <c r="F499" i="248"/>
  <c r="E499" i="248"/>
  <c r="D499" i="248"/>
  <c r="C499" i="248"/>
  <c r="B499" i="248"/>
  <c r="V514" i="248" l="1"/>
  <c r="W514" i="248" s="1"/>
  <c r="V453" i="249"/>
  <c r="W453" i="249" s="1"/>
  <c r="J461" i="251"/>
  <c r="K461" i="251" s="1"/>
  <c r="K503" i="250"/>
  <c r="L503" i="250" s="1"/>
  <c r="J437" i="251"/>
  <c r="F437" i="251"/>
  <c r="E437" i="251"/>
  <c r="D437" i="251"/>
  <c r="G437" i="251"/>
  <c r="C437" i="251"/>
  <c r="B437" i="251"/>
  <c r="H435" i="251"/>
  <c r="H434" i="251"/>
  <c r="G434" i="251"/>
  <c r="F434" i="251"/>
  <c r="E434" i="251"/>
  <c r="D434" i="251"/>
  <c r="C434" i="251"/>
  <c r="B434" i="251"/>
  <c r="H433" i="251"/>
  <c r="G433" i="251"/>
  <c r="F433" i="251"/>
  <c r="E433" i="251"/>
  <c r="D433" i="251"/>
  <c r="C433" i="251"/>
  <c r="B433" i="251"/>
  <c r="K479" i="250"/>
  <c r="H479" i="250"/>
  <c r="G479" i="250"/>
  <c r="F479" i="250"/>
  <c r="E479" i="250"/>
  <c r="D479" i="250"/>
  <c r="C479" i="250"/>
  <c r="B479" i="250"/>
  <c r="I477" i="250"/>
  <c r="K490" i="250" s="1"/>
  <c r="L490" i="250" s="1"/>
  <c r="I476" i="250"/>
  <c r="H476" i="250"/>
  <c r="G476" i="250"/>
  <c r="F476" i="250"/>
  <c r="E476" i="250"/>
  <c r="D476" i="250"/>
  <c r="C476" i="250"/>
  <c r="B476" i="250"/>
  <c r="I475" i="250"/>
  <c r="H475" i="250"/>
  <c r="G475" i="250"/>
  <c r="F475" i="250"/>
  <c r="E475" i="250"/>
  <c r="D475" i="250"/>
  <c r="C475" i="250"/>
  <c r="B475" i="250"/>
  <c r="V442" i="249"/>
  <c r="S442" i="249"/>
  <c r="R442" i="249"/>
  <c r="Q442" i="249"/>
  <c r="P442" i="249"/>
  <c r="O442" i="249"/>
  <c r="N442" i="249"/>
  <c r="M442" i="249"/>
  <c r="L442" i="249"/>
  <c r="K442" i="249"/>
  <c r="J442" i="249"/>
  <c r="I442" i="249"/>
  <c r="H442" i="249"/>
  <c r="G442" i="249"/>
  <c r="F442" i="249"/>
  <c r="E442" i="249"/>
  <c r="D442" i="249"/>
  <c r="C442" i="249"/>
  <c r="B442" i="249"/>
  <c r="T440" i="249"/>
  <c r="T439" i="249"/>
  <c r="S439" i="249"/>
  <c r="R439" i="249"/>
  <c r="Q439" i="249"/>
  <c r="P439" i="249"/>
  <c r="O439" i="249"/>
  <c r="N439" i="249"/>
  <c r="M439" i="249"/>
  <c r="L439" i="249"/>
  <c r="K439" i="249"/>
  <c r="J439" i="249"/>
  <c r="I439" i="249"/>
  <c r="H439" i="249"/>
  <c r="G439" i="249"/>
  <c r="F439" i="249"/>
  <c r="E439" i="249"/>
  <c r="D439" i="249"/>
  <c r="C439" i="249"/>
  <c r="B439" i="249"/>
  <c r="T438" i="249"/>
  <c r="S438" i="249"/>
  <c r="R438" i="249"/>
  <c r="Q438" i="249"/>
  <c r="P438" i="249"/>
  <c r="O438" i="249"/>
  <c r="N438" i="249"/>
  <c r="M438" i="249"/>
  <c r="L438" i="249"/>
  <c r="K438" i="249"/>
  <c r="J438" i="249"/>
  <c r="I438" i="249"/>
  <c r="H438" i="249"/>
  <c r="G438" i="249"/>
  <c r="F438" i="249"/>
  <c r="E438" i="249"/>
  <c r="D438" i="249"/>
  <c r="C438" i="249"/>
  <c r="B438" i="249"/>
  <c r="V490" i="248"/>
  <c r="S490" i="248"/>
  <c r="R490" i="248"/>
  <c r="Q490" i="248"/>
  <c r="P490" i="248"/>
  <c r="O490" i="248"/>
  <c r="N490" i="248"/>
  <c r="M490" i="248"/>
  <c r="L490" i="248"/>
  <c r="K490" i="248"/>
  <c r="J490" i="248"/>
  <c r="I490" i="248"/>
  <c r="H490" i="248"/>
  <c r="G490" i="248"/>
  <c r="F490" i="248"/>
  <c r="E490" i="248"/>
  <c r="D490" i="248"/>
  <c r="C490" i="248"/>
  <c r="B490" i="248"/>
  <c r="T488" i="248"/>
  <c r="T487" i="248"/>
  <c r="S487" i="248"/>
  <c r="R487" i="248"/>
  <c r="Q487" i="248"/>
  <c r="P487" i="248"/>
  <c r="O487" i="248"/>
  <c r="N487" i="248"/>
  <c r="M487" i="248"/>
  <c r="L487" i="248"/>
  <c r="K487" i="248"/>
  <c r="J487" i="248"/>
  <c r="I487" i="248"/>
  <c r="H487" i="248"/>
  <c r="G487" i="248"/>
  <c r="F487" i="248"/>
  <c r="E487" i="248"/>
  <c r="D487" i="248"/>
  <c r="C487" i="248"/>
  <c r="B487" i="248"/>
  <c r="T486" i="248"/>
  <c r="S486" i="248"/>
  <c r="R486" i="248"/>
  <c r="Q486" i="248"/>
  <c r="P486" i="248"/>
  <c r="O486" i="248"/>
  <c r="N486" i="248"/>
  <c r="M486" i="248"/>
  <c r="L486" i="248"/>
  <c r="K486" i="248"/>
  <c r="J486" i="248"/>
  <c r="I486" i="248"/>
  <c r="H486" i="248"/>
  <c r="G486" i="248"/>
  <c r="F486" i="248"/>
  <c r="E486" i="248"/>
  <c r="D486" i="248"/>
  <c r="C486" i="248"/>
  <c r="B486" i="248"/>
  <c r="J448" i="251" l="1"/>
  <c r="K448" i="251" s="1"/>
  <c r="V501" i="248"/>
  <c r="W501" i="248" s="1"/>
  <c r="J424" i="251"/>
  <c r="G424" i="251"/>
  <c r="F424" i="251"/>
  <c r="E424" i="251"/>
  <c r="D424" i="251"/>
  <c r="C424" i="251"/>
  <c r="B424" i="251"/>
  <c r="H422" i="251"/>
  <c r="H421" i="251"/>
  <c r="G421" i="251"/>
  <c r="F421" i="251"/>
  <c r="E421" i="251"/>
  <c r="D421" i="251"/>
  <c r="C421" i="251"/>
  <c r="B421" i="251"/>
  <c r="H420" i="251"/>
  <c r="G420" i="251"/>
  <c r="F420" i="251"/>
  <c r="E420" i="251"/>
  <c r="D420" i="251"/>
  <c r="C420" i="251"/>
  <c r="B420" i="251"/>
  <c r="K466" i="250"/>
  <c r="H466" i="250"/>
  <c r="G466" i="250"/>
  <c r="F466" i="250"/>
  <c r="E466" i="250"/>
  <c r="D466" i="250"/>
  <c r="C466" i="250"/>
  <c r="B466" i="250"/>
  <c r="I464" i="250"/>
  <c r="I463" i="250"/>
  <c r="H463" i="250"/>
  <c r="G463" i="250"/>
  <c r="F463" i="250"/>
  <c r="E463" i="250"/>
  <c r="D463" i="250"/>
  <c r="C463" i="250"/>
  <c r="B463" i="250"/>
  <c r="I462" i="250"/>
  <c r="H462" i="250"/>
  <c r="G462" i="250"/>
  <c r="F462" i="250"/>
  <c r="E462" i="250"/>
  <c r="D462" i="250"/>
  <c r="C462" i="250"/>
  <c r="B462" i="250"/>
  <c r="V429" i="249"/>
  <c r="S429" i="249"/>
  <c r="R429" i="249"/>
  <c r="Q429" i="249"/>
  <c r="P429" i="249"/>
  <c r="O429" i="249"/>
  <c r="N429" i="249"/>
  <c r="M429" i="249"/>
  <c r="L429" i="249"/>
  <c r="K429" i="249"/>
  <c r="J429" i="249"/>
  <c r="I429" i="249"/>
  <c r="H429" i="249"/>
  <c r="G429" i="249"/>
  <c r="F429" i="249"/>
  <c r="E429" i="249"/>
  <c r="D429" i="249"/>
  <c r="C429" i="249"/>
  <c r="B429" i="249"/>
  <c r="T427" i="249"/>
  <c r="V440" i="249" s="1"/>
  <c r="W440" i="249" s="1"/>
  <c r="T426" i="249"/>
  <c r="S426" i="249"/>
  <c r="R426" i="249"/>
  <c r="Q426" i="249"/>
  <c r="P426" i="249"/>
  <c r="O426" i="249"/>
  <c r="N426" i="249"/>
  <c r="M426" i="249"/>
  <c r="L426" i="249"/>
  <c r="K426" i="249"/>
  <c r="J426" i="249"/>
  <c r="I426" i="249"/>
  <c r="H426" i="249"/>
  <c r="G426" i="249"/>
  <c r="F426" i="249"/>
  <c r="E426" i="249"/>
  <c r="D426" i="249"/>
  <c r="C426" i="249"/>
  <c r="B426" i="249"/>
  <c r="T425" i="249"/>
  <c r="S425" i="249"/>
  <c r="R425" i="249"/>
  <c r="Q425" i="249"/>
  <c r="P425" i="249"/>
  <c r="O425" i="249"/>
  <c r="N425" i="249"/>
  <c r="M425" i="249"/>
  <c r="L425" i="249"/>
  <c r="K425" i="249"/>
  <c r="J425" i="249"/>
  <c r="I425" i="249"/>
  <c r="H425" i="249"/>
  <c r="G425" i="249"/>
  <c r="F425" i="249"/>
  <c r="E425" i="249"/>
  <c r="D425" i="249"/>
  <c r="C425" i="249"/>
  <c r="B425" i="249"/>
  <c r="V477" i="248"/>
  <c r="S477" i="248"/>
  <c r="R477" i="248"/>
  <c r="Q477" i="248"/>
  <c r="P477" i="248"/>
  <c r="O477" i="248"/>
  <c r="N477" i="248"/>
  <c r="M477" i="248"/>
  <c r="L477" i="248"/>
  <c r="K477" i="248"/>
  <c r="J477" i="248"/>
  <c r="I477" i="248"/>
  <c r="H477" i="248"/>
  <c r="G477" i="248"/>
  <c r="F477" i="248"/>
  <c r="E477" i="248"/>
  <c r="D477" i="248"/>
  <c r="C477" i="248"/>
  <c r="B477" i="248"/>
  <c r="T475" i="248"/>
  <c r="T474" i="248"/>
  <c r="S474" i="248"/>
  <c r="R474" i="248"/>
  <c r="Q474" i="248"/>
  <c r="P474" i="248"/>
  <c r="O474" i="248"/>
  <c r="N474" i="248"/>
  <c r="M474" i="248"/>
  <c r="L474" i="248"/>
  <c r="K474" i="248"/>
  <c r="J474" i="248"/>
  <c r="I474" i="248"/>
  <c r="H474" i="248"/>
  <c r="G474" i="248"/>
  <c r="F474" i="248"/>
  <c r="E474" i="248"/>
  <c r="D474" i="248"/>
  <c r="C474" i="248"/>
  <c r="B474" i="248"/>
  <c r="T473" i="248"/>
  <c r="S473" i="248"/>
  <c r="R473" i="248"/>
  <c r="Q473" i="248"/>
  <c r="P473" i="248"/>
  <c r="O473" i="248"/>
  <c r="N473" i="248"/>
  <c r="M473" i="248"/>
  <c r="L473" i="248"/>
  <c r="K473" i="248"/>
  <c r="J473" i="248"/>
  <c r="I473" i="248"/>
  <c r="H473" i="248"/>
  <c r="G473" i="248"/>
  <c r="F473" i="248"/>
  <c r="E473" i="248"/>
  <c r="D473" i="248"/>
  <c r="C473" i="248"/>
  <c r="B473" i="248"/>
  <c r="K477" i="250" l="1"/>
  <c r="L477" i="250" s="1"/>
  <c r="V488" i="248"/>
  <c r="W488" i="248" s="1"/>
  <c r="J435" i="251"/>
  <c r="K435" i="251" s="1"/>
  <c r="J411" i="251"/>
  <c r="G411" i="251"/>
  <c r="F411" i="251"/>
  <c r="E411" i="251"/>
  <c r="D411" i="251"/>
  <c r="C411" i="251"/>
  <c r="B411" i="251"/>
  <c r="H409" i="251"/>
  <c r="H408" i="251"/>
  <c r="G408" i="251"/>
  <c r="F408" i="251"/>
  <c r="E408" i="251"/>
  <c r="D408" i="251"/>
  <c r="C408" i="251"/>
  <c r="B408" i="251"/>
  <c r="H407" i="251"/>
  <c r="G407" i="251"/>
  <c r="F407" i="251"/>
  <c r="E407" i="251"/>
  <c r="D407" i="251"/>
  <c r="C407" i="251"/>
  <c r="B407" i="251"/>
  <c r="K453" i="250"/>
  <c r="H453" i="250"/>
  <c r="G453" i="250"/>
  <c r="F453" i="250"/>
  <c r="E453" i="250"/>
  <c r="D453" i="250"/>
  <c r="C453" i="250"/>
  <c r="B453" i="250"/>
  <c r="I451" i="250"/>
  <c r="K464" i="250" s="1"/>
  <c r="L464" i="250" s="1"/>
  <c r="I450" i="250"/>
  <c r="H450" i="250"/>
  <c r="G450" i="250"/>
  <c r="F450" i="250"/>
  <c r="E450" i="250"/>
  <c r="D450" i="250"/>
  <c r="C450" i="250"/>
  <c r="B450" i="250"/>
  <c r="I449" i="250"/>
  <c r="H449" i="250"/>
  <c r="G449" i="250"/>
  <c r="F449" i="250"/>
  <c r="E449" i="250"/>
  <c r="D449" i="250"/>
  <c r="C449" i="250"/>
  <c r="B449" i="250"/>
  <c r="V416" i="249"/>
  <c r="S416" i="249"/>
  <c r="R416" i="249"/>
  <c r="Q416" i="249"/>
  <c r="P416" i="249"/>
  <c r="O416" i="249"/>
  <c r="N416" i="249"/>
  <c r="M416" i="249"/>
  <c r="L416" i="249"/>
  <c r="K416" i="249"/>
  <c r="J416" i="249"/>
  <c r="I416" i="249"/>
  <c r="H416" i="249"/>
  <c r="G416" i="249"/>
  <c r="F416" i="249"/>
  <c r="E416" i="249"/>
  <c r="D416" i="249"/>
  <c r="C416" i="249"/>
  <c r="B416" i="249"/>
  <c r="T414" i="249"/>
  <c r="V427" i="249" s="1"/>
  <c r="W427" i="249" s="1"/>
  <c r="T413" i="249"/>
  <c r="S413" i="249"/>
  <c r="R413" i="249"/>
  <c r="Q413" i="249"/>
  <c r="P413" i="249"/>
  <c r="O413" i="249"/>
  <c r="N413" i="249"/>
  <c r="M413" i="249"/>
  <c r="L413" i="249"/>
  <c r="K413" i="249"/>
  <c r="J413" i="249"/>
  <c r="I413" i="249"/>
  <c r="H413" i="249"/>
  <c r="G413" i="249"/>
  <c r="F413" i="249"/>
  <c r="E413" i="249"/>
  <c r="D413" i="249"/>
  <c r="C413" i="249"/>
  <c r="B413" i="249"/>
  <c r="T412" i="249"/>
  <c r="S412" i="249"/>
  <c r="R412" i="249"/>
  <c r="Q412" i="249"/>
  <c r="P412" i="249"/>
  <c r="O412" i="249"/>
  <c r="N412" i="249"/>
  <c r="M412" i="249"/>
  <c r="L412" i="249"/>
  <c r="K412" i="249"/>
  <c r="J412" i="249"/>
  <c r="I412" i="249"/>
  <c r="H412" i="249"/>
  <c r="G412" i="249"/>
  <c r="F412" i="249"/>
  <c r="E412" i="249"/>
  <c r="D412" i="249"/>
  <c r="C412" i="249"/>
  <c r="B412" i="249"/>
  <c r="V464" i="248"/>
  <c r="S464" i="248"/>
  <c r="R464" i="248"/>
  <c r="Q464" i="248"/>
  <c r="P464" i="248"/>
  <c r="O464" i="248"/>
  <c r="N464" i="248"/>
  <c r="M464" i="248"/>
  <c r="L464" i="248"/>
  <c r="K464" i="248"/>
  <c r="J464" i="248"/>
  <c r="I464" i="248"/>
  <c r="H464" i="248"/>
  <c r="G464" i="248"/>
  <c r="F464" i="248"/>
  <c r="E464" i="248"/>
  <c r="D464" i="248"/>
  <c r="C464" i="248"/>
  <c r="B464" i="248"/>
  <c r="T462" i="248"/>
  <c r="T461" i="248"/>
  <c r="S461" i="248"/>
  <c r="R461" i="248"/>
  <c r="Q461" i="248"/>
  <c r="P461" i="248"/>
  <c r="O461" i="248"/>
  <c r="N461" i="248"/>
  <c r="M461" i="248"/>
  <c r="L461" i="248"/>
  <c r="K461" i="248"/>
  <c r="J461" i="248"/>
  <c r="I461" i="248"/>
  <c r="H461" i="248"/>
  <c r="G461" i="248"/>
  <c r="F461" i="248"/>
  <c r="E461" i="248"/>
  <c r="D461" i="248"/>
  <c r="C461" i="248"/>
  <c r="B461" i="248"/>
  <c r="T460" i="248"/>
  <c r="S460" i="248"/>
  <c r="R460" i="248"/>
  <c r="Q460" i="248"/>
  <c r="P460" i="248"/>
  <c r="O460" i="248"/>
  <c r="N460" i="248"/>
  <c r="M460" i="248"/>
  <c r="L460" i="248"/>
  <c r="K460" i="248"/>
  <c r="J460" i="248"/>
  <c r="I460" i="248"/>
  <c r="H460" i="248"/>
  <c r="G460" i="248"/>
  <c r="F460" i="248"/>
  <c r="E460" i="248"/>
  <c r="D460" i="248"/>
  <c r="C460" i="248"/>
  <c r="B460" i="248"/>
  <c r="V475" i="248" l="1"/>
  <c r="W475" i="248" s="1"/>
  <c r="J422" i="251"/>
  <c r="K422" i="251" s="1"/>
  <c r="G398" i="251"/>
  <c r="F398" i="251"/>
  <c r="E398" i="251"/>
  <c r="D398" i="251"/>
  <c r="C398" i="251"/>
  <c r="B398" i="251"/>
  <c r="H396" i="251" l="1"/>
  <c r="J398" i="251"/>
  <c r="J409" i="251" l="1"/>
  <c r="K409" i="251" s="1"/>
  <c r="I436" i="250"/>
  <c r="H436" i="250"/>
  <c r="G436" i="250"/>
  <c r="F436" i="250"/>
  <c r="E436" i="250"/>
  <c r="D436" i="250"/>
  <c r="C436" i="250"/>
  <c r="B436" i="250"/>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V449" i="248" l="1"/>
  <c r="W449" i="248" s="1"/>
  <c r="V462" i="248"/>
  <c r="W462" i="248" s="1"/>
  <c r="V414" i="249"/>
  <c r="W414" i="249" s="1"/>
  <c r="K451" i="250"/>
  <c r="L451" i="250" s="1"/>
  <c r="J385" i="251"/>
  <c r="G385" i="251"/>
  <c r="F385" i="251"/>
  <c r="E385" i="251"/>
  <c r="D385" i="251"/>
  <c r="C385" i="251"/>
  <c r="B385" i="251"/>
  <c r="H383" i="25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J396" i="251" l="1"/>
  <c r="K396" i="251" s="1"/>
  <c r="K438" i="250"/>
  <c r="L438" i="250" s="1"/>
  <c r="V388" i="249"/>
  <c r="W388" i="249" s="1"/>
  <c r="V436" i="248"/>
  <c r="W436" i="248" s="1"/>
  <c r="V401" i="249"/>
  <c r="W401" i="249" s="1"/>
  <c r="S377" i="249"/>
  <c r="M377" i="249"/>
  <c r="L377" i="249"/>
  <c r="K377" i="249"/>
  <c r="D377" i="249"/>
  <c r="C377" i="249"/>
  <c r="B377" i="249"/>
  <c r="J371" i="251"/>
  <c r="G371" i="251"/>
  <c r="F371" i="251"/>
  <c r="E371" i="251"/>
  <c r="D371" i="251"/>
  <c r="C371" i="251"/>
  <c r="B371" i="251"/>
  <c r="H369" i="251"/>
  <c r="J383" i="251" s="1"/>
  <c r="K383"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K425" i="250" s="1"/>
  <c r="L425" i="250" s="1"/>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J369" i="251" l="1"/>
  <c r="K369" i="251" s="1"/>
  <c r="V423" i="248"/>
  <c r="W423" i="248" s="1"/>
  <c r="K412" i="250"/>
  <c r="L412" i="250" s="1"/>
  <c r="J345" i="251"/>
  <c r="G345" i="251"/>
  <c r="F345" i="251"/>
  <c r="E345" i="251"/>
  <c r="D345" i="251"/>
  <c r="C345" i="251"/>
  <c r="B345" i="251"/>
  <c r="H342" i="251"/>
  <c r="G342" i="251"/>
  <c r="F342" i="251"/>
  <c r="E342" i="251"/>
  <c r="D342" i="251"/>
  <c r="C342" i="251"/>
  <c r="B342" i="251"/>
  <c r="H343" i="251"/>
  <c r="J356" i="251" s="1"/>
  <c r="K356" i="251" s="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V410" i="248" s="1"/>
  <c r="W410" i="248" s="1"/>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<sst xmlns="http://schemas.openxmlformats.org/spreadsheetml/2006/main" count="4831" uniqueCount="187">
  <si>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</si>
  <si>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</si>
  <si>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</si>
  <si>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</si>
  <si>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</si>
  <si>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</si>
  <si>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</si>
  <si>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</si>
  <si>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</si>
  <si>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</si>
  <si>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</si>
  <si>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</si>
  <si>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</si>
  <si>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</si>
  <si>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</si>
  <si>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</si>
  <si>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</si>
  <si>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</si>
  <si>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</si>
  <si>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</si>
  <si>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</si>
  <si>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</si>
  <si>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</si>
  <si>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</si>
  <si>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</si>
  <si>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</si>
  <si>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</si>
  <si>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</si>
  <si>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</si>
  <si>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</si>
  <si>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</si>
  <si>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</si>
  <si>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</si>
  <si>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</si>
  <si>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</si>
  <si>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</si>
  <si>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</si>
  <si>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</si>
  <si>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</si>
  <si>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</si>
  <si>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</si>
  <si>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</si>
  <si>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</si>
  <si>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</si>
  <si>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</si>
  <si>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</si>
  <si>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</si>
  <si>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</si>
  <si>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</si>
  <si>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</si>
  <si>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</si>
  <si>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</si>
  <si>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</si>
  <si>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</si>
  <si>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</si>
  <si>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</si>
  <si>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</si>
  <si>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</si>
  <si>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</si>
  <si>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</si>
  <si>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</si>
  <si>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</si>
  <si>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</si>
  <si>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</si>
  <si>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</si>
  <si>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</si>
  <si>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</si>
  <si>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</si>
  <si>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</si>
  <si>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</si>
  <si>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</si>
  <si>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</si>
  <si>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</si>
  <si>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</si>
  <si>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</si>
  <si>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</si>
  <si>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</si>
  <si>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</si>
  <si>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</si>
  <si>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</si>
  <si>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</si>
  <si>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</si>
  <si>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</si>
  <si>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</si>
  <si>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</si>
  <si>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</si>
  <si>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</si>
  <si>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</si>
  <si>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</si>
  <si>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</si>
  <si>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</si>
  <si>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</si>
  <si>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</si>
  <si>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</si>
  <si>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</si>
  <si>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</si>
  <si>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</si>
  <si>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</si>
  <si>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</si>
  <si>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</si>
  <si>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</si>
  <si>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</si>
  <si>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</si>
  <si>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</si>
  <si>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</si>
  <si>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</si>
  <si>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</si>
  <si>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</si>
  <si>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</si>
  <si>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</si>
  <si>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</si>
  <si>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</si>
  <si>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</si>
  <si>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</si>
  <si>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</si>
  <si>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</si>
  <si>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</si>
  <si>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</si>
  <si>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</si>
  <si>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</si>
  <si>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</si>
  <si>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</si>
  <si>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</si>
  <si>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</si>
  <si>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</si>
  <si>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</si>
  <si>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</si>
  <si>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</si>
  <si>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</si>
  <si>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</si>
  <si>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</si>
  <si>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</si>
  <si>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</si>
  <si>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</si>
  <si>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</si>
  <si>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</si>
  <si>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</si>
  <si>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</si>
  <si>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</si>
  <si>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</si>
  <si>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</si>
  <si>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</si>
  <si>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</si>
  <si>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</si>
  <si>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</si>
  <si>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</si>
  <si>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</si>
  <si>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</si>
  <si>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</si>
  <si>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</si>
  <si>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</si>
  <si>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</si>
  <si>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</si>
  <si>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</si>
  <si>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</si>
  <si>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</si>
  <si>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</si>
  <si>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</si>
  <si>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</si>
  <si>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</si>
  <si>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</si>
  <si>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Semana 31</t>
  </si>
  <si>
    <t>Semana 32</t>
  </si>
  <si>
    <t>Semana 33</t>
  </si>
  <si>
    <t>Semana 34</t>
  </si>
  <si>
    <t>Semana 35</t>
  </si>
  <si>
    <t>Esta semana realizaremos manejo de machos</t>
  </si>
  <si>
    <t>Semana 36</t>
  </si>
  <si>
    <t>Manejo de machos</t>
  </si>
  <si>
    <t>Se realizo en la caseta B</t>
  </si>
  <si>
    <t>Se inicio manejo de machos el dia de ayer… El dia lunes terminaremos con la caseta A</t>
  </si>
  <si>
    <t>Semana 37</t>
  </si>
  <si>
    <t>Descartes por manejo de machos</t>
  </si>
  <si>
    <t>Semana 38</t>
  </si>
  <si>
    <t>Semana 39</t>
  </si>
  <si>
    <t>Semana 40</t>
  </si>
  <si>
    <t>Semana 41</t>
  </si>
  <si>
    <t>Semana 42</t>
  </si>
  <si>
    <t>Semana 43</t>
  </si>
  <si>
    <t>Manejo de machos anticipado</t>
  </si>
  <si>
    <t>Modifico consumos por el  manejo realizado, teniendo en cuenta los raongs que quedaron en cada corral</t>
  </si>
  <si>
    <t>Rango 1 - Corral 1 y 3 / Rango 2 - Corral 2 y 4 / Rango 2*3 - Corral 5 / Rango 3 - Corral 6</t>
  </si>
  <si>
    <t>Semana 44</t>
  </si>
  <si>
    <t>Semana 45</t>
  </si>
  <si>
    <t>Semana 46</t>
  </si>
  <si>
    <t>Esta semana se recogieron los machos con baja condición y con regular emplume y se llevaron para el corral 1</t>
  </si>
  <si>
    <t>Se les dara 160 grs por 1 semana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</si>
</sst>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6"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651">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4"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4" fontId="4" fillId="2" borderId="5" xfId="0" applyNumberFormat="1" applyFont="1" applyFill="1" applyBorder="1" applyAlignment="1">
      <alignment horizontal="center"/>
    </xf>
    <xf numFmtId="164"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4"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5" fontId="0" fillId="0" borderId="17" xfId="3" applyNumberFormat="1" applyFont="1" applyBorder="1" applyAlignment="1">
      <alignment horizontal="center" vertical="center"/>
    </xf>
    <xf numFmtId="165"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5"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5"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4"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4"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4" fontId="1" fillId="0" borderId="2" xfId="0" applyNumberFormat="1" applyFont="1" applyFill="1" applyBorder="1" applyAlignment="1">
      <alignment horizontal="center" vertical="center"/>
    </xf>
    <xf numFmtId="164"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4"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4"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4"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4" fontId="1" fillId="0" borderId="16" xfId="0" applyNumberFormat="1" applyFont="1" applyFill="1" applyBorder="1" applyAlignment="1">
      <alignment horizontal="center" vertical="center"/>
    </xf>
    <xf numFmtId="164" fontId="1" fillId="0" borderId="6" xfId="0" applyNumberFormat="1" applyFont="1" applyFill="1" applyBorder="1" applyAlignment="1">
      <alignment horizontal="center" vertical="center"/>
    </xf>
    <xf numFmtId="164" fontId="1" fillId="0" borderId="19" xfId="0" applyNumberFormat="1" applyFont="1" applyFill="1" applyBorder="1" applyAlignment="1">
      <alignment horizontal="center" vertical="center"/>
    </xf>
    <xf numFmtId="164"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4"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 fontId="1" fillId="0" borderId="4" xfId="0" applyNumberFormat="1" applyFont="1" applyFill="1" applyBorder="1" applyAlignment="1">
      <alignment horizontal="center" vertical="center"/>
    </xf>
    <xf numFmtId="0" fontId="1" fillId="0" borderId="69" xfId="0" applyFont="1" applyBorder="1" applyAlignment="1">
      <alignmen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64" fontId="1" fillId="0" borderId="2" xfId="0" applyNumberFormat="1" applyFont="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1" borderId="0" xfId="0" applyFont="1" applyFill="1" applyAlignment="1">
      <alignment horizontal="lef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68" xfId="0" applyFont="1" applyFill="1" applyBorder="1" applyAlignment="1">
      <alignment horizontal="center" vertical="center"/>
    </xf>
    <xf numFmtId="0" fontId="1" fillId="0" borderId="31" xfId="0" applyFont="1" applyFill="1" applyBorder="1" applyAlignment="1">
      <alignment horizontal="center" vertical="center"/>
    </xf>
    <xf numFmtId="0" fontId="1" fillId="0" borderId="0" xfId="0" applyFont="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3" borderId="0" xfId="0" applyFont="1" applyFill="1" applyAlignment="1">
      <alignment horizontal="left" vertical="center" wrapText="1"/>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0" borderId="17" xfId="0" applyFont="1" applyFill="1" applyBorder="1" applyAlignment="1">
      <alignment horizontal="center" vertical="center"/>
    </xf>
    <xf numFmtId="0" fontId="1" fillId="0" borderId="69" xfId="0" applyFont="1" applyBorder="1" applyAlignment="1">
      <alignment horizontal="center" vertical="center"/>
    </xf>
    <xf numFmtId="0" fontId="1" fillId="0" borderId="5"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2" xfId="0" applyFont="1" applyFill="1" applyBorder="1" applyAlignment="1">
      <alignment horizontal="center" vertical="center"/>
    </xf>
    <xf numFmtId="0" fontId="1" fillId="20" borderId="0" xfId="0" applyFont="1" applyFill="1" applyAlignment="1">
      <alignment horizontal="left" vertical="center"/>
    </xf>
    <xf numFmtId="0" fontId="1" fillId="18" borderId="0" xfId="0" applyFont="1" applyFill="1" applyAlignment="1">
      <alignment horizontal="left" vertical="center"/>
    </xf>
  </cellXfs>
  <cellStyles count="492">
    <cellStyle name="Euro" xfId="1" xr:uid="{00000000-0005-0000-0000-000000000000}"/>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xr:uid="{00000000-0005-0000-0000-0000D5010000}"/>
    <cellStyle name="Normal" xfId="0" builtinId="0"/>
    <cellStyle name="Normal 2" xfId="2" xr:uid="{00000000-0005-0000-0000-0000D7010000}"/>
    <cellStyle name="Normal 2 2" xfId="10" xr:uid="{00000000-0005-0000-0000-0000D8010000}"/>
    <cellStyle name="Normal 3" xfId="9" xr:uid="{00000000-0005-0000-0000-0000D9010000}"/>
    <cellStyle name="Porcentaje" xfId="3" builtinId="5"/>
    <cellStyle name="Porcentaje 10" xfId="491" xr:uid="{00000000-0005-0000-0000-0000DB010000}"/>
    <cellStyle name="Porcentaje 2" xfId="7" xr:uid="{00000000-0005-0000-0000-0000DC010000}"/>
    <cellStyle name="Porcentaje 3" xfId="8" xr:uid="{00000000-0005-0000-0000-0000DD010000}"/>
    <cellStyle name="Porcentaje 3 2" xfId="14" xr:uid="{00000000-0005-0000-0000-0000DE010000}"/>
    <cellStyle name="Porcentaje 4" xfId="484" xr:uid="{00000000-0005-0000-0000-0000DF010000}"/>
    <cellStyle name="Porcentaje 4 2" xfId="486" xr:uid="{00000000-0005-0000-0000-0000E0010000}"/>
    <cellStyle name="Porcentaje 5" xfId="485" xr:uid="{00000000-0005-0000-0000-0000E1010000}"/>
    <cellStyle name="Porcentaje 6" xfId="487" xr:uid="{00000000-0005-0000-0000-0000E2010000}"/>
    <cellStyle name="Porcentaje 7" xfId="488" xr:uid="{00000000-0005-0000-0000-0000E3010000}"/>
    <cellStyle name="Porcentaje 8" xfId="489" xr:uid="{00000000-0005-0000-0000-0000E4010000}"/>
    <cellStyle name="Porcentaje 9" xfId="490" xr:uid="{00000000-0005-0000-0000-0000E5010000}"/>
    <cellStyle name="Porcentual 2" xfId="4" xr:uid="{00000000-0005-0000-0000-0000E6010000}"/>
    <cellStyle name="Porcentual 2 2" xfId="11" xr:uid="{00000000-0005-0000-0000-0000E7010000}"/>
    <cellStyle name="Porcentual 3" xfId="5" xr:uid="{00000000-0005-0000-0000-0000E8010000}"/>
    <cellStyle name="Porcentual 3 2" xfId="12" xr:uid="{00000000-0005-0000-0000-0000E9010000}"/>
    <cellStyle name="Porcentual 4" xfId="6" xr:uid="{00000000-0005-0000-0000-0000EA010000}"/>
    <cellStyle name="Porcentual 4 2" xfId="13" xr:uid="{00000000-0005-0000-0000-0000EB010000}"/>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612" t="s">
        <v>18</v>
      </c>
      <c r="C4" s="613"/>
      <c r="D4" s="613"/>
      <c r="E4" s="613"/>
      <c r="F4" s="613"/>
      <c r="G4" s="613"/>
      <c r="H4" s="613"/>
      <c r="I4" s="613"/>
      <c r="J4" s="614"/>
      <c r="K4" s="612" t="s">
        <v>21</v>
      </c>
      <c r="L4" s="613"/>
      <c r="M4" s="613"/>
      <c r="N4" s="613"/>
      <c r="O4" s="613"/>
      <c r="P4" s="613"/>
      <c r="Q4" s="613"/>
      <c r="R4" s="613"/>
      <c r="S4" s="613"/>
      <c r="T4" s="614"/>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612" t="s">
        <v>23</v>
      </c>
      <c r="C17" s="613"/>
      <c r="D17" s="613"/>
      <c r="E17" s="613"/>
      <c r="F17" s="614"/>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AD611"/>
  <sheetViews>
    <sheetView showGridLines="0" topLeftCell="A578" zoomScale="73" zoomScaleNormal="73" workbookViewId="0">
      <selection activeCell="X602" sqref="X602:X603"/>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17" t="s">
        <v>53</v>
      </c>
      <c r="C9" s="618"/>
      <c r="D9" s="618"/>
      <c r="E9" s="618"/>
      <c r="F9" s="619"/>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17" t="s">
        <v>53</v>
      </c>
      <c r="C22" s="618"/>
      <c r="D22" s="618"/>
      <c r="E22" s="618"/>
      <c r="F22" s="619"/>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617" t="s">
        <v>53</v>
      </c>
      <c r="C35" s="618"/>
      <c r="D35" s="618"/>
      <c r="E35" s="618"/>
      <c r="F35" s="619"/>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617" t="s">
        <v>53</v>
      </c>
      <c r="C48" s="618"/>
      <c r="D48" s="618"/>
      <c r="E48" s="618"/>
      <c r="F48" s="619"/>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617" t="s">
        <v>53</v>
      </c>
      <c r="C61" s="618"/>
      <c r="D61" s="618"/>
      <c r="E61" s="618"/>
      <c r="F61" s="619"/>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617" t="s">
        <v>53</v>
      </c>
      <c r="C74" s="618"/>
      <c r="D74" s="618"/>
      <c r="E74" s="618"/>
      <c r="F74" s="619"/>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617" t="s">
        <v>53</v>
      </c>
      <c r="C87" s="618"/>
      <c r="D87" s="618"/>
      <c r="E87" s="618"/>
      <c r="F87" s="619"/>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617" t="s">
        <v>53</v>
      </c>
      <c r="C100" s="618"/>
      <c r="D100" s="618"/>
      <c r="E100" s="618"/>
      <c r="F100" s="619"/>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617" t="s">
        <v>53</v>
      </c>
      <c r="C113" s="618"/>
      <c r="D113" s="618"/>
      <c r="E113" s="618"/>
      <c r="F113" s="619"/>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617" t="s">
        <v>53</v>
      </c>
      <c r="C126" s="618"/>
      <c r="D126" s="618"/>
      <c r="E126" s="618"/>
      <c r="F126" s="619"/>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617" t="s">
        <v>53</v>
      </c>
      <c r="C139" s="618"/>
      <c r="D139" s="618"/>
      <c r="E139" s="618"/>
      <c r="F139" s="619"/>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617" t="s">
        <v>53</v>
      </c>
      <c r="C152" s="618"/>
      <c r="D152" s="618"/>
      <c r="E152" s="618"/>
      <c r="F152" s="619"/>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617" t="s">
        <v>53</v>
      </c>
      <c r="C165" s="618"/>
      <c r="D165" s="618"/>
      <c r="E165" s="618"/>
      <c r="F165" s="619"/>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617" t="s">
        <v>53</v>
      </c>
      <c r="C178" s="618"/>
      <c r="D178" s="618"/>
      <c r="E178" s="618"/>
      <c r="F178" s="619"/>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617" t="s">
        <v>53</v>
      </c>
      <c r="C191" s="618"/>
      <c r="D191" s="618"/>
      <c r="E191" s="618"/>
      <c r="F191" s="619"/>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640" t="s">
        <v>102</v>
      </c>
      <c r="L199" s="640"/>
      <c r="M199" s="640"/>
      <c r="N199" s="640"/>
      <c r="O199" s="640"/>
      <c r="P199" s="640"/>
      <c r="Q199" s="640"/>
      <c r="R199" s="640"/>
    </row>
    <row r="200" spans="1:18" x14ac:dyDescent="0.2">
      <c r="A200" s="324" t="s">
        <v>28</v>
      </c>
      <c r="B200" s="231">
        <v>84</v>
      </c>
      <c r="C200" s="294">
        <v>85</v>
      </c>
      <c r="D200" s="294">
        <v>84</v>
      </c>
      <c r="E200" s="294"/>
      <c r="F200" s="294"/>
      <c r="G200" s="235"/>
      <c r="H200" s="411" t="s">
        <v>57</v>
      </c>
      <c r="I200" s="411">
        <v>79.38</v>
      </c>
      <c r="J200" s="411"/>
      <c r="K200" s="640"/>
      <c r="L200" s="640"/>
      <c r="M200" s="640"/>
      <c r="N200" s="640"/>
      <c r="O200" s="640"/>
      <c r="P200" s="640"/>
      <c r="Q200" s="640"/>
      <c r="R200" s="640"/>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617" t="s">
        <v>53</v>
      </c>
      <c r="C204" s="618"/>
      <c r="D204" s="618"/>
      <c r="E204" s="618"/>
      <c r="F204" s="619"/>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617" t="s">
        <v>53</v>
      </c>
      <c r="C217" s="618"/>
      <c r="D217" s="618"/>
      <c r="E217" s="618"/>
      <c r="F217" s="619"/>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617" t="s">
        <v>53</v>
      </c>
      <c r="C230" s="618"/>
      <c r="D230" s="618"/>
      <c r="E230" s="618"/>
      <c r="F230" s="619"/>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617" t="s">
        <v>53</v>
      </c>
      <c r="C243" s="618"/>
      <c r="D243" s="618"/>
      <c r="E243" s="618"/>
      <c r="F243" s="619"/>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617" t="s">
        <v>53</v>
      </c>
      <c r="C256" s="618"/>
      <c r="D256" s="618"/>
      <c r="E256" s="618"/>
      <c r="F256" s="619"/>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617" t="s">
        <v>53</v>
      </c>
      <c r="C269" s="618"/>
      <c r="D269" s="618"/>
      <c r="E269" s="618"/>
      <c r="F269" s="619"/>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617" t="s">
        <v>53</v>
      </c>
      <c r="C282" s="618"/>
      <c r="D282" s="618"/>
      <c r="E282" s="618"/>
      <c r="F282" s="619"/>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617" t="s">
        <v>110</v>
      </c>
      <c r="C297" s="618"/>
      <c r="D297" s="618"/>
      <c r="E297" s="618"/>
      <c r="F297" s="618"/>
      <c r="G297" s="619"/>
      <c r="H297" s="617" t="s">
        <v>111</v>
      </c>
      <c r="I297" s="618"/>
      <c r="J297" s="618"/>
      <c r="K297" s="618"/>
      <c r="L297" s="618"/>
      <c r="M297" s="619"/>
      <c r="N297" s="617" t="s">
        <v>53</v>
      </c>
      <c r="O297" s="618"/>
      <c r="P297" s="618"/>
      <c r="Q297" s="618"/>
      <c r="R297" s="618"/>
      <c r="S297" s="618"/>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617" t="s">
        <v>110</v>
      </c>
      <c r="C311" s="618"/>
      <c r="D311" s="618"/>
      <c r="E311" s="618"/>
      <c r="F311" s="618"/>
      <c r="G311" s="619"/>
      <c r="H311" s="617" t="s">
        <v>111</v>
      </c>
      <c r="I311" s="618"/>
      <c r="J311" s="618"/>
      <c r="K311" s="618"/>
      <c r="L311" s="618"/>
      <c r="M311" s="619"/>
      <c r="N311" s="617" t="s">
        <v>53</v>
      </c>
      <c r="O311" s="618"/>
      <c r="P311" s="618"/>
      <c r="Q311" s="618"/>
      <c r="R311" s="618"/>
      <c r="S311" s="618"/>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641" t="s">
        <v>140</v>
      </c>
      <c r="Y316" s="641"/>
      <c r="Z316" s="641"/>
      <c r="AA316" s="641"/>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641"/>
      <c r="Y317" s="641"/>
      <c r="Z317" s="641"/>
      <c r="AA317" s="641"/>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642" t="s">
        <v>143</v>
      </c>
      <c r="Y318" s="642"/>
      <c r="Z318" s="642"/>
      <c r="AA318" s="642"/>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642"/>
      <c r="Y319" s="642"/>
      <c r="Z319" s="642"/>
      <c r="AA319" s="642"/>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642"/>
      <c r="Y320" s="642"/>
      <c r="Z320" s="642"/>
      <c r="AA320" s="642"/>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642"/>
      <c r="Y321" s="642"/>
      <c r="Z321" s="642"/>
      <c r="AA321" s="642"/>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642"/>
      <c r="Y322" s="642"/>
      <c r="Z322" s="642"/>
      <c r="AA322" s="642"/>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617" t="s">
        <v>110</v>
      </c>
      <c r="C325" s="618"/>
      <c r="D325" s="618"/>
      <c r="E325" s="618"/>
      <c r="F325" s="618"/>
      <c r="G325" s="619"/>
      <c r="H325" s="617" t="s">
        <v>111</v>
      </c>
      <c r="I325" s="618"/>
      <c r="J325" s="618"/>
      <c r="K325" s="618"/>
      <c r="L325" s="618"/>
      <c r="M325" s="619"/>
      <c r="N325" s="617" t="s">
        <v>53</v>
      </c>
      <c r="O325" s="618"/>
      <c r="P325" s="618"/>
      <c r="Q325" s="618"/>
      <c r="R325" s="618"/>
      <c r="S325" s="618"/>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617" t="s">
        <v>110</v>
      </c>
      <c r="C340" s="618"/>
      <c r="D340" s="618"/>
      <c r="E340" s="618"/>
      <c r="F340" s="618"/>
      <c r="G340" s="619"/>
      <c r="H340" s="617" t="s">
        <v>111</v>
      </c>
      <c r="I340" s="618"/>
      <c r="J340" s="618"/>
      <c r="K340" s="618"/>
      <c r="L340" s="618"/>
      <c r="M340" s="619"/>
      <c r="N340" s="617" t="s">
        <v>53</v>
      </c>
      <c r="O340" s="618"/>
      <c r="P340" s="618"/>
      <c r="Q340" s="618"/>
      <c r="R340" s="618"/>
      <c r="S340" s="618"/>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617" t="s">
        <v>110</v>
      </c>
      <c r="C354" s="618"/>
      <c r="D354" s="618"/>
      <c r="E354" s="618"/>
      <c r="F354" s="618"/>
      <c r="G354" s="619"/>
      <c r="H354" s="617" t="s">
        <v>111</v>
      </c>
      <c r="I354" s="618"/>
      <c r="J354" s="618"/>
      <c r="K354" s="618"/>
      <c r="L354" s="618"/>
      <c r="M354" s="619"/>
      <c r="N354" s="617" t="s">
        <v>53</v>
      </c>
      <c r="O354" s="618"/>
      <c r="P354" s="618"/>
      <c r="Q354" s="618"/>
      <c r="R354" s="618"/>
      <c r="S354" s="618"/>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617" t="s">
        <v>110</v>
      </c>
      <c r="C367" s="618"/>
      <c r="D367" s="618"/>
      <c r="E367" s="618"/>
      <c r="F367" s="618"/>
      <c r="G367" s="619"/>
      <c r="H367" s="617" t="s">
        <v>111</v>
      </c>
      <c r="I367" s="618"/>
      <c r="J367" s="618"/>
      <c r="K367" s="618"/>
      <c r="L367" s="618"/>
      <c r="M367" s="619"/>
      <c r="N367" s="617" t="s">
        <v>53</v>
      </c>
      <c r="O367" s="618"/>
      <c r="P367" s="618"/>
      <c r="Q367" s="618"/>
      <c r="R367" s="618"/>
      <c r="S367" s="618"/>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617" t="s">
        <v>110</v>
      </c>
      <c r="C380" s="618"/>
      <c r="D380" s="618"/>
      <c r="E380" s="618"/>
      <c r="F380" s="618"/>
      <c r="G380" s="619"/>
      <c r="H380" s="617" t="s">
        <v>111</v>
      </c>
      <c r="I380" s="618"/>
      <c r="J380" s="618"/>
      <c r="K380" s="618"/>
      <c r="L380" s="618"/>
      <c r="M380" s="619"/>
      <c r="N380" s="617" t="s">
        <v>53</v>
      </c>
      <c r="O380" s="618"/>
      <c r="P380" s="618"/>
      <c r="Q380" s="618"/>
      <c r="R380" s="618"/>
      <c r="S380" s="618"/>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617" t="s">
        <v>110</v>
      </c>
      <c r="C393" s="618"/>
      <c r="D393" s="618"/>
      <c r="E393" s="618"/>
      <c r="F393" s="618"/>
      <c r="G393" s="619"/>
      <c r="H393" s="617" t="s">
        <v>111</v>
      </c>
      <c r="I393" s="618"/>
      <c r="J393" s="618"/>
      <c r="K393" s="618"/>
      <c r="L393" s="618"/>
      <c r="M393" s="619"/>
      <c r="N393" s="617" t="s">
        <v>53</v>
      </c>
      <c r="O393" s="618"/>
      <c r="P393" s="618"/>
      <c r="Q393" s="618"/>
      <c r="R393" s="618"/>
      <c r="S393" s="618"/>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135.5</v>
      </c>
      <c r="C402" s="535">
        <v>136</v>
      </c>
      <c r="D402" s="445">
        <v>134</v>
      </c>
      <c r="E402" s="535">
        <v>135.5</v>
      </c>
      <c r="F402" s="392">
        <v>135.5</v>
      </c>
      <c r="G402" s="536">
        <v>133.5</v>
      </c>
      <c r="H402" s="537">
        <v>134.5</v>
      </c>
      <c r="I402" s="535">
        <v>134</v>
      </c>
      <c r="J402" s="535">
        <v>135.5</v>
      </c>
      <c r="K402" s="535">
        <v>132.5</v>
      </c>
      <c r="L402" s="535">
        <v>132.5</v>
      </c>
      <c r="M402" s="535">
        <v>132.5</v>
      </c>
      <c r="N402" s="537">
        <v>133.5</v>
      </c>
      <c r="O402" s="535">
        <v>133.5</v>
      </c>
      <c r="P402" s="535">
        <v>135.5</v>
      </c>
      <c r="Q402" s="535">
        <v>133</v>
      </c>
      <c r="R402" s="535">
        <v>133.5</v>
      </c>
      <c r="S402" s="536">
        <v>133</v>
      </c>
      <c r="T402" s="427"/>
      <c r="U402" s="227" t="s">
        <v>57</v>
      </c>
      <c r="V402" s="227">
        <v>134</v>
      </c>
      <c r="W402" s="534"/>
    </row>
    <row r="403" spans="1:23" ht="13.5" thickBot="1" x14ac:dyDescent="0.25">
      <c r="A403" s="327" t="s">
        <v>26</v>
      </c>
      <c r="B403" s="487">
        <f t="shared" ref="B403:S403" si="105">B402-B389</f>
        <v>0</v>
      </c>
      <c r="C403" s="488">
        <f t="shared" si="105"/>
        <v>0</v>
      </c>
      <c r="D403" s="488">
        <f t="shared" si="105"/>
        <v>0</v>
      </c>
      <c r="E403" s="488">
        <f t="shared" si="105"/>
        <v>0</v>
      </c>
      <c r="F403" s="488">
        <f t="shared" si="105"/>
        <v>0</v>
      </c>
      <c r="G403" s="489">
        <f t="shared" si="105"/>
        <v>0</v>
      </c>
      <c r="H403" s="490">
        <f t="shared" si="105"/>
        <v>0</v>
      </c>
      <c r="I403" s="488">
        <f t="shared" si="105"/>
        <v>0</v>
      </c>
      <c r="J403" s="488">
        <f t="shared" si="105"/>
        <v>0</v>
      </c>
      <c r="K403" s="488">
        <f t="shared" si="105"/>
        <v>0</v>
      </c>
      <c r="L403" s="488">
        <f t="shared" si="105"/>
        <v>0</v>
      </c>
      <c r="M403" s="488">
        <f t="shared" si="105"/>
        <v>0</v>
      </c>
      <c r="N403" s="490">
        <f t="shared" si="105"/>
        <v>0</v>
      </c>
      <c r="O403" s="488">
        <f t="shared" si="105"/>
        <v>0</v>
      </c>
      <c r="P403" s="488">
        <f t="shared" si="105"/>
        <v>0</v>
      </c>
      <c r="Q403" s="488">
        <f t="shared" si="105"/>
        <v>0</v>
      </c>
      <c r="R403" s="488">
        <f t="shared" si="105"/>
        <v>0</v>
      </c>
      <c r="S403" s="489">
        <f t="shared" si="105"/>
        <v>0</v>
      </c>
      <c r="T403" s="428"/>
      <c r="U403" s="227" t="s">
        <v>26</v>
      </c>
      <c r="V403" s="362">
        <f>V402-V389</f>
        <v>0.91999999999998749</v>
      </c>
      <c r="W403" s="534"/>
    </row>
    <row r="404" spans="1:23" x14ac:dyDescent="0.2">
      <c r="B404" s="546"/>
      <c r="C404" s="546"/>
      <c r="D404" s="546"/>
      <c r="E404" s="546"/>
      <c r="F404" s="546"/>
      <c r="G404" s="546"/>
      <c r="H404" s="546"/>
      <c r="I404" s="546"/>
      <c r="J404" s="546"/>
      <c r="K404" s="546"/>
      <c r="L404" s="546"/>
      <c r="M404" s="546"/>
      <c r="N404" s="546"/>
      <c r="O404" s="546"/>
      <c r="P404" s="546"/>
      <c r="Q404" s="546"/>
      <c r="R404" s="546"/>
      <c r="S404" s="546"/>
    </row>
    <row r="405" spans="1:23" ht="13.5" thickBot="1" x14ac:dyDescent="0.25"/>
    <row r="406" spans="1:23" s="541" customFormat="1" ht="13.5" thickBot="1" x14ac:dyDescent="0.25">
      <c r="A406" s="300" t="s">
        <v>161</v>
      </c>
      <c r="B406" s="617" t="s">
        <v>110</v>
      </c>
      <c r="C406" s="618"/>
      <c r="D406" s="618"/>
      <c r="E406" s="618"/>
      <c r="F406" s="618"/>
      <c r="G406" s="619"/>
      <c r="H406" s="617" t="s">
        <v>111</v>
      </c>
      <c r="I406" s="618"/>
      <c r="J406" s="618"/>
      <c r="K406" s="618"/>
      <c r="L406" s="618"/>
      <c r="M406" s="619"/>
      <c r="N406" s="617" t="s">
        <v>53</v>
      </c>
      <c r="O406" s="618"/>
      <c r="P406" s="618"/>
      <c r="Q406" s="618"/>
      <c r="R406" s="618"/>
      <c r="S406" s="618"/>
      <c r="T406" s="329" t="s">
        <v>55</v>
      </c>
    </row>
    <row r="407" spans="1:23" s="541" customFormat="1" x14ac:dyDescent="0.2">
      <c r="A407" s="226" t="s">
        <v>54</v>
      </c>
      <c r="B407" s="451">
        <v>1</v>
      </c>
      <c r="C407" s="252">
        <v>2</v>
      </c>
      <c r="D407" s="439" t="s">
        <v>131</v>
      </c>
      <c r="E407" s="252">
        <v>4</v>
      </c>
      <c r="F407" s="484">
        <v>5</v>
      </c>
      <c r="G407" s="432">
        <v>6</v>
      </c>
      <c r="H407" s="251">
        <v>7</v>
      </c>
      <c r="I407" s="252">
        <v>8</v>
      </c>
      <c r="J407" s="252" t="s">
        <v>137</v>
      </c>
      <c r="K407" s="252">
        <v>10</v>
      </c>
      <c r="L407" s="252">
        <v>11</v>
      </c>
      <c r="M407" s="252">
        <v>12</v>
      </c>
      <c r="N407" s="330">
        <v>13</v>
      </c>
      <c r="O407" s="253">
        <v>14</v>
      </c>
      <c r="P407" s="253" t="s">
        <v>138</v>
      </c>
      <c r="Q407" s="253">
        <v>16</v>
      </c>
      <c r="R407" s="253">
        <v>17</v>
      </c>
      <c r="S407" s="331">
        <v>18</v>
      </c>
      <c r="T407" s="418"/>
    </row>
    <row r="408" spans="1:23" s="541" customFormat="1" x14ac:dyDescent="0.2">
      <c r="A408" s="307" t="s">
        <v>3</v>
      </c>
      <c r="B408" s="452">
        <v>4175</v>
      </c>
      <c r="C408" s="259">
        <v>4175</v>
      </c>
      <c r="D408" s="440">
        <v>4175</v>
      </c>
      <c r="E408" s="259">
        <v>4175</v>
      </c>
      <c r="F408" s="390">
        <v>4175</v>
      </c>
      <c r="G408" s="260">
        <v>4175</v>
      </c>
      <c r="H408" s="258">
        <v>4175</v>
      </c>
      <c r="I408" s="259">
        <v>4175</v>
      </c>
      <c r="J408" s="259">
        <v>4175</v>
      </c>
      <c r="K408" s="259">
        <v>4175</v>
      </c>
      <c r="L408" s="259">
        <v>4175</v>
      </c>
      <c r="M408" s="259">
        <v>4175</v>
      </c>
      <c r="N408" s="258">
        <v>4175</v>
      </c>
      <c r="O408" s="259">
        <v>4175</v>
      </c>
      <c r="P408" s="259">
        <v>4175</v>
      </c>
      <c r="Q408" s="259">
        <v>4175</v>
      </c>
      <c r="R408" s="259">
        <v>4175</v>
      </c>
      <c r="S408" s="260">
        <v>4175</v>
      </c>
      <c r="T408" s="420">
        <v>4175</v>
      </c>
    </row>
    <row r="409" spans="1:23" s="541" customFormat="1" x14ac:dyDescent="0.2">
      <c r="A409" s="310" t="s">
        <v>6</v>
      </c>
      <c r="B409" s="453">
        <v>4342.2222222222226</v>
      </c>
      <c r="C409" s="264">
        <v>4494</v>
      </c>
      <c r="D409" s="264">
        <v>4334</v>
      </c>
      <c r="E409" s="264">
        <v>4098</v>
      </c>
      <c r="F409" s="311">
        <v>4308.181818181818</v>
      </c>
      <c r="G409" s="265">
        <v>4460</v>
      </c>
      <c r="H409" s="263">
        <v>4341</v>
      </c>
      <c r="I409" s="264">
        <v>4282</v>
      </c>
      <c r="J409" s="264">
        <v>4514</v>
      </c>
      <c r="K409" s="264">
        <v>4452</v>
      </c>
      <c r="L409" s="264">
        <v>4609</v>
      </c>
      <c r="M409" s="264">
        <v>4515</v>
      </c>
      <c r="N409" s="263">
        <v>4452</v>
      </c>
      <c r="O409" s="264">
        <v>4346.363636363636</v>
      </c>
      <c r="P409" s="264">
        <v>4244</v>
      </c>
      <c r="Q409" s="264">
        <v>4420</v>
      </c>
      <c r="R409" s="264">
        <v>4415</v>
      </c>
      <c r="S409" s="265">
        <v>4450</v>
      </c>
      <c r="T409" s="421">
        <v>4396.0119047619046</v>
      </c>
    </row>
    <row r="410" spans="1:23" s="541" customFormat="1" x14ac:dyDescent="0.2">
      <c r="A410" s="226" t="s">
        <v>7</v>
      </c>
      <c r="B410" s="454">
        <v>100</v>
      </c>
      <c r="C410" s="268">
        <v>90</v>
      </c>
      <c r="D410" s="268">
        <v>100</v>
      </c>
      <c r="E410" s="268">
        <v>100</v>
      </c>
      <c r="F410" s="314">
        <v>81.818181818181813</v>
      </c>
      <c r="G410" s="269">
        <v>81.818181818181813</v>
      </c>
      <c r="H410" s="267">
        <v>90</v>
      </c>
      <c r="I410" s="268">
        <v>100</v>
      </c>
      <c r="J410" s="268">
        <v>100</v>
      </c>
      <c r="K410" s="268">
        <v>90</v>
      </c>
      <c r="L410" s="268">
        <v>90</v>
      </c>
      <c r="M410" s="268">
        <v>90</v>
      </c>
      <c r="N410" s="267">
        <v>100</v>
      </c>
      <c r="O410" s="268">
        <v>100</v>
      </c>
      <c r="P410" s="268">
        <v>100</v>
      </c>
      <c r="Q410" s="268">
        <v>80</v>
      </c>
      <c r="R410" s="268">
        <v>90</v>
      </c>
      <c r="S410" s="269">
        <v>90.909090909090907</v>
      </c>
      <c r="T410" s="422">
        <v>89.285714285714292</v>
      </c>
      <c r="V410" s="227"/>
    </row>
    <row r="411" spans="1:23" s="541" customFormat="1" x14ac:dyDescent="0.2">
      <c r="A411" s="226" t="s">
        <v>8</v>
      </c>
      <c r="B411" s="455">
        <v>3.5855009200794E-2</v>
      </c>
      <c r="C411" s="272">
        <v>4.9808461953423026E-2</v>
      </c>
      <c r="D411" s="272">
        <v>5.4593766206443017E-2</v>
      </c>
      <c r="E411" s="272">
        <v>3.9207804330688011E-2</v>
      </c>
      <c r="F411" s="317">
        <v>6.7707865357760758E-2</v>
      </c>
      <c r="G411" s="273">
        <v>7.0255556215304063E-2</v>
      </c>
      <c r="H411" s="271">
        <v>5.1318975333178959E-2</v>
      </c>
      <c r="I411" s="272">
        <v>3.8625990965035682E-2</v>
      </c>
      <c r="J411" s="272">
        <v>4.4628867866705932E-2</v>
      </c>
      <c r="K411" s="272">
        <v>5.3304115889294505E-2</v>
      </c>
      <c r="L411" s="272">
        <v>6.7618845358694626E-2</v>
      </c>
      <c r="M411" s="272">
        <v>4.879940177296152E-2</v>
      </c>
      <c r="N411" s="271">
        <v>4.8921399734233484E-2</v>
      </c>
      <c r="O411" s="272">
        <v>4.8363765119082927E-2</v>
      </c>
      <c r="P411" s="272">
        <v>3.525278833037708E-2</v>
      </c>
      <c r="Q411" s="272">
        <v>6.6216582962401807E-2</v>
      </c>
      <c r="R411" s="272">
        <v>6.6710088647833649E-2</v>
      </c>
      <c r="S411" s="273">
        <v>5.1046367153260885E-2</v>
      </c>
      <c r="T411" s="423">
        <v>6.0443230006316288E-2</v>
      </c>
      <c r="V411" s="227"/>
    </row>
    <row r="412" spans="1:23" s="541" customFormat="1" x14ac:dyDescent="0.2">
      <c r="A412" s="310" t="s">
        <v>1</v>
      </c>
      <c r="B412" s="456">
        <f>B409/B408*100-100</f>
        <v>4.0053226879574311</v>
      </c>
      <c r="C412" s="276">
        <f>C409/C408*100-100</f>
        <v>7.6407185628742553</v>
      </c>
      <c r="D412" s="276">
        <f t="shared" ref="D412:H412" si="106">D409/D408*100-100</f>
        <v>3.8083832335329362</v>
      </c>
      <c r="E412" s="276">
        <f t="shared" si="106"/>
        <v>-1.8443113772455177</v>
      </c>
      <c r="F412" s="276">
        <f t="shared" si="106"/>
        <v>3.1899836690255938</v>
      </c>
      <c r="G412" s="277">
        <f t="shared" si="106"/>
        <v>6.8263473053892199</v>
      </c>
      <c r="H412" s="275">
        <f t="shared" si="106"/>
        <v>3.976047904191617</v>
      </c>
      <c r="I412" s="276">
        <f>I409/I408*100-100</f>
        <v>2.5628742514970213</v>
      </c>
      <c r="J412" s="276">
        <f t="shared" ref="J412:P412" si="107">J409/J408*100-100</f>
        <v>8.1197604790419291</v>
      </c>
      <c r="K412" s="276">
        <f t="shared" si="107"/>
        <v>6.634730538922156</v>
      </c>
      <c r="L412" s="276">
        <f t="shared" si="107"/>
        <v>10.395209580838326</v>
      </c>
      <c r="M412" s="276">
        <f t="shared" si="107"/>
        <v>8.1437125748502979</v>
      </c>
      <c r="N412" s="275">
        <f t="shared" si="107"/>
        <v>6.634730538922156</v>
      </c>
      <c r="O412" s="276">
        <f t="shared" si="107"/>
        <v>4.1045182362547479</v>
      </c>
      <c r="P412" s="276">
        <f t="shared" si="107"/>
        <v>1.6526946107784397</v>
      </c>
      <c r="Q412" s="276">
        <f>Q409/Q408*100-100</f>
        <v>5.8682634730538865</v>
      </c>
      <c r="R412" s="276">
        <f t="shared" ref="R412:T412" si="108">R409/R408*100-100</f>
        <v>5.7485029940119716</v>
      </c>
      <c r="S412" s="277">
        <f t="shared" si="108"/>
        <v>6.5868263473053901</v>
      </c>
      <c r="T412" s="424">
        <f t="shared" si="108"/>
        <v>5.29369831765041</v>
      </c>
      <c r="V412" s="227"/>
    </row>
    <row r="413" spans="1:23" s="541" customFormat="1" ht="13.5" thickBot="1" x14ac:dyDescent="0.25">
      <c r="A413" s="429" t="s">
        <v>27</v>
      </c>
      <c r="B413" s="457">
        <f t="shared" ref="B413:T413" si="109">B409-B396</f>
        <v>108.22222222222263</v>
      </c>
      <c r="C413" s="281">
        <f t="shared" si="109"/>
        <v>208</v>
      </c>
      <c r="D413" s="281">
        <f t="shared" si="109"/>
        <v>-3.5</v>
      </c>
      <c r="E413" s="281">
        <f t="shared" si="109"/>
        <v>38</v>
      </c>
      <c r="F413" s="281">
        <f t="shared" si="109"/>
        <v>91.181818181818016</v>
      </c>
      <c r="G413" s="282">
        <f t="shared" si="109"/>
        <v>56.66666666666697</v>
      </c>
      <c r="H413" s="280">
        <f t="shared" si="109"/>
        <v>-186</v>
      </c>
      <c r="I413" s="281">
        <f t="shared" si="109"/>
        <v>-3</v>
      </c>
      <c r="J413" s="281">
        <f t="shared" si="109"/>
        <v>469</v>
      </c>
      <c r="K413" s="281">
        <f t="shared" si="109"/>
        <v>34</v>
      </c>
      <c r="L413" s="281">
        <f t="shared" si="109"/>
        <v>173</v>
      </c>
      <c r="M413" s="281">
        <f t="shared" si="109"/>
        <v>194</v>
      </c>
      <c r="N413" s="280">
        <f t="shared" si="109"/>
        <v>260</v>
      </c>
      <c r="O413" s="281">
        <f t="shared" si="109"/>
        <v>-23.636363636363967</v>
      </c>
      <c r="P413" s="281">
        <f t="shared" si="109"/>
        <v>-126</v>
      </c>
      <c r="Q413" s="281">
        <f t="shared" si="109"/>
        <v>3</v>
      </c>
      <c r="R413" s="281">
        <f t="shared" si="109"/>
        <v>0</v>
      </c>
      <c r="S413" s="282">
        <f t="shared" si="109"/>
        <v>150</v>
      </c>
      <c r="T413" s="425">
        <f t="shared" si="109"/>
        <v>75.763457556935464</v>
      </c>
      <c r="V413" s="227"/>
    </row>
    <row r="414" spans="1:23" s="541" customFormat="1" x14ac:dyDescent="0.2">
      <c r="A414" s="430" t="s">
        <v>51</v>
      </c>
      <c r="B414" s="486">
        <v>65</v>
      </c>
      <c r="C414" s="286">
        <v>64</v>
      </c>
      <c r="D414" s="444">
        <v>18</v>
      </c>
      <c r="E414" s="286">
        <v>65</v>
      </c>
      <c r="F414" s="391">
        <v>65</v>
      </c>
      <c r="G414" s="287">
        <v>64</v>
      </c>
      <c r="H414" s="285">
        <v>65</v>
      </c>
      <c r="I414" s="286">
        <v>64</v>
      </c>
      <c r="J414" s="286">
        <v>18</v>
      </c>
      <c r="K414" s="286">
        <v>65</v>
      </c>
      <c r="L414" s="286">
        <v>65</v>
      </c>
      <c r="M414" s="286">
        <v>65</v>
      </c>
      <c r="N414" s="285">
        <v>65</v>
      </c>
      <c r="O414" s="286">
        <v>64</v>
      </c>
      <c r="P414" s="286">
        <v>18</v>
      </c>
      <c r="Q414" s="286">
        <v>65</v>
      </c>
      <c r="R414" s="286">
        <v>64</v>
      </c>
      <c r="S414" s="287">
        <v>64</v>
      </c>
      <c r="T414" s="426">
        <f>SUM(B414:S414)</f>
        <v>1023</v>
      </c>
      <c r="U414" s="227" t="s">
        <v>56</v>
      </c>
      <c r="V414" s="289">
        <f>T401-T414</f>
        <v>2</v>
      </c>
      <c r="W414" s="290">
        <f>V414/T401</f>
        <v>1.9512195121951219E-3</v>
      </c>
    </row>
    <row r="415" spans="1:23" s="541" customFormat="1" x14ac:dyDescent="0.2">
      <c r="A415" s="324" t="s">
        <v>28</v>
      </c>
      <c r="B415" s="458">
        <v>135.5</v>
      </c>
      <c r="C415" s="549">
        <v>136</v>
      </c>
      <c r="D415" s="445">
        <v>134</v>
      </c>
      <c r="E415" s="549">
        <v>135.5</v>
      </c>
      <c r="F415" s="392">
        <v>135.5</v>
      </c>
      <c r="G415" s="548">
        <v>133.5</v>
      </c>
      <c r="H415" s="550">
        <v>134.5</v>
      </c>
      <c r="I415" s="549">
        <v>134</v>
      </c>
      <c r="J415" s="549">
        <v>135.5</v>
      </c>
      <c r="K415" s="549">
        <v>132.5</v>
      </c>
      <c r="L415" s="549">
        <v>132.5</v>
      </c>
      <c r="M415" s="549">
        <v>132.5</v>
      </c>
      <c r="N415" s="550">
        <v>133.5</v>
      </c>
      <c r="O415" s="549">
        <v>133.5</v>
      </c>
      <c r="P415" s="549">
        <v>135.5</v>
      </c>
      <c r="Q415" s="549">
        <v>133</v>
      </c>
      <c r="R415" s="549">
        <v>133.5</v>
      </c>
      <c r="S415" s="548">
        <v>133</v>
      </c>
      <c r="T415" s="427"/>
      <c r="U415" s="227" t="s">
        <v>57</v>
      </c>
      <c r="V415" s="227">
        <v>133.97</v>
      </c>
    </row>
    <row r="416" spans="1:23" s="541" customFormat="1" ht="13.5" thickBot="1" x14ac:dyDescent="0.25">
      <c r="A416" s="327" t="s">
        <v>26</v>
      </c>
      <c r="B416" s="487">
        <f t="shared" ref="B416:S416" si="110">B415-B402</f>
        <v>0</v>
      </c>
      <c r="C416" s="488">
        <f t="shared" si="110"/>
        <v>0</v>
      </c>
      <c r="D416" s="488">
        <f t="shared" si="110"/>
        <v>0</v>
      </c>
      <c r="E416" s="488">
        <f t="shared" si="110"/>
        <v>0</v>
      </c>
      <c r="F416" s="488">
        <f t="shared" si="110"/>
        <v>0</v>
      </c>
      <c r="G416" s="489">
        <f t="shared" si="110"/>
        <v>0</v>
      </c>
      <c r="H416" s="490">
        <f t="shared" si="110"/>
        <v>0</v>
      </c>
      <c r="I416" s="488">
        <f t="shared" si="110"/>
        <v>0</v>
      </c>
      <c r="J416" s="488">
        <f t="shared" si="110"/>
        <v>0</v>
      </c>
      <c r="K416" s="488">
        <f t="shared" si="110"/>
        <v>0</v>
      </c>
      <c r="L416" s="488">
        <f t="shared" si="110"/>
        <v>0</v>
      </c>
      <c r="M416" s="488">
        <f t="shared" si="110"/>
        <v>0</v>
      </c>
      <c r="N416" s="490">
        <f t="shared" si="110"/>
        <v>0</v>
      </c>
      <c r="O416" s="488">
        <f t="shared" si="110"/>
        <v>0</v>
      </c>
      <c r="P416" s="488">
        <f t="shared" si="110"/>
        <v>0</v>
      </c>
      <c r="Q416" s="488">
        <f t="shared" si="110"/>
        <v>0</v>
      </c>
      <c r="R416" s="488">
        <f t="shared" si="110"/>
        <v>0</v>
      </c>
      <c r="S416" s="489">
        <f t="shared" si="110"/>
        <v>0</v>
      </c>
      <c r="T416" s="428"/>
      <c r="U416" s="227" t="s">
        <v>26</v>
      </c>
      <c r="V416" s="362">
        <f>V415-V402</f>
        <v>-3.0000000000001137E-2</v>
      </c>
    </row>
    <row r="418" spans="1:23" ht="13.5" thickBot="1" x14ac:dyDescent="0.25"/>
    <row r="419" spans="1:23" s="547" customFormat="1" ht="13.5" thickBot="1" x14ac:dyDescent="0.25">
      <c r="A419" s="300" t="s">
        <v>162</v>
      </c>
      <c r="B419" s="617" t="s">
        <v>110</v>
      </c>
      <c r="C419" s="618"/>
      <c r="D419" s="618"/>
      <c r="E419" s="618"/>
      <c r="F419" s="618"/>
      <c r="G419" s="619"/>
      <c r="H419" s="617" t="s">
        <v>111</v>
      </c>
      <c r="I419" s="618"/>
      <c r="J419" s="618"/>
      <c r="K419" s="618"/>
      <c r="L419" s="618"/>
      <c r="M419" s="619"/>
      <c r="N419" s="617" t="s">
        <v>53</v>
      </c>
      <c r="O419" s="618"/>
      <c r="P419" s="618"/>
      <c r="Q419" s="618"/>
      <c r="R419" s="618"/>
      <c r="S419" s="618"/>
      <c r="T419" s="329" t="s">
        <v>55</v>
      </c>
    </row>
    <row r="420" spans="1:23" s="547" customFormat="1" x14ac:dyDescent="0.2">
      <c r="A420" s="226" t="s">
        <v>54</v>
      </c>
      <c r="B420" s="451">
        <v>1</v>
      </c>
      <c r="C420" s="252">
        <v>2</v>
      </c>
      <c r="D420" s="439" t="s">
        <v>131</v>
      </c>
      <c r="E420" s="252">
        <v>4</v>
      </c>
      <c r="F420" s="484">
        <v>5</v>
      </c>
      <c r="G420" s="432">
        <v>6</v>
      </c>
      <c r="H420" s="251">
        <v>7</v>
      </c>
      <c r="I420" s="252">
        <v>8</v>
      </c>
      <c r="J420" s="252" t="s">
        <v>137</v>
      </c>
      <c r="K420" s="252">
        <v>10</v>
      </c>
      <c r="L420" s="252">
        <v>11</v>
      </c>
      <c r="M420" s="252">
        <v>12</v>
      </c>
      <c r="N420" s="330">
        <v>13</v>
      </c>
      <c r="O420" s="253">
        <v>14</v>
      </c>
      <c r="P420" s="253" t="s">
        <v>138</v>
      </c>
      <c r="Q420" s="253">
        <v>16</v>
      </c>
      <c r="R420" s="253">
        <v>17</v>
      </c>
      <c r="S420" s="331">
        <v>18</v>
      </c>
      <c r="T420" s="418"/>
    </row>
    <row r="421" spans="1:23" s="547" customFormat="1" x14ac:dyDescent="0.2">
      <c r="A421" s="307" t="s">
        <v>3</v>
      </c>
      <c r="B421" s="452">
        <v>4190</v>
      </c>
      <c r="C421" s="259">
        <v>4190</v>
      </c>
      <c r="D421" s="440">
        <v>4190</v>
      </c>
      <c r="E421" s="259">
        <v>4190</v>
      </c>
      <c r="F421" s="390">
        <v>4190</v>
      </c>
      <c r="G421" s="260">
        <v>4190</v>
      </c>
      <c r="H421" s="258">
        <v>4190</v>
      </c>
      <c r="I421" s="259">
        <v>4190</v>
      </c>
      <c r="J421" s="259">
        <v>4190</v>
      </c>
      <c r="K421" s="259">
        <v>4190</v>
      </c>
      <c r="L421" s="259">
        <v>4190</v>
      </c>
      <c r="M421" s="259">
        <v>4190</v>
      </c>
      <c r="N421" s="258">
        <v>4190</v>
      </c>
      <c r="O421" s="259">
        <v>4190</v>
      </c>
      <c r="P421" s="259">
        <v>4190</v>
      </c>
      <c r="Q421" s="259">
        <v>4190</v>
      </c>
      <c r="R421" s="259">
        <v>4190</v>
      </c>
      <c r="S421" s="260">
        <v>4190</v>
      </c>
      <c r="T421" s="420">
        <v>4190</v>
      </c>
    </row>
    <row r="422" spans="1:23" s="547" customFormat="1" x14ac:dyDescent="0.2">
      <c r="A422" s="310" t="s">
        <v>6</v>
      </c>
      <c r="B422" s="453">
        <v>4414</v>
      </c>
      <c r="C422" s="264">
        <v>4345</v>
      </c>
      <c r="D422" s="264">
        <v>4294</v>
      </c>
      <c r="E422" s="264">
        <v>4196.666666666667</v>
      </c>
      <c r="F422" s="311">
        <v>4353</v>
      </c>
      <c r="G422" s="265">
        <v>4333.333333333333</v>
      </c>
      <c r="H422" s="263">
        <v>4566</v>
      </c>
      <c r="I422" s="264">
        <v>4375</v>
      </c>
      <c r="J422" s="264">
        <v>4532</v>
      </c>
      <c r="K422" s="264">
        <v>4423</v>
      </c>
      <c r="L422" s="264">
        <v>4620</v>
      </c>
      <c r="M422" s="264">
        <v>4431</v>
      </c>
      <c r="N422" s="263">
        <v>4455.454545454545</v>
      </c>
      <c r="O422" s="264">
        <v>4190</v>
      </c>
      <c r="P422" s="264">
        <v>4178</v>
      </c>
      <c r="Q422" s="264">
        <v>4391</v>
      </c>
      <c r="R422" s="264">
        <v>4414</v>
      </c>
      <c r="S422" s="265">
        <v>4530.909090909091</v>
      </c>
      <c r="T422" s="421">
        <v>4399.151515151515</v>
      </c>
    </row>
    <row r="423" spans="1:23" s="547" customFormat="1" x14ac:dyDescent="0.2">
      <c r="A423" s="226" t="s">
        <v>7</v>
      </c>
      <c r="B423" s="454">
        <v>100</v>
      </c>
      <c r="C423" s="268">
        <v>100</v>
      </c>
      <c r="D423" s="268">
        <v>100</v>
      </c>
      <c r="E423" s="268">
        <v>88.888888888888886</v>
      </c>
      <c r="F423" s="314">
        <v>90</v>
      </c>
      <c r="G423" s="269">
        <v>77.777777777777771</v>
      </c>
      <c r="H423" s="267">
        <v>80</v>
      </c>
      <c r="I423" s="268">
        <v>90</v>
      </c>
      <c r="J423" s="268">
        <v>100</v>
      </c>
      <c r="K423" s="268">
        <v>100</v>
      </c>
      <c r="L423" s="268">
        <v>80</v>
      </c>
      <c r="M423" s="268">
        <v>80</v>
      </c>
      <c r="N423" s="267">
        <v>100</v>
      </c>
      <c r="O423" s="268">
        <v>90</v>
      </c>
      <c r="P423" s="268">
        <v>100</v>
      </c>
      <c r="Q423" s="268">
        <v>90</v>
      </c>
      <c r="R423" s="268">
        <v>100</v>
      </c>
      <c r="S423" s="269">
        <v>90.909090909090907</v>
      </c>
      <c r="T423" s="422">
        <v>88.484848484848484</v>
      </c>
      <c r="V423" s="227"/>
    </row>
    <row r="424" spans="1:23" s="547" customFormat="1" x14ac:dyDescent="0.2">
      <c r="A424" s="226" t="s">
        <v>8</v>
      </c>
      <c r="B424" s="455">
        <v>5.2079344955642363E-2</v>
      </c>
      <c r="C424" s="272">
        <v>5.1176597687321412E-2</v>
      </c>
      <c r="D424" s="272">
        <v>2.9626537296300423E-2</v>
      </c>
      <c r="E424" s="272">
        <v>5.9247199996732371E-2</v>
      </c>
      <c r="F424" s="317">
        <v>4.5807857755108067E-2</v>
      </c>
      <c r="G424" s="273">
        <v>7.1716073974194869E-2</v>
      </c>
      <c r="H424" s="271">
        <v>7.8917811986635764E-2</v>
      </c>
      <c r="I424" s="272">
        <v>6.3370372269954775E-2</v>
      </c>
      <c r="J424" s="272">
        <v>4.252141031048863E-2</v>
      </c>
      <c r="K424" s="272">
        <v>4.8237962730679262E-2</v>
      </c>
      <c r="L424" s="272">
        <v>7.8210145736008416E-2</v>
      </c>
      <c r="M424" s="272">
        <v>7.7625988168623733E-2</v>
      </c>
      <c r="N424" s="271">
        <v>4.5116375129526695E-2</v>
      </c>
      <c r="O424" s="272">
        <v>5.2081162864912635E-2</v>
      </c>
      <c r="P424" s="272">
        <v>3.4830004334286735E-2</v>
      </c>
      <c r="Q424" s="272">
        <v>4.4224106851643234E-2</v>
      </c>
      <c r="R424" s="272">
        <v>6.0257689771764336E-2</v>
      </c>
      <c r="S424" s="273">
        <v>5.0665992414248615E-2</v>
      </c>
      <c r="T424" s="423">
        <v>6.4093062314547838E-2</v>
      </c>
      <c r="V424" s="227"/>
    </row>
    <row r="425" spans="1:23" s="547" customFormat="1" x14ac:dyDescent="0.2">
      <c r="A425" s="310" t="s">
        <v>1</v>
      </c>
      <c r="B425" s="456">
        <f>B422/B421*100-100</f>
        <v>5.3460620525059568</v>
      </c>
      <c r="C425" s="276">
        <f>C422/C421*100-100</f>
        <v>3.6992840095465311</v>
      </c>
      <c r="D425" s="276">
        <f t="shared" ref="D425:H425" si="111">D422/D421*100-100</f>
        <v>2.4821002386634916</v>
      </c>
      <c r="E425" s="276">
        <f t="shared" si="111"/>
        <v>0.15910898965792342</v>
      </c>
      <c r="F425" s="276">
        <f t="shared" si="111"/>
        <v>3.8902147971360534</v>
      </c>
      <c r="G425" s="277">
        <f t="shared" si="111"/>
        <v>3.4208432776451758</v>
      </c>
      <c r="H425" s="275">
        <f t="shared" si="111"/>
        <v>8.9737470167064401</v>
      </c>
      <c r="I425" s="276">
        <f>I422/I421*100-100</f>
        <v>4.415274463007151</v>
      </c>
      <c r="J425" s="276">
        <f t="shared" ref="J425:P425" si="112">J422/J421*100-100</f>
        <v>8.1622911694510663</v>
      </c>
      <c r="K425" s="276">
        <f t="shared" si="112"/>
        <v>5.5608591885441427</v>
      </c>
      <c r="L425" s="276">
        <f t="shared" si="112"/>
        <v>10.26252983293557</v>
      </c>
      <c r="M425" s="276">
        <f t="shared" si="112"/>
        <v>5.751789976133665</v>
      </c>
      <c r="N425" s="275">
        <f t="shared" si="112"/>
        <v>6.3354306791060964</v>
      </c>
      <c r="O425" s="276">
        <f t="shared" si="112"/>
        <v>0</v>
      </c>
      <c r="P425" s="276">
        <f t="shared" si="112"/>
        <v>-0.28639618138424794</v>
      </c>
      <c r="Q425" s="276">
        <f>Q422/Q421*100-100</f>
        <v>4.7971360381861672</v>
      </c>
      <c r="R425" s="276">
        <f t="shared" ref="R425:T425" si="113">R422/R421*100-100</f>
        <v>5.3460620525059568</v>
      </c>
      <c r="S425" s="277">
        <f t="shared" si="113"/>
        <v>8.1362551529615956</v>
      </c>
      <c r="T425" s="424">
        <f t="shared" si="113"/>
        <v>4.9916829391769824</v>
      </c>
      <c r="V425" s="227"/>
    </row>
    <row r="426" spans="1:23" s="547" customFormat="1" ht="13.5" thickBot="1" x14ac:dyDescent="0.25">
      <c r="A426" s="429" t="s">
        <v>27</v>
      </c>
      <c r="B426" s="457">
        <f t="shared" ref="B426:T426" si="114">B422-B409</f>
        <v>71.777777777777374</v>
      </c>
      <c r="C426" s="281">
        <f t="shared" si="114"/>
        <v>-149</v>
      </c>
      <c r="D426" s="281">
        <f t="shared" si="114"/>
        <v>-40</v>
      </c>
      <c r="E426" s="281">
        <f t="shared" si="114"/>
        <v>98.66666666666697</v>
      </c>
      <c r="F426" s="281">
        <f t="shared" si="114"/>
        <v>44.818181818181984</v>
      </c>
      <c r="G426" s="282">
        <f t="shared" si="114"/>
        <v>-126.66666666666697</v>
      </c>
      <c r="H426" s="280">
        <f t="shared" si="114"/>
        <v>225</v>
      </c>
      <c r="I426" s="281">
        <f t="shared" si="114"/>
        <v>93</v>
      </c>
      <c r="J426" s="281">
        <f t="shared" si="114"/>
        <v>18</v>
      </c>
      <c r="K426" s="281">
        <f t="shared" si="114"/>
        <v>-29</v>
      </c>
      <c r="L426" s="281">
        <f t="shared" si="114"/>
        <v>11</v>
      </c>
      <c r="M426" s="281">
        <f t="shared" si="114"/>
        <v>-84</v>
      </c>
      <c r="N426" s="280">
        <f t="shared" si="114"/>
        <v>3.4545454545450411</v>
      </c>
      <c r="O426" s="281">
        <f t="shared" si="114"/>
        <v>-156.36363636363603</v>
      </c>
      <c r="P426" s="281">
        <f t="shared" si="114"/>
        <v>-66</v>
      </c>
      <c r="Q426" s="281">
        <f t="shared" si="114"/>
        <v>-29</v>
      </c>
      <c r="R426" s="281">
        <f t="shared" si="114"/>
        <v>-1</v>
      </c>
      <c r="S426" s="282">
        <f t="shared" si="114"/>
        <v>80.909090909090992</v>
      </c>
      <c r="T426" s="425">
        <f t="shared" si="114"/>
        <v>3.139610389610425</v>
      </c>
      <c r="V426" s="227"/>
    </row>
    <row r="427" spans="1:23" s="547" customFormat="1" x14ac:dyDescent="0.2">
      <c r="A427" s="430" t="s">
        <v>51</v>
      </c>
      <c r="B427" s="486">
        <v>65</v>
      </c>
      <c r="C427" s="286">
        <v>64</v>
      </c>
      <c r="D427" s="444">
        <v>18</v>
      </c>
      <c r="E427" s="286">
        <v>65</v>
      </c>
      <c r="F427" s="391">
        <v>65</v>
      </c>
      <c r="G427" s="287">
        <v>64</v>
      </c>
      <c r="H427" s="285">
        <v>65</v>
      </c>
      <c r="I427" s="286">
        <v>64</v>
      </c>
      <c r="J427" s="286">
        <v>18</v>
      </c>
      <c r="K427" s="286">
        <v>65</v>
      </c>
      <c r="L427" s="286">
        <v>65</v>
      </c>
      <c r="M427" s="286">
        <v>64</v>
      </c>
      <c r="N427" s="285">
        <v>65</v>
      </c>
      <c r="O427" s="286">
        <v>64</v>
      </c>
      <c r="P427" s="286">
        <v>18</v>
      </c>
      <c r="Q427" s="286">
        <v>65</v>
      </c>
      <c r="R427" s="286">
        <v>64</v>
      </c>
      <c r="S427" s="287">
        <v>64</v>
      </c>
      <c r="T427" s="426">
        <f>SUM(B427:S427)</f>
        <v>1022</v>
      </c>
      <c r="U427" s="227" t="s">
        <v>56</v>
      </c>
      <c r="V427" s="289">
        <f>T414-T427</f>
        <v>1</v>
      </c>
      <c r="W427" s="290">
        <f>V427/T414</f>
        <v>9.7751710654936461E-4</v>
      </c>
    </row>
    <row r="428" spans="1:23" s="547" customFormat="1" x14ac:dyDescent="0.2">
      <c r="A428" s="324" t="s">
        <v>28</v>
      </c>
      <c r="B428" s="458">
        <v>136</v>
      </c>
      <c r="C428" s="549">
        <v>137</v>
      </c>
      <c r="D428" s="445">
        <v>135</v>
      </c>
      <c r="E428" s="549">
        <v>136</v>
      </c>
      <c r="F428" s="392">
        <v>136</v>
      </c>
      <c r="G428" s="548">
        <v>134.5</v>
      </c>
      <c r="H428" s="550">
        <v>135</v>
      </c>
      <c r="I428" s="549">
        <v>134.5</v>
      </c>
      <c r="J428" s="549">
        <v>136</v>
      </c>
      <c r="K428" s="549">
        <v>133</v>
      </c>
      <c r="L428" s="549">
        <v>133</v>
      </c>
      <c r="M428" s="549">
        <v>133</v>
      </c>
      <c r="N428" s="550">
        <v>134</v>
      </c>
      <c r="O428" s="549">
        <v>134.5</v>
      </c>
      <c r="P428" s="549">
        <v>136.5</v>
      </c>
      <c r="Q428" s="549">
        <v>133.5</v>
      </c>
      <c r="R428" s="549">
        <v>134</v>
      </c>
      <c r="S428" s="548">
        <v>133.5</v>
      </c>
      <c r="T428" s="427"/>
      <c r="U428" s="227" t="s">
        <v>57</v>
      </c>
      <c r="V428" s="227">
        <v>133.99</v>
      </c>
    </row>
    <row r="429" spans="1:23" s="547" customFormat="1" ht="13.5" thickBot="1" x14ac:dyDescent="0.25">
      <c r="A429" s="327" t="s">
        <v>26</v>
      </c>
      <c r="B429" s="487">
        <f t="shared" ref="B429:S429" si="115">B428-B415</f>
        <v>0.5</v>
      </c>
      <c r="C429" s="488">
        <f t="shared" si="115"/>
        <v>1</v>
      </c>
      <c r="D429" s="488">
        <f t="shared" si="115"/>
        <v>1</v>
      </c>
      <c r="E429" s="488">
        <f t="shared" si="115"/>
        <v>0.5</v>
      </c>
      <c r="F429" s="488">
        <f t="shared" si="115"/>
        <v>0.5</v>
      </c>
      <c r="G429" s="489">
        <f t="shared" si="115"/>
        <v>1</v>
      </c>
      <c r="H429" s="490">
        <f t="shared" si="115"/>
        <v>0.5</v>
      </c>
      <c r="I429" s="488">
        <f t="shared" si="115"/>
        <v>0.5</v>
      </c>
      <c r="J429" s="488">
        <f t="shared" si="115"/>
        <v>0.5</v>
      </c>
      <c r="K429" s="488">
        <f t="shared" si="115"/>
        <v>0.5</v>
      </c>
      <c r="L429" s="488">
        <f t="shared" si="115"/>
        <v>0.5</v>
      </c>
      <c r="M429" s="488">
        <f t="shared" si="115"/>
        <v>0.5</v>
      </c>
      <c r="N429" s="490">
        <f t="shared" si="115"/>
        <v>0.5</v>
      </c>
      <c r="O429" s="488">
        <f t="shared" si="115"/>
        <v>1</v>
      </c>
      <c r="P429" s="488">
        <f t="shared" si="115"/>
        <v>1</v>
      </c>
      <c r="Q429" s="488">
        <f t="shared" si="115"/>
        <v>0.5</v>
      </c>
      <c r="R429" s="488">
        <f t="shared" si="115"/>
        <v>0.5</v>
      </c>
      <c r="S429" s="489">
        <f t="shared" si="115"/>
        <v>0.5</v>
      </c>
      <c r="T429" s="428"/>
      <c r="U429" s="227" t="s">
        <v>26</v>
      </c>
      <c r="V429" s="362">
        <f>V428-V415</f>
        <v>2.0000000000010232E-2</v>
      </c>
    </row>
    <row r="431" spans="1:23" ht="13.5" thickBot="1" x14ac:dyDescent="0.25"/>
    <row r="432" spans="1:23" s="556" customFormat="1" ht="13.5" thickBot="1" x14ac:dyDescent="0.25">
      <c r="A432" s="300" t="s">
        <v>163</v>
      </c>
      <c r="B432" s="617" t="s">
        <v>110</v>
      </c>
      <c r="C432" s="618"/>
      <c r="D432" s="618"/>
      <c r="E432" s="618"/>
      <c r="F432" s="618"/>
      <c r="G432" s="619"/>
      <c r="H432" s="617" t="s">
        <v>111</v>
      </c>
      <c r="I432" s="618"/>
      <c r="J432" s="618"/>
      <c r="K432" s="618"/>
      <c r="L432" s="618"/>
      <c r="M432" s="619"/>
      <c r="N432" s="617" t="s">
        <v>53</v>
      </c>
      <c r="O432" s="618"/>
      <c r="P432" s="618"/>
      <c r="Q432" s="618"/>
      <c r="R432" s="618"/>
      <c r="S432" s="618"/>
      <c r="T432" s="329" t="s">
        <v>55</v>
      </c>
    </row>
    <row r="433" spans="1:23" s="556" customFormat="1" x14ac:dyDescent="0.2">
      <c r="A433" s="226" t="s">
        <v>54</v>
      </c>
      <c r="B433" s="451">
        <v>1</v>
      </c>
      <c r="C433" s="252">
        <v>2</v>
      </c>
      <c r="D433" s="439" t="s">
        <v>131</v>
      </c>
      <c r="E433" s="252">
        <v>4</v>
      </c>
      <c r="F433" s="484">
        <v>5</v>
      </c>
      <c r="G433" s="432">
        <v>6</v>
      </c>
      <c r="H433" s="251">
        <v>7</v>
      </c>
      <c r="I433" s="252">
        <v>8</v>
      </c>
      <c r="J433" s="252" t="s">
        <v>137</v>
      </c>
      <c r="K433" s="252">
        <v>10</v>
      </c>
      <c r="L433" s="252">
        <v>11</v>
      </c>
      <c r="M433" s="252">
        <v>12</v>
      </c>
      <c r="N433" s="330">
        <v>13</v>
      </c>
      <c r="O433" s="253">
        <v>14</v>
      </c>
      <c r="P433" s="253" t="s">
        <v>138</v>
      </c>
      <c r="Q433" s="253">
        <v>16</v>
      </c>
      <c r="R433" s="253">
        <v>17</v>
      </c>
      <c r="S433" s="331">
        <v>18</v>
      </c>
      <c r="T433" s="418"/>
    </row>
    <row r="434" spans="1:23" s="556" customFormat="1" x14ac:dyDescent="0.2">
      <c r="A434" s="307" t="s">
        <v>3</v>
      </c>
      <c r="B434" s="452">
        <v>4205</v>
      </c>
      <c r="C434" s="259">
        <v>4205</v>
      </c>
      <c r="D434" s="440">
        <v>4205</v>
      </c>
      <c r="E434" s="259">
        <v>4205</v>
      </c>
      <c r="F434" s="390">
        <v>4205</v>
      </c>
      <c r="G434" s="260">
        <v>4205</v>
      </c>
      <c r="H434" s="258">
        <v>4205</v>
      </c>
      <c r="I434" s="259">
        <v>4205</v>
      </c>
      <c r="J434" s="259">
        <v>4205</v>
      </c>
      <c r="K434" s="259">
        <v>4205</v>
      </c>
      <c r="L434" s="259">
        <v>4205</v>
      </c>
      <c r="M434" s="259">
        <v>4205</v>
      </c>
      <c r="N434" s="258">
        <v>4205</v>
      </c>
      <c r="O434" s="259">
        <v>4205</v>
      </c>
      <c r="P434" s="259">
        <v>4205</v>
      </c>
      <c r="Q434" s="259">
        <v>4205</v>
      </c>
      <c r="R434" s="259">
        <v>4205</v>
      </c>
      <c r="S434" s="260">
        <v>4205</v>
      </c>
      <c r="T434" s="420">
        <v>4205</v>
      </c>
    </row>
    <row r="435" spans="1:23" s="556" customFormat="1" x14ac:dyDescent="0.2">
      <c r="A435" s="310" t="s">
        <v>6</v>
      </c>
      <c r="B435" s="453">
        <v>4300</v>
      </c>
      <c r="C435" s="264">
        <v>4280</v>
      </c>
      <c r="D435" s="264">
        <v>4412</v>
      </c>
      <c r="E435" s="264">
        <v>4240</v>
      </c>
      <c r="F435" s="311">
        <v>4298</v>
      </c>
      <c r="G435" s="265">
        <v>4275.7142857142853</v>
      </c>
      <c r="H435" s="263">
        <v>4400</v>
      </c>
      <c r="I435" s="264">
        <v>4396</v>
      </c>
      <c r="J435" s="264">
        <v>4558</v>
      </c>
      <c r="K435" s="264">
        <v>4617</v>
      </c>
      <c r="L435" s="264">
        <v>4542</v>
      </c>
      <c r="M435" s="264">
        <v>4329</v>
      </c>
      <c r="N435" s="263">
        <v>4416</v>
      </c>
      <c r="O435" s="264">
        <v>4338.181818181818</v>
      </c>
      <c r="P435" s="264">
        <v>4425</v>
      </c>
      <c r="Q435" s="264">
        <v>4532</v>
      </c>
      <c r="R435" s="264">
        <v>4506</v>
      </c>
      <c r="S435" s="265">
        <v>4523.636363636364</v>
      </c>
      <c r="T435" s="421">
        <v>4407.2891566265062</v>
      </c>
    </row>
    <row r="436" spans="1:23" s="556" customFormat="1" x14ac:dyDescent="0.2">
      <c r="A436" s="226" t="s">
        <v>7</v>
      </c>
      <c r="B436" s="454">
        <v>100</v>
      </c>
      <c r="C436" s="268">
        <v>80</v>
      </c>
      <c r="D436" s="268">
        <v>100</v>
      </c>
      <c r="E436" s="268">
        <v>90.909090909090907</v>
      </c>
      <c r="F436" s="314">
        <v>90</v>
      </c>
      <c r="G436" s="269">
        <v>100</v>
      </c>
      <c r="H436" s="267">
        <v>80</v>
      </c>
      <c r="I436" s="268">
        <v>100</v>
      </c>
      <c r="J436" s="268">
        <v>100</v>
      </c>
      <c r="K436" s="268">
        <v>80</v>
      </c>
      <c r="L436" s="268">
        <v>90</v>
      </c>
      <c r="M436" s="268">
        <v>60</v>
      </c>
      <c r="N436" s="267">
        <v>80</v>
      </c>
      <c r="O436" s="268">
        <v>100</v>
      </c>
      <c r="P436" s="268">
        <v>83.333333333333329</v>
      </c>
      <c r="Q436" s="268">
        <v>100</v>
      </c>
      <c r="R436" s="268">
        <v>90</v>
      </c>
      <c r="S436" s="269">
        <v>100</v>
      </c>
      <c r="T436" s="422">
        <v>86.144578313253007</v>
      </c>
      <c r="V436" s="227"/>
    </row>
    <row r="437" spans="1:23" s="556" customFormat="1" x14ac:dyDescent="0.2">
      <c r="A437" s="226" t="s">
        <v>8</v>
      </c>
      <c r="B437" s="455">
        <v>3.9232771811221118E-2</v>
      </c>
      <c r="C437" s="272">
        <v>5.8242747711033396E-2</v>
      </c>
      <c r="D437" s="272">
        <v>2.5818732304439061E-2</v>
      </c>
      <c r="E437" s="272">
        <v>5.4852482013147651E-2</v>
      </c>
      <c r="F437" s="317">
        <v>6.8743360865963291E-2</v>
      </c>
      <c r="G437" s="273">
        <v>2.648569486482711E-2</v>
      </c>
      <c r="H437" s="271">
        <v>7.0469206685680019E-2</v>
      </c>
      <c r="I437" s="272">
        <v>5.5666987195969075E-2</v>
      </c>
      <c r="J437" s="272">
        <v>5.392642912062208E-2</v>
      </c>
      <c r="K437" s="272">
        <v>6.9640276990323685E-2</v>
      </c>
      <c r="L437" s="272">
        <v>6.943338914813571E-2</v>
      </c>
      <c r="M437" s="272">
        <v>9.0370703343062894E-2</v>
      </c>
      <c r="N437" s="271">
        <v>5.9691616633353956E-2</v>
      </c>
      <c r="O437" s="272">
        <v>4.2615621678263285E-2</v>
      </c>
      <c r="P437" s="272">
        <v>7.6132258209660089E-2</v>
      </c>
      <c r="Q437" s="272">
        <v>5.8093406742043052E-2</v>
      </c>
      <c r="R437" s="272">
        <v>6.0069515031396958E-2</v>
      </c>
      <c r="S437" s="273">
        <v>5.3838270656753368E-2</v>
      </c>
      <c r="T437" s="423">
        <v>6.5563714153593952E-2</v>
      </c>
      <c r="V437" s="227"/>
    </row>
    <row r="438" spans="1:23" s="556" customFormat="1" x14ac:dyDescent="0.2">
      <c r="A438" s="310" t="s">
        <v>1</v>
      </c>
      <c r="B438" s="456">
        <f>B435/B434*100-100</f>
        <v>2.2592152199762268</v>
      </c>
      <c r="C438" s="276">
        <f>C435/C434*100-100</f>
        <v>1.7835909631391189</v>
      </c>
      <c r="D438" s="276">
        <f t="shared" ref="D438:H438" si="116">D435/D434*100-100</f>
        <v>4.9227110582639568</v>
      </c>
      <c r="E438" s="276">
        <f t="shared" si="116"/>
        <v>0.83234244946493163</v>
      </c>
      <c r="F438" s="276">
        <f t="shared" si="116"/>
        <v>2.2116527942925188</v>
      </c>
      <c r="G438" s="277">
        <f t="shared" si="116"/>
        <v>1.6816714795311611</v>
      </c>
      <c r="H438" s="275">
        <f t="shared" si="116"/>
        <v>4.6373365041617092</v>
      </c>
      <c r="I438" s="276">
        <f>I435/I434*100-100</f>
        <v>4.5422116527942933</v>
      </c>
      <c r="J438" s="276">
        <f t="shared" ref="J438:P438" si="117">J435/J434*100-100</f>
        <v>8.394768133174793</v>
      </c>
      <c r="K438" s="276">
        <f t="shared" si="117"/>
        <v>9.7978596908442341</v>
      </c>
      <c r="L438" s="276">
        <f t="shared" si="117"/>
        <v>8.0142687277051152</v>
      </c>
      <c r="M438" s="276">
        <f t="shared" si="117"/>
        <v>2.9488703923900061</v>
      </c>
      <c r="N438" s="275">
        <f t="shared" si="117"/>
        <v>5.0178359096313869</v>
      </c>
      <c r="O438" s="276">
        <f t="shared" si="117"/>
        <v>3.1672251648470393</v>
      </c>
      <c r="P438" s="276">
        <f t="shared" si="117"/>
        <v>5.2318668252080869</v>
      </c>
      <c r="Q438" s="276">
        <f>Q435/Q434*100-100</f>
        <v>7.7764565992865613</v>
      </c>
      <c r="R438" s="276">
        <f t="shared" ref="R438:T438" si="118">R435/R434*100-100</f>
        <v>7.1581450653983296</v>
      </c>
      <c r="S438" s="277">
        <f t="shared" si="118"/>
        <v>7.5775591827910631</v>
      </c>
      <c r="T438" s="424">
        <f t="shared" si="118"/>
        <v>4.8106814893342857</v>
      </c>
      <c r="V438" s="227"/>
    </row>
    <row r="439" spans="1:23" s="556" customFormat="1" ht="13.5" thickBot="1" x14ac:dyDescent="0.25">
      <c r="A439" s="429" t="s">
        <v>27</v>
      </c>
      <c r="B439" s="457">
        <f t="shared" ref="B439:T439" si="119">B435-B422</f>
        <v>-114</v>
      </c>
      <c r="C439" s="281">
        <f t="shared" si="119"/>
        <v>-65</v>
      </c>
      <c r="D439" s="281">
        <f t="shared" si="119"/>
        <v>118</v>
      </c>
      <c r="E439" s="281">
        <f t="shared" si="119"/>
        <v>43.33333333333303</v>
      </c>
      <c r="F439" s="281">
        <f t="shared" si="119"/>
        <v>-55</v>
      </c>
      <c r="G439" s="282">
        <f t="shared" si="119"/>
        <v>-57.619047619047706</v>
      </c>
      <c r="H439" s="280">
        <f t="shared" si="119"/>
        <v>-166</v>
      </c>
      <c r="I439" s="281">
        <f t="shared" si="119"/>
        <v>21</v>
      </c>
      <c r="J439" s="281">
        <f t="shared" si="119"/>
        <v>26</v>
      </c>
      <c r="K439" s="281">
        <f t="shared" si="119"/>
        <v>194</v>
      </c>
      <c r="L439" s="281">
        <f t="shared" si="119"/>
        <v>-78</v>
      </c>
      <c r="M439" s="281">
        <f t="shared" si="119"/>
        <v>-102</v>
      </c>
      <c r="N439" s="280">
        <f t="shared" si="119"/>
        <v>-39.454545454545041</v>
      </c>
      <c r="O439" s="281">
        <f t="shared" si="119"/>
        <v>148.18181818181802</v>
      </c>
      <c r="P439" s="281">
        <f t="shared" si="119"/>
        <v>247</v>
      </c>
      <c r="Q439" s="281">
        <f t="shared" si="119"/>
        <v>141</v>
      </c>
      <c r="R439" s="281">
        <f t="shared" si="119"/>
        <v>92</v>
      </c>
      <c r="S439" s="282">
        <f t="shared" si="119"/>
        <v>-7.2727272727270247</v>
      </c>
      <c r="T439" s="425">
        <f t="shared" si="119"/>
        <v>8.1376414749911419</v>
      </c>
      <c r="V439" s="227"/>
    </row>
    <row r="440" spans="1:23" s="556" customFormat="1" x14ac:dyDescent="0.2">
      <c r="A440" s="430" t="s">
        <v>51</v>
      </c>
      <c r="B440" s="486">
        <v>65</v>
      </c>
      <c r="C440" s="286">
        <v>64</v>
      </c>
      <c r="D440" s="444">
        <v>18</v>
      </c>
      <c r="E440" s="286">
        <v>65</v>
      </c>
      <c r="F440" s="391">
        <v>65</v>
      </c>
      <c r="G440" s="287">
        <v>64</v>
      </c>
      <c r="H440" s="285">
        <v>65</v>
      </c>
      <c r="I440" s="286">
        <v>64</v>
      </c>
      <c r="J440" s="286">
        <v>18</v>
      </c>
      <c r="K440" s="286">
        <v>65</v>
      </c>
      <c r="L440" s="286">
        <v>65</v>
      </c>
      <c r="M440" s="286">
        <v>64</v>
      </c>
      <c r="N440" s="285">
        <v>65</v>
      </c>
      <c r="O440" s="286">
        <v>64</v>
      </c>
      <c r="P440" s="286">
        <v>18</v>
      </c>
      <c r="Q440" s="286">
        <v>65</v>
      </c>
      <c r="R440" s="286">
        <v>64</v>
      </c>
      <c r="S440" s="287">
        <v>64</v>
      </c>
      <c r="T440" s="426">
        <f>SUM(B440:S440)</f>
        <v>1022</v>
      </c>
      <c r="U440" s="227" t="s">
        <v>56</v>
      </c>
      <c r="V440" s="289">
        <f>T427-T440</f>
        <v>0</v>
      </c>
      <c r="W440" s="290">
        <f>V440/T427</f>
        <v>0</v>
      </c>
    </row>
    <row r="441" spans="1:23" s="556" customFormat="1" x14ac:dyDescent="0.2">
      <c r="A441" s="324" t="s">
        <v>28</v>
      </c>
      <c r="B441" s="458">
        <v>136</v>
      </c>
      <c r="C441" s="558">
        <v>137</v>
      </c>
      <c r="D441" s="445">
        <v>135</v>
      </c>
      <c r="E441" s="558">
        <v>136</v>
      </c>
      <c r="F441" s="392">
        <v>136</v>
      </c>
      <c r="G441" s="559">
        <v>134.5</v>
      </c>
      <c r="H441" s="557">
        <v>135</v>
      </c>
      <c r="I441" s="558">
        <v>134.5</v>
      </c>
      <c r="J441" s="558">
        <v>136</v>
      </c>
      <c r="K441" s="558">
        <v>133</v>
      </c>
      <c r="L441" s="558">
        <v>133</v>
      </c>
      <c r="M441" s="558">
        <v>133</v>
      </c>
      <c r="N441" s="557">
        <v>134</v>
      </c>
      <c r="O441" s="558">
        <v>134.5</v>
      </c>
      <c r="P441" s="558">
        <v>136.5</v>
      </c>
      <c r="Q441" s="558">
        <v>133.5</v>
      </c>
      <c r="R441" s="558">
        <v>134</v>
      </c>
      <c r="S441" s="559">
        <v>133.5</v>
      </c>
      <c r="T441" s="427"/>
      <c r="U441" s="227" t="s">
        <v>57</v>
      </c>
      <c r="V441" s="227">
        <v>134.54</v>
      </c>
    </row>
    <row r="442" spans="1:23" s="556" customFormat="1" ht="13.5" thickBot="1" x14ac:dyDescent="0.25">
      <c r="A442" s="327" t="s">
        <v>26</v>
      </c>
      <c r="B442" s="487">
        <f t="shared" ref="B442:S442" si="120">B441-B428</f>
        <v>0</v>
      </c>
      <c r="C442" s="488">
        <f t="shared" si="120"/>
        <v>0</v>
      </c>
      <c r="D442" s="488">
        <f t="shared" si="120"/>
        <v>0</v>
      </c>
      <c r="E442" s="488">
        <f t="shared" si="120"/>
        <v>0</v>
      </c>
      <c r="F442" s="488">
        <f t="shared" si="120"/>
        <v>0</v>
      </c>
      <c r="G442" s="489">
        <f t="shared" si="120"/>
        <v>0</v>
      </c>
      <c r="H442" s="490">
        <f t="shared" si="120"/>
        <v>0</v>
      </c>
      <c r="I442" s="488">
        <f t="shared" si="120"/>
        <v>0</v>
      </c>
      <c r="J442" s="488">
        <f t="shared" si="120"/>
        <v>0</v>
      </c>
      <c r="K442" s="488">
        <f t="shared" si="120"/>
        <v>0</v>
      </c>
      <c r="L442" s="488">
        <f t="shared" si="120"/>
        <v>0</v>
      </c>
      <c r="M442" s="488">
        <f t="shared" si="120"/>
        <v>0</v>
      </c>
      <c r="N442" s="490">
        <f t="shared" si="120"/>
        <v>0</v>
      </c>
      <c r="O442" s="488">
        <f t="shared" si="120"/>
        <v>0</v>
      </c>
      <c r="P442" s="488">
        <f t="shared" si="120"/>
        <v>0</v>
      </c>
      <c r="Q442" s="488">
        <f t="shared" si="120"/>
        <v>0</v>
      </c>
      <c r="R442" s="488">
        <f t="shared" si="120"/>
        <v>0</v>
      </c>
      <c r="S442" s="489">
        <f t="shared" si="120"/>
        <v>0</v>
      </c>
      <c r="T442" s="428"/>
      <c r="U442" s="227" t="s">
        <v>26</v>
      </c>
      <c r="V442" s="362">
        <f>V441-V428</f>
        <v>0.54999999999998295</v>
      </c>
    </row>
    <row r="444" spans="1:23" ht="13.5" thickBot="1" x14ac:dyDescent="0.25"/>
    <row r="445" spans="1:23" s="556" customFormat="1" ht="13.5" thickBot="1" x14ac:dyDescent="0.25">
      <c r="A445" s="300" t="s">
        <v>164</v>
      </c>
      <c r="B445" s="617" t="s">
        <v>110</v>
      </c>
      <c r="C445" s="618"/>
      <c r="D445" s="618"/>
      <c r="E445" s="618"/>
      <c r="F445" s="618"/>
      <c r="G445" s="619"/>
      <c r="H445" s="617" t="s">
        <v>111</v>
      </c>
      <c r="I445" s="618"/>
      <c r="J445" s="618"/>
      <c r="K445" s="618"/>
      <c r="L445" s="618"/>
      <c r="M445" s="619"/>
      <c r="N445" s="617" t="s">
        <v>53</v>
      </c>
      <c r="O445" s="618"/>
      <c r="P445" s="618"/>
      <c r="Q445" s="618"/>
      <c r="R445" s="618"/>
      <c r="S445" s="618"/>
      <c r="T445" s="329" t="s">
        <v>55</v>
      </c>
    </row>
    <row r="446" spans="1:23" s="556" customFormat="1" x14ac:dyDescent="0.2">
      <c r="A446" s="226" t="s">
        <v>54</v>
      </c>
      <c r="B446" s="451">
        <v>1</v>
      </c>
      <c r="C446" s="252">
        <v>2</v>
      </c>
      <c r="D446" s="439" t="s">
        <v>131</v>
      </c>
      <c r="E446" s="252">
        <v>4</v>
      </c>
      <c r="F446" s="484">
        <v>5</v>
      </c>
      <c r="G446" s="432">
        <v>6</v>
      </c>
      <c r="H446" s="251">
        <v>7</v>
      </c>
      <c r="I446" s="252">
        <v>8</v>
      </c>
      <c r="J446" s="252" t="s">
        <v>137</v>
      </c>
      <c r="K446" s="252">
        <v>10</v>
      </c>
      <c r="L446" s="252">
        <v>11</v>
      </c>
      <c r="M446" s="252">
        <v>12</v>
      </c>
      <c r="N446" s="330">
        <v>13</v>
      </c>
      <c r="O446" s="253">
        <v>14</v>
      </c>
      <c r="P446" s="253" t="s">
        <v>138</v>
      </c>
      <c r="Q446" s="253">
        <v>16</v>
      </c>
      <c r="R446" s="253">
        <v>17</v>
      </c>
      <c r="S446" s="331">
        <v>18</v>
      </c>
      <c r="T446" s="418"/>
    </row>
    <row r="447" spans="1:23" s="556" customFormat="1" x14ac:dyDescent="0.2">
      <c r="A447" s="307" t="s">
        <v>3</v>
      </c>
      <c r="B447" s="452">
        <v>4220</v>
      </c>
      <c r="C447" s="259">
        <v>4220</v>
      </c>
      <c r="D447" s="440">
        <v>4220</v>
      </c>
      <c r="E447" s="259">
        <v>4220</v>
      </c>
      <c r="F447" s="390">
        <v>4220</v>
      </c>
      <c r="G447" s="260">
        <v>4220</v>
      </c>
      <c r="H447" s="258">
        <v>4220</v>
      </c>
      <c r="I447" s="259">
        <v>4220</v>
      </c>
      <c r="J447" s="259">
        <v>4220</v>
      </c>
      <c r="K447" s="259">
        <v>4220</v>
      </c>
      <c r="L447" s="259">
        <v>4220</v>
      </c>
      <c r="M447" s="259">
        <v>4220</v>
      </c>
      <c r="N447" s="258">
        <v>4220</v>
      </c>
      <c r="O447" s="259">
        <v>4220</v>
      </c>
      <c r="P447" s="259">
        <v>4220</v>
      </c>
      <c r="Q447" s="259">
        <v>4220</v>
      </c>
      <c r="R447" s="259">
        <v>4220</v>
      </c>
      <c r="S447" s="260">
        <v>4220</v>
      </c>
      <c r="T447" s="420">
        <v>4220</v>
      </c>
    </row>
    <row r="448" spans="1:23" s="556" customFormat="1" x14ac:dyDescent="0.2">
      <c r="A448" s="310" t="s">
        <v>6</v>
      </c>
      <c r="B448" s="453">
        <v>4449.090909090909</v>
      </c>
      <c r="C448" s="264">
        <v>4413.333333333333</v>
      </c>
      <c r="D448" s="264">
        <v>4222</v>
      </c>
      <c r="E448" s="264">
        <v>4272.3076923076924</v>
      </c>
      <c r="F448" s="311">
        <v>4107.1428571428569</v>
      </c>
      <c r="G448" s="265">
        <v>4558.4615384615381</v>
      </c>
      <c r="H448" s="263">
        <v>4202.2222222222226</v>
      </c>
      <c r="I448" s="264">
        <v>4411.818181818182</v>
      </c>
      <c r="J448" s="264">
        <v>4542.5</v>
      </c>
      <c r="K448" s="264">
        <v>4470</v>
      </c>
      <c r="L448" s="264">
        <v>4595</v>
      </c>
      <c r="M448" s="264">
        <v>4436.363636363636</v>
      </c>
      <c r="N448" s="263">
        <v>4501.4285714285716</v>
      </c>
      <c r="O448" s="264">
        <v>4455</v>
      </c>
      <c r="P448" s="264">
        <v>4246</v>
      </c>
      <c r="Q448" s="264">
        <v>4461.818181818182</v>
      </c>
      <c r="R448" s="264">
        <v>4505</v>
      </c>
      <c r="S448" s="265">
        <v>4552.727272727273</v>
      </c>
      <c r="T448" s="421">
        <v>4430.2162162162158</v>
      </c>
    </row>
    <row r="449" spans="1:23" s="556" customFormat="1" x14ac:dyDescent="0.2">
      <c r="A449" s="226" t="s">
        <v>7</v>
      </c>
      <c r="B449" s="454">
        <v>81.818181818181813</v>
      </c>
      <c r="C449" s="268">
        <v>100</v>
      </c>
      <c r="D449" s="268">
        <v>100</v>
      </c>
      <c r="E449" s="268">
        <v>69.230769230769226</v>
      </c>
      <c r="F449" s="314">
        <v>85.714285714285708</v>
      </c>
      <c r="G449" s="269">
        <v>92.307692307692307</v>
      </c>
      <c r="H449" s="267">
        <v>100</v>
      </c>
      <c r="I449" s="268">
        <v>72.727272727272734</v>
      </c>
      <c r="J449" s="268">
        <v>100</v>
      </c>
      <c r="K449" s="268">
        <v>75</v>
      </c>
      <c r="L449" s="268">
        <v>83.333333333333329</v>
      </c>
      <c r="M449" s="268">
        <v>72.727272727272734</v>
      </c>
      <c r="N449" s="267">
        <v>85.714285714285708</v>
      </c>
      <c r="O449" s="268">
        <v>100</v>
      </c>
      <c r="P449" s="268">
        <v>100</v>
      </c>
      <c r="Q449" s="268">
        <v>72.727272727272734</v>
      </c>
      <c r="R449" s="268">
        <v>66.666666666666671</v>
      </c>
      <c r="S449" s="269">
        <v>90.909090909090907</v>
      </c>
      <c r="T449" s="422">
        <v>82.162162162162161</v>
      </c>
      <c r="V449" s="227"/>
    </row>
    <row r="450" spans="1:23" s="556" customFormat="1" x14ac:dyDescent="0.2">
      <c r="A450" s="226" t="s">
        <v>8</v>
      </c>
      <c r="B450" s="455">
        <v>7.6782563990751673E-2</v>
      </c>
      <c r="C450" s="272">
        <v>4.3832683167814954E-2</v>
      </c>
      <c r="D450" s="272">
        <v>5.4495084689576062E-2</v>
      </c>
      <c r="E450" s="272">
        <v>7.7815947629119503E-2</v>
      </c>
      <c r="F450" s="317">
        <v>7.6206465151014591E-2</v>
      </c>
      <c r="G450" s="273">
        <v>6.3532628394766533E-2</v>
      </c>
      <c r="H450" s="271">
        <v>3.5185459915684038E-2</v>
      </c>
      <c r="I450" s="272">
        <v>7.7228093970897041E-2</v>
      </c>
      <c r="J450" s="272">
        <v>2.6342538126085457E-2</v>
      </c>
      <c r="K450" s="272">
        <v>9.0771886743614777E-2</v>
      </c>
      <c r="L450" s="272">
        <v>7.3793174464356792E-2</v>
      </c>
      <c r="M450" s="272">
        <v>8.4882580104915159E-2</v>
      </c>
      <c r="N450" s="271">
        <v>6.4946377618718368E-2</v>
      </c>
      <c r="O450" s="272">
        <v>6.4535044481610696E-2</v>
      </c>
      <c r="P450" s="272">
        <v>3.8139015506353575E-2</v>
      </c>
      <c r="Q450" s="272">
        <v>7.8909536782282089E-2</v>
      </c>
      <c r="R450" s="272">
        <v>7.6431300170236832E-2</v>
      </c>
      <c r="S450" s="273">
        <v>5.8662586316729354E-2</v>
      </c>
      <c r="T450" s="423">
        <v>7.4952313786598168E-2</v>
      </c>
      <c r="V450" s="227"/>
    </row>
    <row r="451" spans="1:23" s="556" customFormat="1" x14ac:dyDescent="0.2">
      <c r="A451" s="310" t="s">
        <v>1</v>
      </c>
      <c r="B451" s="456">
        <f>B448/B447*100-100</f>
        <v>5.4286945282205892</v>
      </c>
      <c r="C451" s="276">
        <f>C448/C447*100-100</f>
        <v>4.5813586097946342</v>
      </c>
      <c r="D451" s="276">
        <f t="shared" ref="D451:H451" si="121">D448/D447*100-100</f>
        <v>4.739336492892221E-2</v>
      </c>
      <c r="E451" s="276">
        <f t="shared" si="121"/>
        <v>1.2395187750638144</v>
      </c>
      <c r="F451" s="276">
        <f t="shared" si="121"/>
        <v>-2.6743398781313488</v>
      </c>
      <c r="G451" s="277">
        <f t="shared" si="121"/>
        <v>8.0204156033539817</v>
      </c>
      <c r="H451" s="275">
        <f t="shared" si="121"/>
        <v>-0.42127435492363929</v>
      </c>
      <c r="I451" s="276">
        <f>I448/I447*100-100</f>
        <v>4.5454545454545467</v>
      </c>
      <c r="J451" s="276">
        <f t="shared" ref="J451:P451" si="122">J448/J447*100-100</f>
        <v>7.642180094786724</v>
      </c>
      <c r="K451" s="276">
        <f t="shared" si="122"/>
        <v>5.9241706161137415</v>
      </c>
      <c r="L451" s="276">
        <f t="shared" si="122"/>
        <v>8.8862559241705981</v>
      </c>
      <c r="M451" s="276">
        <f t="shared" si="122"/>
        <v>5.127100387763889</v>
      </c>
      <c r="N451" s="275">
        <f t="shared" si="122"/>
        <v>6.6689234935680446</v>
      </c>
      <c r="O451" s="276">
        <f t="shared" si="122"/>
        <v>5.5687203791469244</v>
      </c>
      <c r="P451" s="276">
        <f t="shared" si="122"/>
        <v>0.6161137440758182</v>
      </c>
      <c r="Q451" s="276">
        <f>Q448/Q447*100-100</f>
        <v>5.7302886686773036</v>
      </c>
      <c r="R451" s="276">
        <f t="shared" ref="R451:T451" si="123">R448/R447*100-100</f>
        <v>6.753554502369667</v>
      </c>
      <c r="S451" s="277">
        <f t="shared" si="123"/>
        <v>7.8845325290822927</v>
      </c>
      <c r="T451" s="424">
        <f t="shared" si="123"/>
        <v>4.9814269245548815</v>
      </c>
      <c r="V451" s="227"/>
    </row>
    <row r="452" spans="1:23" s="556" customFormat="1" ht="13.5" thickBot="1" x14ac:dyDescent="0.25">
      <c r="A452" s="429" t="s">
        <v>27</v>
      </c>
      <c r="B452" s="457">
        <f t="shared" ref="B452:T452" si="124">B448-B435</f>
        <v>149.09090909090901</v>
      </c>
      <c r="C452" s="281">
        <f t="shared" si="124"/>
        <v>133.33333333333303</v>
      </c>
      <c r="D452" s="281">
        <f t="shared" si="124"/>
        <v>-190</v>
      </c>
      <c r="E452" s="281">
        <f t="shared" si="124"/>
        <v>32.307692307692378</v>
      </c>
      <c r="F452" s="281">
        <f t="shared" si="124"/>
        <v>-190.85714285714312</v>
      </c>
      <c r="G452" s="282">
        <f t="shared" si="124"/>
        <v>282.74725274725279</v>
      </c>
      <c r="H452" s="280">
        <f t="shared" si="124"/>
        <v>-197.77777777777737</v>
      </c>
      <c r="I452" s="281">
        <f t="shared" si="124"/>
        <v>15.818181818181984</v>
      </c>
      <c r="J452" s="281">
        <f t="shared" si="124"/>
        <v>-15.5</v>
      </c>
      <c r="K452" s="281">
        <f t="shared" si="124"/>
        <v>-147</v>
      </c>
      <c r="L452" s="281">
        <f t="shared" si="124"/>
        <v>53</v>
      </c>
      <c r="M452" s="281">
        <f t="shared" si="124"/>
        <v>107.36363636363603</v>
      </c>
      <c r="N452" s="280">
        <f t="shared" si="124"/>
        <v>85.428571428571558</v>
      </c>
      <c r="O452" s="281">
        <f t="shared" si="124"/>
        <v>116.81818181818198</v>
      </c>
      <c r="P452" s="281">
        <f t="shared" si="124"/>
        <v>-179</v>
      </c>
      <c r="Q452" s="281">
        <f t="shared" si="124"/>
        <v>-70.181818181818016</v>
      </c>
      <c r="R452" s="281">
        <f t="shared" si="124"/>
        <v>-1</v>
      </c>
      <c r="S452" s="282">
        <f t="shared" si="124"/>
        <v>29.090909090909008</v>
      </c>
      <c r="T452" s="425">
        <f t="shared" si="124"/>
        <v>22.927059589709643</v>
      </c>
      <c r="V452" s="227"/>
    </row>
    <row r="453" spans="1:23" s="556" customFormat="1" x14ac:dyDescent="0.2">
      <c r="A453" s="430" t="s">
        <v>51</v>
      </c>
      <c r="B453" s="486">
        <v>65</v>
      </c>
      <c r="C453" s="286">
        <v>63</v>
      </c>
      <c r="D453" s="444">
        <v>18</v>
      </c>
      <c r="E453" s="286">
        <v>65</v>
      </c>
      <c r="F453" s="391">
        <v>65</v>
      </c>
      <c r="G453" s="287">
        <v>64</v>
      </c>
      <c r="H453" s="285">
        <v>65</v>
      </c>
      <c r="I453" s="286">
        <v>64</v>
      </c>
      <c r="J453" s="286">
        <v>18</v>
      </c>
      <c r="K453" s="286">
        <v>65</v>
      </c>
      <c r="L453" s="286">
        <v>65</v>
      </c>
      <c r="M453" s="286">
        <v>64</v>
      </c>
      <c r="N453" s="285">
        <v>65</v>
      </c>
      <c r="O453" s="286">
        <v>64</v>
      </c>
      <c r="P453" s="286">
        <v>18</v>
      </c>
      <c r="Q453" s="286">
        <v>65</v>
      </c>
      <c r="R453" s="286">
        <v>64</v>
      </c>
      <c r="S453" s="287">
        <v>64</v>
      </c>
      <c r="T453" s="426">
        <f>SUM(B453:S453)</f>
        <v>1021</v>
      </c>
      <c r="U453" s="227" t="s">
        <v>56</v>
      </c>
      <c r="V453" s="289">
        <f>T440-T453</f>
        <v>1</v>
      </c>
      <c r="W453" s="290">
        <f>V453/T440</f>
        <v>9.7847358121330719E-4</v>
      </c>
    </row>
    <row r="454" spans="1:23" s="556" customFormat="1" x14ac:dyDescent="0.2">
      <c r="A454" s="324" t="s">
        <v>28</v>
      </c>
      <c r="B454" s="458">
        <v>136</v>
      </c>
      <c r="C454" s="558">
        <v>137</v>
      </c>
      <c r="D454" s="445">
        <v>135</v>
      </c>
      <c r="E454" s="558">
        <v>136</v>
      </c>
      <c r="F454" s="392">
        <v>136</v>
      </c>
      <c r="G454" s="559">
        <v>134.5</v>
      </c>
      <c r="H454" s="557">
        <v>135</v>
      </c>
      <c r="I454" s="558">
        <v>134.5</v>
      </c>
      <c r="J454" s="558">
        <v>136</v>
      </c>
      <c r="K454" s="558">
        <v>133</v>
      </c>
      <c r="L454" s="558">
        <v>133</v>
      </c>
      <c r="M454" s="558">
        <v>133</v>
      </c>
      <c r="N454" s="557">
        <v>134</v>
      </c>
      <c r="O454" s="558">
        <v>134.5</v>
      </c>
      <c r="P454" s="558">
        <v>136.5</v>
      </c>
      <c r="Q454" s="558">
        <v>133.5</v>
      </c>
      <c r="R454" s="558">
        <v>134</v>
      </c>
      <c r="S454" s="559">
        <v>133.5</v>
      </c>
      <c r="T454" s="427"/>
      <c r="U454" s="227" t="s">
        <v>57</v>
      </c>
      <c r="V454" s="227">
        <v>134.53</v>
      </c>
    </row>
    <row r="455" spans="1:23" s="556" customFormat="1" ht="13.5" thickBot="1" x14ac:dyDescent="0.25">
      <c r="A455" s="327" t="s">
        <v>26</v>
      </c>
      <c r="B455" s="487">
        <f t="shared" ref="B455:S455" si="125">B454-B441</f>
        <v>0</v>
      </c>
      <c r="C455" s="488">
        <f t="shared" si="125"/>
        <v>0</v>
      </c>
      <c r="D455" s="488">
        <f t="shared" si="125"/>
        <v>0</v>
      </c>
      <c r="E455" s="488">
        <f t="shared" si="125"/>
        <v>0</v>
      </c>
      <c r="F455" s="488">
        <f t="shared" si="125"/>
        <v>0</v>
      </c>
      <c r="G455" s="489">
        <f t="shared" si="125"/>
        <v>0</v>
      </c>
      <c r="H455" s="490">
        <f t="shared" si="125"/>
        <v>0</v>
      </c>
      <c r="I455" s="488">
        <f t="shared" si="125"/>
        <v>0</v>
      </c>
      <c r="J455" s="488">
        <f t="shared" si="125"/>
        <v>0</v>
      </c>
      <c r="K455" s="488">
        <f t="shared" si="125"/>
        <v>0</v>
      </c>
      <c r="L455" s="488">
        <f t="shared" si="125"/>
        <v>0</v>
      </c>
      <c r="M455" s="488">
        <f t="shared" si="125"/>
        <v>0</v>
      </c>
      <c r="N455" s="490">
        <f t="shared" si="125"/>
        <v>0</v>
      </c>
      <c r="O455" s="488">
        <f t="shared" si="125"/>
        <v>0</v>
      </c>
      <c r="P455" s="488">
        <f t="shared" si="125"/>
        <v>0</v>
      </c>
      <c r="Q455" s="488">
        <f t="shared" si="125"/>
        <v>0</v>
      </c>
      <c r="R455" s="488">
        <f t="shared" si="125"/>
        <v>0</v>
      </c>
      <c r="S455" s="489">
        <f t="shared" si="125"/>
        <v>0</v>
      </c>
      <c r="T455" s="428"/>
      <c r="U455" s="227" t="s">
        <v>26</v>
      </c>
      <c r="V455" s="362">
        <f>V454-V441</f>
        <v>-9.9999999999909051E-3</v>
      </c>
    </row>
    <row r="457" spans="1:23" ht="13.5" thickBot="1" x14ac:dyDescent="0.25"/>
    <row r="458" spans="1:23" s="560" customFormat="1" ht="13.5" thickBot="1" x14ac:dyDescent="0.25">
      <c r="A458" s="300" t="s">
        <v>165</v>
      </c>
      <c r="B458" s="617" t="s">
        <v>110</v>
      </c>
      <c r="C458" s="618"/>
      <c r="D458" s="618"/>
      <c r="E458" s="618"/>
      <c r="F458" s="618"/>
      <c r="G458" s="619"/>
      <c r="H458" s="617" t="s">
        <v>111</v>
      </c>
      <c r="I458" s="618"/>
      <c r="J458" s="618"/>
      <c r="K458" s="618"/>
      <c r="L458" s="618"/>
      <c r="M458" s="619"/>
      <c r="N458" s="617" t="s">
        <v>53</v>
      </c>
      <c r="O458" s="618"/>
      <c r="P458" s="618"/>
      <c r="Q458" s="618"/>
      <c r="R458" s="618"/>
      <c r="S458" s="618"/>
      <c r="T458" s="329" t="s">
        <v>55</v>
      </c>
    </row>
    <row r="459" spans="1:23" s="560" customFormat="1" x14ac:dyDescent="0.2">
      <c r="A459" s="226" t="s">
        <v>54</v>
      </c>
      <c r="B459" s="451">
        <v>1</v>
      </c>
      <c r="C459" s="252">
        <v>2</v>
      </c>
      <c r="D459" s="439" t="s">
        <v>131</v>
      </c>
      <c r="E459" s="252">
        <v>4</v>
      </c>
      <c r="F459" s="484">
        <v>5</v>
      </c>
      <c r="G459" s="432">
        <v>6</v>
      </c>
      <c r="H459" s="251">
        <v>7</v>
      </c>
      <c r="I459" s="252">
        <v>8</v>
      </c>
      <c r="J459" s="252" t="s">
        <v>137</v>
      </c>
      <c r="K459" s="252">
        <v>10</v>
      </c>
      <c r="L459" s="252">
        <v>11</v>
      </c>
      <c r="M459" s="252">
        <v>12</v>
      </c>
      <c r="N459" s="330">
        <v>13</v>
      </c>
      <c r="O459" s="253">
        <v>14</v>
      </c>
      <c r="P459" s="253" t="s">
        <v>138</v>
      </c>
      <c r="Q459" s="253">
        <v>16</v>
      </c>
      <c r="R459" s="253">
        <v>17</v>
      </c>
      <c r="S459" s="331">
        <v>18</v>
      </c>
      <c r="T459" s="418"/>
    </row>
    <row r="460" spans="1:23" s="560" customFormat="1" x14ac:dyDescent="0.2">
      <c r="A460" s="307" t="s">
        <v>3</v>
      </c>
      <c r="B460" s="452">
        <v>4235</v>
      </c>
      <c r="C460" s="259">
        <v>4235</v>
      </c>
      <c r="D460" s="440">
        <v>4235</v>
      </c>
      <c r="E460" s="259">
        <v>4235</v>
      </c>
      <c r="F460" s="390">
        <v>4235</v>
      </c>
      <c r="G460" s="260">
        <v>4235</v>
      </c>
      <c r="H460" s="258">
        <v>4235</v>
      </c>
      <c r="I460" s="259">
        <v>4235</v>
      </c>
      <c r="J460" s="259">
        <v>4235</v>
      </c>
      <c r="K460" s="259">
        <v>4235</v>
      </c>
      <c r="L460" s="259">
        <v>4235</v>
      </c>
      <c r="M460" s="259">
        <v>4235</v>
      </c>
      <c r="N460" s="258">
        <v>4235</v>
      </c>
      <c r="O460" s="259">
        <v>4235</v>
      </c>
      <c r="P460" s="259">
        <v>4235</v>
      </c>
      <c r="Q460" s="259">
        <v>4235</v>
      </c>
      <c r="R460" s="259">
        <v>4235</v>
      </c>
      <c r="S460" s="260">
        <v>4235</v>
      </c>
      <c r="T460" s="420">
        <v>4235</v>
      </c>
    </row>
    <row r="461" spans="1:23" s="560" customFormat="1" x14ac:dyDescent="0.2">
      <c r="A461" s="310" t="s">
        <v>6</v>
      </c>
      <c r="B461" s="453">
        <v>4528</v>
      </c>
      <c r="C461" s="264">
        <v>4524</v>
      </c>
      <c r="D461" s="264">
        <v>4556</v>
      </c>
      <c r="E461" s="264">
        <v>4475</v>
      </c>
      <c r="F461" s="311">
        <v>4337</v>
      </c>
      <c r="G461" s="265">
        <v>4404</v>
      </c>
      <c r="H461" s="263">
        <v>4516</v>
      </c>
      <c r="I461" s="264">
        <v>4364</v>
      </c>
      <c r="J461" s="264">
        <v>4322.5</v>
      </c>
      <c r="K461" s="264">
        <v>4620</v>
      </c>
      <c r="L461" s="264">
        <v>4414.6153846153848</v>
      </c>
      <c r="M461" s="264">
        <v>4330.909090909091</v>
      </c>
      <c r="N461" s="263">
        <v>4609</v>
      </c>
      <c r="O461" s="264">
        <v>4259</v>
      </c>
      <c r="P461" s="264">
        <v>4342.5</v>
      </c>
      <c r="Q461" s="264">
        <v>4434.545454545455</v>
      </c>
      <c r="R461" s="264">
        <v>4476</v>
      </c>
      <c r="S461" s="265">
        <v>4334.545454545455</v>
      </c>
      <c r="T461" s="421">
        <v>4438.165680473373</v>
      </c>
    </row>
    <row r="462" spans="1:23" s="560" customFormat="1" x14ac:dyDescent="0.2">
      <c r="A462" s="226" t="s">
        <v>7</v>
      </c>
      <c r="B462" s="454">
        <v>90</v>
      </c>
      <c r="C462" s="268">
        <v>100</v>
      </c>
      <c r="D462" s="268">
        <v>100</v>
      </c>
      <c r="E462" s="268">
        <v>90</v>
      </c>
      <c r="F462" s="314">
        <v>100</v>
      </c>
      <c r="G462" s="269">
        <v>90</v>
      </c>
      <c r="H462" s="267">
        <v>100</v>
      </c>
      <c r="I462" s="268">
        <v>80</v>
      </c>
      <c r="J462" s="268">
        <v>75</v>
      </c>
      <c r="K462" s="268">
        <v>90</v>
      </c>
      <c r="L462" s="268">
        <v>92.307692307692307</v>
      </c>
      <c r="M462" s="268">
        <v>72.727272727272734</v>
      </c>
      <c r="N462" s="267">
        <v>90</v>
      </c>
      <c r="O462" s="268">
        <v>100</v>
      </c>
      <c r="P462" s="268">
        <v>100</v>
      </c>
      <c r="Q462" s="268">
        <v>100</v>
      </c>
      <c r="R462" s="268">
        <v>100</v>
      </c>
      <c r="S462" s="269">
        <v>100</v>
      </c>
      <c r="T462" s="422">
        <v>89.349112426035504</v>
      </c>
      <c r="V462" s="227"/>
    </row>
    <row r="463" spans="1:23" s="560" customFormat="1" x14ac:dyDescent="0.2">
      <c r="A463" s="226" t="s">
        <v>8</v>
      </c>
      <c r="B463" s="455">
        <v>9.09872551121335E-2</v>
      </c>
      <c r="C463" s="272">
        <v>3.9196410518687649E-2</v>
      </c>
      <c r="D463" s="272">
        <v>1.9856335167512978E-2</v>
      </c>
      <c r="E463" s="272">
        <v>5.0684894415336641E-2</v>
      </c>
      <c r="F463" s="317">
        <v>5.8002571031644128E-2</v>
      </c>
      <c r="G463" s="273">
        <v>5.1701356827269521E-2</v>
      </c>
      <c r="H463" s="271">
        <v>4.2997160903525136E-2</v>
      </c>
      <c r="I463" s="272">
        <v>7.135436071669557E-2</v>
      </c>
      <c r="J463" s="272">
        <v>7.9544137941716206E-2</v>
      </c>
      <c r="K463" s="272">
        <v>6.8768519502486164E-2</v>
      </c>
      <c r="L463" s="272">
        <v>5.3748725614870645E-2</v>
      </c>
      <c r="M463" s="272">
        <v>7.0781528722032722E-2</v>
      </c>
      <c r="N463" s="271">
        <v>5.5268646941587847E-2</v>
      </c>
      <c r="O463" s="272">
        <v>4.2774943392978812E-2</v>
      </c>
      <c r="P463" s="272">
        <v>6.1303823080518967E-2</v>
      </c>
      <c r="Q463" s="272">
        <v>4.9117567126912121E-2</v>
      </c>
      <c r="R463" s="272">
        <v>5.1918589643147252E-2</v>
      </c>
      <c r="S463" s="273">
        <v>4.4304516531915306E-2</v>
      </c>
      <c r="T463" s="423">
        <v>6.2037894338551017E-2</v>
      </c>
      <c r="V463" s="227"/>
    </row>
    <row r="464" spans="1:23" s="560" customFormat="1" x14ac:dyDescent="0.2">
      <c r="A464" s="310" t="s">
        <v>1</v>
      </c>
      <c r="B464" s="456">
        <f>B461/B460*100-100</f>
        <v>6.9185360094450914</v>
      </c>
      <c r="C464" s="276">
        <f>C461/C460*100-100</f>
        <v>6.8240850059031857</v>
      </c>
      <c r="D464" s="276">
        <f t="shared" ref="D464:H464" si="126">D461/D460*100-100</f>
        <v>7.5796930342384883</v>
      </c>
      <c r="E464" s="276">
        <f t="shared" si="126"/>
        <v>5.6670602125147553</v>
      </c>
      <c r="F464" s="276">
        <f t="shared" si="126"/>
        <v>2.4085005903187664</v>
      </c>
      <c r="G464" s="277">
        <f t="shared" si="126"/>
        <v>3.9905548996458151</v>
      </c>
      <c r="H464" s="275">
        <f t="shared" si="126"/>
        <v>6.63518299881936</v>
      </c>
      <c r="I464" s="276">
        <f>I461/I460*100-100</f>
        <v>3.0460448642266869</v>
      </c>
      <c r="J464" s="276">
        <f t="shared" ref="J464:P464" si="127">J461/J460*100-100</f>
        <v>2.0661157024793368</v>
      </c>
      <c r="K464" s="276">
        <f t="shared" si="127"/>
        <v>9.0909090909090793</v>
      </c>
      <c r="L464" s="276">
        <f t="shared" si="127"/>
        <v>4.2412133321224132</v>
      </c>
      <c r="M464" s="276">
        <f t="shared" si="127"/>
        <v>2.2646774712890476</v>
      </c>
      <c r="N464" s="275">
        <f t="shared" si="127"/>
        <v>8.8311688311688386</v>
      </c>
      <c r="O464" s="276">
        <f t="shared" si="127"/>
        <v>0.56670602125149117</v>
      </c>
      <c r="P464" s="276">
        <f t="shared" si="127"/>
        <v>2.5383707201888939</v>
      </c>
      <c r="Q464" s="276">
        <f>Q461/Q460*100-100</f>
        <v>4.7118171085113403</v>
      </c>
      <c r="R464" s="276">
        <f t="shared" ref="R464:T464" si="128">R461/R460*100-100</f>
        <v>5.690672963400246</v>
      </c>
      <c r="S464" s="277">
        <f t="shared" si="128"/>
        <v>2.3505420199635125</v>
      </c>
      <c r="T464" s="424">
        <f t="shared" si="128"/>
        <v>4.797300601496417</v>
      </c>
      <c r="V464" s="227"/>
    </row>
    <row r="465" spans="1:24" s="560" customFormat="1" ht="13.5" thickBot="1" x14ac:dyDescent="0.25">
      <c r="A465" s="429" t="s">
        <v>27</v>
      </c>
      <c r="B465" s="457">
        <f t="shared" ref="B465:T465" si="129">B461-B448</f>
        <v>78.909090909090992</v>
      </c>
      <c r="C465" s="281">
        <f t="shared" si="129"/>
        <v>110.66666666666697</v>
      </c>
      <c r="D465" s="281">
        <f t="shared" si="129"/>
        <v>334</v>
      </c>
      <c r="E465" s="281">
        <f t="shared" si="129"/>
        <v>202.69230769230762</v>
      </c>
      <c r="F465" s="281">
        <f t="shared" si="129"/>
        <v>229.85714285714312</v>
      </c>
      <c r="G465" s="282">
        <f t="shared" si="129"/>
        <v>-154.46153846153811</v>
      </c>
      <c r="H465" s="280">
        <f t="shared" si="129"/>
        <v>313.77777777777737</v>
      </c>
      <c r="I465" s="281">
        <f t="shared" si="129"/>
        <v>-47.818181818181984</v>
      </c>
      <c r="J465" s="281">
        <f t="shared" si="129"/>
        <v>-220</v>
      </c>
      <c r="K465" s="281">
        <f t="shared" si="129"/>
        <v>150</v>
      </c>
      <c r="L465" s="281">
        <f t="shared" si="129"/>
        <v>-180.38461538461524</v>
      </c>
      <c r="M465" s="281">
        <f t="shared" si="129"/>
        <v>-105.45454545454504</v>
      </c>
      <c r="N465" s="280">
        <f t="shared" si="129"/>
        <v>107.57142857142844</v>
      </c>
      <c r="O465" s="281">
        <f t="shared" si="129"/>
        <v>-196</v>
      </c>
      <c r="P465" s="281">
        <f t="shared" si="129"/>
        <v>96.5</v>
      </c>
      <c r="Q465" s="281">
        <f t="shared" si="129"/>
        <v>-27.272727272727025</v>
      </c>
      <c r="R465" s="281">
        <f t="shared" si="129"/>
        <v>-29</v>
      </c>
      <c r="S465" s="282">
        <f t="shared" si="129"/>
        <v>-218.18181818181802</v>
      </c>
      <c r="T465" s="425">
        <f t="shared" si="129"/>
        <v>7.9494642571571603</v>
      </c>
      <c r="V465" s="227"/>
    </row>
    <row r="466" spans="1:24" s="560" customFormat="1" x14ac:dyDescent="0.2">
      <c r="A466" s="430" t="s">
        <v>51</v>
      </c>
      <c r="B466" s="486">
        <v>65</v>
      </c>
      <c r="C466" s="286">
        <v>63</v>
      </c>
      <c r="D466" s="444">
        <v>17</v>
      </c>
      <c r="E466" s="286">
        <v>65</v>
      </c>
      <c r="F466" s="391">
        <v>65</v>
      </c>
      <c r="G466" s="287">
        <v>64</v>
      </c>
      <c r="H466" s="285">
        <v>65</v>
      </c>
      <c r="I466" s="286">
        <v>64</v>
      </c>
      <c r="J466" s="286">
        <v>18</v>
      </c>
      <c r="K466" s="286">
        <v>65</v>
      </c>
      <c r="L466" s="286">
        <v>65</v>
      </c>
      <c r="M466" s="286">
        <v>64</v>
      </c>
      <c r="N466" s="285">
        <v>65</v>
      </c>
      <c r="O466" s="286">
        <v>63</v>
      </c>
      <c r="P466" s="286">
        <v>18</v>
      </c>
      <c r="Q466" s="286">
        <v>65</v>
      </c>
      <c r="R466" s="286">
        <v>64</v>
      </c>
      <c r="S466" s="287">
        <v>64</v>
      </c>
      <c r="T466" s="426">
        <f>SUM(B466:S466)</f>
        <v>1019</v>
      </c>
      <c r="U466" s="227" t="s">
        <v>56</v>
      </c>
      <c r="V466" s="289">
        <f>T453-T466</f>
        <v>2</v>
      </c>
      <c r="W466" s="290">
        <f>V466/T453</f>
        <v>1.9588638589618022E-3</v>
      </c>
    </row>
    <row r="467" spans="1:24" s="560" customFormat="1" x14ac:dyDescent="0.2">
      <c r="A467" s="324" t="s">
        <v>28</v>
      </c>
      <c r="B467" s="458">
        <v>137</v>
      </c>
      <c r="C467" s="562">
        <v>138</v>
      </c>
      <c r="D467" s="445">
        <v>136</v>
      </c>
      <c r="E467" s="562">
        <v>137</v>
      </c>
      <c r="F467" s="392">
        <v>137</v>
      </c>
      <c r="G467" s="561">
        <v>135.5</v>
      </c>
      <c r="H467" s="563">
        <v>136</v>
      </c>
      <c r="I467" s="562">
        <v>135.5</v>
      </c>
      <c r="J467" s="562">
        <v>137</v>
      </c>
      <c r="K467" s="562">
        <v>134</v>
      </c>
      <c r="L467" s="562">
        <v>134</v>
      </c>
      <c r="M467" s="562">
        <v>134</v>
      </c>
      <c r="N467" s="563">
        <v>135</v>
      </c>
      <c r="O467" s="569">
        <v>135.5</v>
      </c>
      <c r="P467" s="562">
        <v>137.5</v>
      </c>
      <c r="Q467" s="562">
        <v>134.5</v>
      </c>
      <c r="R467" s="562">
        <v>135</v>
      </c>
      <c r="S467" s="561">
        <v>134.5</v>
      </c>
      <c r="T467" s="427"/>
      <c r="U467" s="227" t="s">
        <v>57</v>
      </c>
      <c r="V467" s="227">
        <v>134.55000000000001</v>
      </c>
    </row>
    <row r="468" spans="1:24" s="560" customFormat="1" ht="13.5" thickBot="1" x14ac:dyDescent="0.25">
      <c r="A468" s="327" t="s">
        <v>26</v>
      </c>
      <c r="B468" s="487">
        <f t="shared" ref="B468:S468" si="130">B467-B454</f>
        <v>1</v>
      </c>
      <c r="C468" s="488">
        <f t="shared" si="130"/>
        <v>1</v>
      </c>
      <c r="D468" s="488">
        <f t="shared" si="130"/>
        <v>1</v>
      </c>
      <c r="E468" s="488">
        <f t="shared" si="130"/>
        <v>1</v>
      </c>
      <c r="F468" s="488">
        <f t="shared" si="130"/>
        <v>1</v>
      </c>
      <c r="G468" s="489">
        <f t="shared" si="130"/>
        <v>1</v>
      </c>
      <c r="H468" s="490">
        <f t="shared" si="130"/>
        <v>1</v>
      </c>
      <c r="I468" s="488">
        <f t="shared" si="130"/>
        <v>1</v>
      </c>
      <c r="J468" s="488">
        <f t="shared" si="130"/>
        <v>1</v>
      </c>
      <c r="K468" s="488">
        <f t="shared" si="130"/>
        <v>1</v>
      </c>
      <c r="L468" s="488">
        <f t="shared" si="130"/>
        <v>1</v>
      </c>
      <c r="M468" s="488">
        <f t="shared" si="130"/>
        <v>1</v>
      </c>
      <c r="N468" s="490">
        <f t="shared" si="130"/>
        <v>1</v>
      </c>
      <c r="O468" s="488">
        <f t="shared" si="130"/>
        <v>1</v>
      </c>
      <c r="P468" s="488">
        <f t="shared" si="130"/>
        <v>1</v>
      </c>
      <c r="Q468" s="488">
        <f t="shared" si="130"/>
        <v>1</v>
      </c>
      <c r="R468" s="488">
        <f t="shared" si="130"/>
        <v>1</v>
      </c>
      <c r="S468" s="489">
        <f t="shared" si="130"/>
        <v>1</v>
      </c>
      <c r="T468" s="428"/>
      <c r="U468" s="227" t="s">
        <v>26</v>
      </c>
      <c r="V468" s="362">
        <f>V467-V454</f>
        <v>2.0000000000010232E-2</v>
      </c>
    </row>
    <row r="469" spans="1:24" x14ac:dyDescent="0.2">
      <c r="C469" s="564"/>
      <c r="D469" s="564"/>
      <c r="E469" s="564"/>
      <c r="F469" s="564"/>
      <c r="G469" s="564"/>
      <c r="H469" s="564"/>
      <c r="I469" s="564"/>
      <c r="J469" s="564"/>
      <c r="K469" s="564"/>
      <c r="L469" s="564"/>
      <c r="M469" s="564"/>
      <c r="N469" s="564"/>
      <c r="O469" s="564"/>
      <c r="P469" s="564"/>
      <c r="Q469" s="564"/>
      <c r="R469" s="564"/>
      <c r="S469" s="564"/>
    </row>
    <row r="470" spans="1:24" ht="13.5" thickBot="1" x14ac:dyDescent="0.25"/>
    <row r="471" spans="1:24" s="565" customFormat="1" ht="13.5" thickBot="1" x14ac:dyDescent="0.25">
      <c r="A471" s="300" t="s">
        <v>167</v>
      </c>
      <c r="B471" s="617" t="s">
        <v>110</v>
      </c>
      <c r="C471" s="618"/>
      <c r="D471" s="618"/>
      <c r="E471" s="618"/>
      <c r="F471" s="618"/>
      <c r="G471" s="619"/>
      <c r="H471" s="617" t="s">
        <v>111</v>
      </c>
      <c r="I471" s="618"/>
      <c r="J471" s="618"/>
      <c r="K471" s="618"/>
      <c r="L471" s="618"/>
      <c r="M471" s="619"/>
      <c r="N471" s="617" t="s">
        <v>53</v>
      </c>
      <c r="O471" s="618"/>
      <c r="P471" s="618"/>
      <c r="Q471" s="618"/>
      <c r="R471" s="618"/>
      <c r="S471" s="618"/>
      <c r="T471" s="329" t="s">
        <v>55</v>
      </c>
    </row>
    <row r="472" spans="1:24" s="565" customFormat="1" x14ac:dyDescent="0.2">
      <c r="A472" s="226" t="s">
        <v>54</v>
      </c>
      <c r="B472" s="451">
        <v>1</v>
      </c>
      <c r="C472" s="252">
        <v>2</v>
      </c>
      <c r="D472" s="439" t="s">
        <v>131</v>
      </c>
      <c r="E472" s="252">
        <v>4</v>
      </c>
      <c r="F472" s="484">
        <v>5</v>
      </c>
      <c r="G472" s="432">
        <v>6</v>
      </c>
      <c r="H472" s="251">
        <v>7</v>
      </c>
      <c r="I472" s="252">
        <v>8</v>
      </c>
      <c r="J472" s="252" t="s">
        <v>137</v>
      </c>
      <c r="K472" s="252">
        <v>10</v>
      </c>
      <c r="L472" s="252">
        <v>11</v>
      </c>
      <c r="M472" s="252">
        <v>12</v>
      </c>
      <c r="N472" s="330">
        <v>13</v>
      </c>
      <c r="O472" s="253">
        <v>14</v>
      </c>
      <c r="P472" s="253" t="s">
        <v>138</v>
      </c>
      <c r="Q472" s="253">
        <v>16</v>
      </c>
      <c r="R472" s="253">
        <v>17</v>
      </c>
      <c r="S472" s="331">
        <v>18</v>
      </c>
      <c r="T472" s="418"/>
    </row>
    <row r="473" spans="1:24" s="565" customFormat="1" x14ac:dyDescent="0.2">
      <c r="A473" s="307" t="s">
        <v>3</v>
      </c>
      <c r="B473" s="452">
        <v>4250</v>
      </c>
      <c r="C473" s="259">
        <v>4250</v>
      </c>
      <c r="D473" s="440">
        <v>4250</v>
      </c>
      <c r="E473" s="259">
        <v>4250</v>
      </c>
      <c r="F473" s="390">
        <v>4250</v>
      </c>
      <c r="G473" s="260">
        <v>4250</v>
      </c>
      <c r="H473" s="258">
        <v>4250</v>
      </c>
      <c r="I473" s="259">
        <v>4250</v>
      </c>
      <c r="J473" s="259">
        <v>4250</v>
      </c>
      <c r="K473" s="259">
        <v>4250</v>
      </c>
      <c r="L473" s="259">
        <v>4250</v>
      </c>
      <c r="M473" s="259">
        <v>4250</v>
      </c>
      <c r="N473" s="258">
        <v>4250</v>
      </c>
      <c r="O473" s="259">
        <v>4250</v>
      </c>
      <c r="P473" s="259">
        <v>4250</v>
      </c>
      <c r="Q473" s="259">
        <v>4250</v>
      </c>
      <c r="R473" s="259">
        <v>4250</v>
      </c>
      <c r="S473" s="260">
        <v>4250</v>
      </c>
      <c r="T473" s="420">
        <v>4250</v>
      </c>
    </row>
    <row r="474" spans="1:24" s="565" customFormat="1" x14ac:dyDescent="0.2">
      <c r="A474" s="310" t="s">
        <v>6</v>
      </c>
      <c r="B474" s="453">
        <v>4601.5384615384619</v>
      </c>
      <c r="C474" s="264">
        <v>4440</v>
      </c>
      <c r="D474" s="264">
        <v>4132.5</v>
      </c>
      <c r="E474" s="264">
        <v>4289.166666666667</v>
      </c>
      <c r="F474" s="311">
        <v>4270.7142857142853</v>
      </c>
      <c r="G474" s="265">
        <v>4560</v>
      </c>
      <c r="H474" s="263">
        <v>4569.090909090909</v>
      </c>
      <c r="I474" s="264">
        <v>4392.5</v>
      </c>
      <c r="J474" s="264">
        <v>4834</v>
      </c>
      <c r="K474" s="264">
        <v>4744.166666666667</v>
      </c>
      <c r="L474" s="264">
        <v>4675.833333333333</v>
      </c>
      <c r="M474" s="264">
        <v>4540</v>
      </c>
      <c r="N474" s="263">
        <v>4313.333333333333</v>
      </c>
      <c r="O474" s="264">
        <v>4282.666666666667</v>
      </c>
      <c r="P474" s="264">
        <v>4357.5</v>
      </c>
      <c r="Q474" s="264">
        <v>4537.333333333333</v>
      </c>
      <c r="R474" s="264">
        <v>4724.666666666667</v>
      </c>
      <c r="S474" s="265">
        <v>4831.666666666667</v>
      </c>
      <c r="T474" s="421">
        <v>4509.7044334975371</v>
      </c>
    </row>
    <row r="475" spans="1:24" s="565" customFormat="1" x14ac:dyDescent="0.2">
      <c r="A475" s="226" t="s">
        <v>7</v>
      </c>
      <c r="B475" s="454">
        <v>100</v>
      </c>
      <c r="C475" s="268">
        <v>81.818181818181813</v>
      </c>
      <c r="D475" s="268">
        <v>100</v>
      </c>
      <c r="E475" s="268">
        <v>75</v>
      </c>
      <c r="F475" s="314">
        <v>85.714285714285708</v>
      </c>
      <c r="G475" s="269">
        <v>81.818181818181813</v>
      </c>
      <c r="H475" s="267">
        <v>100</v>
      </c>
      <c r="I475" s="268">
        <v>100</v>
      </c>
      <c r="J475" s="268">
        <v>100</v>
      </c>
      <c r="K475" s="268">
        <v>91.666666666666671</v>
      </c>
      <c r="L475" s="268">
        <v>66.666666666666671</v>
      </c>
      <c r="M475" s="268">
        <v>90</v>
      </c>
      <c r="N475" s="267">
        <v>100</v>
      </c>
      <c r="O475" s="268">
        <v>86.666666666666671</v>
      </c>
      <c r="P475" s="268">
        <v>100</v>
      </c>
      <c r="Q475" s="268">
        <v>100</v>
      </c>
      <c r="R475" s="268">
        <v>100</v>
      </c>
      <c r="S475" s="269">
        <v>100</v>
      </c>
      <c r="T475" s="422">
        <v>81.2807881773399</v>
      </c>
      <c r="V475" s="227"/>
    </row>
    <row r="476" spans="1:24" s="565" customFormat="1" x14ac:dyDescent="0.2">
      <c r="A476" s="226" t="s">
        <v>8</v>
      </c>
      <c r="B476" s="455">
        <v>6.4449346462361445E-2</v>
      </c>
      <c r="C476" s="272">
        <v>6.9126167807309943E-2</v>
      </c>
      <c r="D476" s="272">
        <v>2.6693782786340239E-2</v>
      </c>
      <c r="E476" s="272">
        <v>8.8520917788186423E-2</v>
      </c>
      <c r="F476" s="317">
        <v>7.1705110133797587E-2</v>
      </c>
      <c r="G476" s="273">
        <v>6.1146648905975848E-2</v>
      </c>
      <c r="H476" s="271">
        <v>4.7972529533001025E-2</v>
      </c>
      <c r="I476" s="272">
        <v>5.4258822186095318E-2</v>
      </c>
      <c r="J476" s="272">
        <v>5.5162046545300644E-2</v>
      </c>
      <c r="K476" s="272">
        <v>5.9764556726414841E-2</v>
      </c>
      <c r="L476" s="272">
        <v>9.2046971315763948E-2</v>
      </c>
      <c r="M476" s="272">
        <v>5.819314895869121E-2</v>
      </c>
      <c r="N476" s="271">
        <v>3.9595599376172332E-2</v>
      </c>
      <c r="O476" s="272">
        <v>5.3419613564444524E-2</v>
      </c>
      <c r="P476" s="272">
        <v>2.0292299694581063E-2</v>
      </c>
      <c r="Q476" s="272">
        <v>1.7118352995519982E-2</v>
      </c>
      <c r="R476" s="272">
        <v>4.3841178211834933E-2</v>
      </c>
      <c r="S476" s="273">
        <v>2.4296090587018131E-2</v>
      </c>
      <c r="T476" s="423">
        <v>7.131422016379034E-2</v>
      </c>
      <c r="V476" s="227"/>
    </row>
    <row r="477" spans="1:24" s="565" customFormat="1" x14ac:dyDescent="0.2">
      <c r="A477" s="310" t="s">
        <v>1</v>
      </c>
      <c r="B477" s="456">
        <f>B474/B473*100-100</f>
        <v>8.2714932126696965</v>
      </c>
      <c r="C477" s="276">
        <f>C474/C473*100-100</f>
        <v>4.470588235294116</v>
      </c>
      <c r="D477" s="276">
        <f t="shared" ref="D477:H477" si="131">D474/D473*100-100</f>
        <v>-2.764705882352942</v>
      </c>
      <c r="E477" s="276">
        <f t="shared" si="131"/>
        <v>0.92156862745098067</v>
      </c>
      <c r="F477" s="276">
        <f t="shared" si="131"/>
        <v>0.48739495798318444</v>
      </c>
      <c r="G477" s="277">
        <f t="shared" si="131"/>
        <v>7.294117647058826</v>
      </c>
      <c r="H477" s="275">
        <f t="shared" si="131"/>
        <v>7.5080213903743243</v>
      </c>
      <c r="I477" s="276">
        <f>I474/I473*100-100</f>
        <v>3.3529411764705799</v>
      </c>
      <c r="J477" s="276">
        <f t="shared" ref="J477:P477" si="132">J474/J473*100-100</f>
        <v>13.741176470588229</v>
      </c>
      <c r="K477" s="276">
        <f t="shared" si="132"/>
        <v>11.627450980392169</v>
      </c>
      <c r="L477" s="276">
        <f t="shared" si="132"/>
        <v>10.019607843137251</v>
      </c>
      <c r="M477" s="276">
        <f t="shared" si="132"/>
        <v>6.8235294117646959</v>
      </c>
      <c r="N477" s="275">
        <f t="shared" si="132"/>
        <v>1.4901960784313673</v>
      </c>
      <c r="O477" s="276">
        <f t="shared" si="132"/>
        <v>0.76862745098040364</v>
      </c>
      <c r="P477" s="276">
        <f t="shared" si="132"/>
        <v>2.529411764705884</v>
      </c>
      <c r="Q477" s="276">
        <f>Q474/Q473*100-100</f>
        <v>6.7607843137254804</v>
      </c>
      <c r="R477" s="276">
        <f t="shared" ref="R477:T477" si="133">R474/R473*100-100</f>
        <v>11.168627450980395</v>
      </c>
      <c r="S477" s="277">
        <f t="shared" si="133"/>
        <v>13.686274509803937</v>
      </c>
      <c r="T477" s="424">
        <f t="shared" si="133"/>
        <v>6.1106925528832363</v>
      </c>
      <c r="V477" s="227"/>
    </row>
    <row r="478" spans="1:24" s="565" customFormat="1" ht="13.5" thickBot="1" x14ac:dyDescent="0.25">
      <c r="A478" s="429" t="s">
        <v>27</v>
      </c>
      <c r="B478" s="457">
        <f t="shared" ref="B478:T478" si="134">B474-B461</f>
        <v>73.538461538461888</v>
      </c>
      <c r="C478" s="281">
        <f t="shared" si="134"/>
        <v>-84</v>
      </c>
      <c r="D478" s="281">
        <f t="shared" si="134"/>
        <v>-423.5</v>
      </c>
      <c r="E478" s="281">
        <f t="shared" si="134"/>
        <v>-185.83333333333303</v>
      </c>
      <c r="F478" s="281">
        <f t="shared" si="134"/>
        <v>-66.285714285714675</v>
      </c>
      <c r="G478" s="282">
        <f t="shared" si="134"/>
        <v>156</v>
      </c>
      <c r="H478" s="280">
        <f t="shared" si="134"/>
        <v>53.090909090909008</v>
      </c>
      <c r="I478" s="281">
        <f t="shared" si="134"/>
        <v>28.5</v>
      </c>
      <c r="J478" s="281">
        <f t="shared" si="134"/>
        <v>511.5</v>
      </c>
      <c r="K478" s="281">
        <f t="shared" si="134"/>
        <v>124.16666666666697</v>
      </c>
      <c r="L478" s="281">
        <f t="shared" si="134"/>
        <v>261.21794871794827</v>
      </c>
      <c r="M478" s="281">
        <f t="shared" si="134"/>
        <v>209.09090909090901</v>
      </c>
      <c r="N478" s="280">
        <f t="shared" si="134"/>
        <v>-295.66666666666697</v>
      </c>
      <c r="O478" s="281">
        <f t="shared" si="134"/>
        <v>23.66666666666697</v>
      </c>
      <c r="P478" s="281">
        <f t="shared" si="134"/>
        <v>15</v>
      </c>
      <c r="Q478" s="281">
        <f t="shared" si="134"/>
        <v>102.78787878787807</v>
      </c>
      <c r="R478" s="281">
        <f t="shared" si="134"/>
        <v>248.66666666666697</v>
      </c>
      <c r="S478" s="282">
        <f t="shared" si="134"/>
        <v>497.12121212121201</v>
      </c>
      <c r="T478" s="425">
        <f t="shared" si="134"/>
        <v>71.53875302416418</v>
      </c>
      <c r="V478" s="227"/>
    </row>
    <row r="479" spans="1:24" s="565" customFormat="1" x14ac:dyDescent="0.2">
      <c r="A479" s="430" t="s">
        <v>51</v>
      </c>
      <c r="B479" s="486">
        <v>68</v>
      </c>
      <c r="C479" s="286">
        <v>60</v>
      </c>
      <c r="D479" s="444">
        <v>16</v>
      </c>
      <c r="E479" s="286">
        <v>61</v>
      </c>
      <c r="F479" s="391">
        <v>61</v>
      </c>
      <c r="G479" s="287">
        <v>69</v>
      </c>
      <c r="H479" s="285">
        <v>65</v>
      </c>
      <c r="I479" s="286">
        <v>62</v>
      </c>
      <c r="J479" s="286">
        <v>15</v>
      </c>
      <c r="K479" s="286">
        <v>60</v>
      </c>
      <c r="L479" s="286">
        <v>64</v>
      </c>
      <c r="M479" s="286">
        <v>72</v>
      </c>
      <c r="N479" s="285">
        <v>69</v>
      </c>
      <c r="O479" s="286">
        <v>69</v>
      </c>
      <c r="P479" s="286">
        <v>17</v>
      </c>
      <c r="Q479" s="286">
        <v>61</v>
      </c>
      <c r="R479" s="286">
        <v>61</v>
      </c>
      <c r="S479" s="287">
        <v>61</v>
      </c>
      <c r="T479" s="426">
        <f>SUM(B479:S479)</f>
        <v>1011</v>
      </c>
      <c r="U479" s="227" t="s">
        <v>56</v>
      </c>
      <c r="V479" s="289">
        <f>T466-T479</f>
        <v>8</v>
      </c>
      <c r="W479" s="290">
        <f>V479/T466</f>
        <v>7.8508341511285568E-3</v>
      </c>
      <c r="X479" s="356" t="s">
        <v>170</v>
      </c>
    </row>
    <row r="480" spans="1:24" s="565" customFormat="1" x14ac:dyDescent="0.2">
      <c r="A480" s="324" t="s">
        <v>28</v>
      </c>
      <c r="B480" s="458">
        <v>137</v>
      </c>
      <c r="C480" s="567">
        <v>138</v>
      </c>
      <c r="D480" s="445">
        <v>136</v>
      </c>
      <c r="E480" s="567">
        <v>137</v>
      </c>
      <c r="F480" s="392">
        <v>137</v>
      </c>
      <c r="G480" s="568">
        <v>135.5</v>
      </c>
      <c r="H480" s="566">
        <v>136</v>
      </c>
      <c r="I480" s="567">
        <v>135.5</v>
      </c>
      <c r="J480" s="567">
        <v>137</v>
      </c>
      <c r="K480" s="567">
        <v>134</v>
      </c>
      <c r="L480" s="567">
        <v>134</v>
      </c>
      <c r="M480" s="567">
        <v>134</v>
      </c>
      <c r="N480" s="566">
        <v>136</v>
      </c>
      <c r="O480" s="567">
        <v>136</v>
      </c>
      <c r="P480" s="567">
        <v>136</v>
      </c>
      <c r="Q480" s="567">
        <v>135</v>
      </c>
      <c r="R480" s="567">
        <v>135</v>
      </c>
      <c r="S480" s="568">
        <v>133.5</v>
      </c>
      <c r="T480" s="427"/>
      <c r="U480" s="227" t="s">
        <v>57</v>
      </c>
      <c r="V480" s="227">
        <v>135.53</v>
      </c>
      <c r="X480" s="434" t="s">
        <v>169</v>
      </c>
    </row>
    <row r="481" spans="1:24" s="565" customFormat="1" ht="13.5" thickBot="1" x14ac:dyDescent="0.25">
      <c r="A481" s="327" t="s">
        <v>26</v>
      </c>
      <c r="B481" s="487">
        <f t="shared" ref="B481:S481" si="135">B480-B467</f>
        <v>0</v>
      </c>
      <c r="C481" s="488">
        <f t="shared" si="135"/>
        <v>0</v>
      </c>
      <c r="D481" s="488">
        <f t="shared" si="135"/>
        <v>0</v>
      </c>
      <c r="E481" s="488">
        <f t="shared" si="135"/>
        <v>0</v>
      </c>
      <c r="F481" s="488">
        <f t="shared" si="135"/>
        <v>0</v>
      </c>
      <c r="G481" s="489">
        <f t="shared" si="135"/>
        <v>0</v>
      </c>
      <c r="H481" s="490">
        <f t="shared" si="135"/>
        <v>0</v>
      </c>
      <c r="I481" s="488">
        <f t="shared" si="135"/>
        <v>0</v>
      </c>
      <c r="J481" s="488">
        <f t="shared" si="135"/>
        <v>0</v>
      </c>
      <c r="K481" s="488">
        <f t="shared" si="135"/>
        <v>0</v>
      </c>
      <c r="L481" s="488">
        <f t="shared" si="135"/>
        <v>0</v>
      </c>
      <c r="M481" s="488">
        <f t="shared" si="135"/>
        <v>0</v>
      </c>
      <c r="N481" s="490">
        <f t="shared" si="135"/>
        <v>1</v>
      </c>
      <c r="O481" s="488">
        <f t="shared" si="135"/>
        <v>0.5</v>
      </c>
      <c r="P481" s="488">
        <f t="shared" si="135"/>
        <v>-1.5</v>
      </c>
      <c r="Q481" s="488">
        <f t="shared" si="135"/>
        <v>0.5</v>
      </c>
      <c r="R481" s="488">
        <f t="shared" si="135"/>
        <v>0</v>
      </c>
      <c r="S481" s="489">
        <f t="shared" si="135"/>
        <v>-1</v>
      </c>
      <c r="T481" s="428"/>
      <c r="U481" s="227" t="s">
        <v>26</v>
      </c>
      <c r="V481" s="362">
        <f>V480-V467</f>
        <v>0.97999999999998977</v>
      </c>
    </row>
    <row r="483" spans="1:24" ht="13.5" thickBot="1" x14ac:dyDescent="0.25"/>
    <row r="484" spans="1:24" ht="13.5" thickBot="1" x14ac:dyDescent="0.25">
      <c r="A484" s="300" t="s">
        <v>171</v>
      </c>
      <c r="B484" s="617" t="s">
        <v>110</v>
      </c>
      <c r="C484" s="618"/>
      <c r="D484" s="618"/>
      <c r="E484" s="618"/>
      <c r="F484" s="618"/>
      <c r="G484" s="619"/>
      <c r="H484" s="617" t="s">
        <v>111</v>
      </c>
      <c r="I484" s="618"/>
      <c r="J484" s="618"/>
      <c r="K484" s="618"/>
      <c r="L484" s="618"/>
      <c r="M484" s="619"/>
      <c r="N484" s="617" t="s">
        <v>53</v>
      </c>
      <c r="O484" s="618"/>
      <c r="P484" s="618"/>
      <c r="Q484" s="618"/>
      <c r="R484" s="618"/>
      <c r="S484" s="618"/>
      <c r="T484" s="329" t="s">
        <v>55</v>
      </c>
      <c r="U484" s="570"/>
      <c r="V484" s="570"/>
      <c r="W484" s="570"/>
    </row>
    <row r="485" spans="1:24" x14ac:dyDescent="0.2">
      <c r="A485" s="226" t="s">
        <v>54</v>
      </c>
      <c r="B485" s="451">
        <v>1</v>
      </c>
      <c r="C485" s="252">
        <v>2</v>
      </c>
      <c r="D485" s="439" t="s">
        <v>131</v>
      </c>
      <c r="E485" s="252">
        <v>4</v>
      </c>
      <c r="F485" s="484">
        <v>5</v>
      </c>
      <c r="G485" s="432">
        <v>6</v>
      </c>
      <c r="H485" s="251">
        <v>7</v>
      </c>
      <c r="I485" s="252">
        <v>8</v>
      </c>
      <c r="J485" s="252" t="s">
        <v>137</v>
      </c>
      <c r="K485" s="252">
        <v>10</v>
      </c>
      <c r="L485" s="252">
        <v>11</v>
      </c>
      <c r="M485" s="252">
        <v>12</v>
      </c>
      <c r="N485" s="330">
        <v>13</v>
      </c>
      <c r="O485" s="253">
        <v>14</v>
      </c>
      <c r="P485" s="253" t="s">
        <v>138</v>
      </c>
      <c r="Q485" s="253">
        <v>16</v>
      </c>
      <c r="R485" s="253">
        <v>17</v>
      </c>
      <c r="S485" s="331">
        <v>18</v>
      </c>
      <c r="T485" s="418"/>
      <c r="U485" s="570"/>
      <c r="V485" s="570"/>
      <c r="W485" s="570"/>
    </row>
    <row r="486" spans="1:24" x14ac:dyDescent="0.2">
      <c r="A486" s="307" t="s">
        <v>3</v>
      </c>
      <c r="B486" s="452">
        <v>4265</v>
      </c>
      <c r="C486" s="259">
        <v>4265</v>
      </c>
      <c r="D486" s="440">
        <v>4265</v>
      </c>
      <c r="E486" s="259">
        <v>4265</v>
      </c>
      <c r="F486" s="390">
        <v>4265</v>
      </c>
      <c r="G486" s="260">
        <v>4265</v>
      </c>
      <c r="H486" s="258">
        <v>4265</v>
      </c>
      <c r="I486" s="259">
        <v>4265</v>
      </c>
      <c r="J486" s="259">
        <v>4265</v>
      </c>
      <c r="K486" s="259">
        <v>4265</v>
      </c>
      <c r="L486" s="259">
        <v>4265</v>
      </c>
      <c r="M486" s="259">
        <v>4265</v>
      </c>
      <c r="N486" s="258">
        <v>4265</v>
      </c>
      <c r="O486" s="259">
        <v>4265</v>
      </c>
      <c r="P486" s="259">
        <v>4265</v>
      </c>
      <c r="Q486" s="259">
        <v>4265</v>
      </c>
      <c r="R486" s="259">
        <v>4265</v>
      </c>
      <c r="S486" s="260">
        <v>4265</v>
      </c>
      <c r="T486" s="420">
        <v>4265</v>
      </c>
      <c r="U486" s="570"/>
      <c r="V486" s="570"/>
      <c r="W486" s="570"/>
    </row>
    <row r="487" spans="1:24" x14ac:dyDescent="0.2">
      <c r="A487" s="310" t="s">
        <v>6</v>
      </c>
      <c r="B487" s="453">
        <v>4148.333333333333</v>
      </c>
      <c r="C487" s="264">
        <v>4544.375</v>
      </c>
      <c r="D487" s="264">
        <v>4262.8571428571431</v>
      </c>
      <c r="E487" s="264">
        <v>4469.090909090909</v>
      </c>
      <c r="F487" s="311">
        <v>4634.375</v>
      </c>
      <c r="G487" s="265">
        <v>4739.2307692307695</v>
      </c>
      <c r="H487" s="263">
        <v>4138.333333333333</v>
      </c>
      <c r="I487" s="264">
        <v>4718.666666666667</v>
      </c>
      <c r="J487" s="264">
        <v>4314</v>
      </c>
      <c r="K487" s="264">
        <v>4708.4615384615381</v>
      </c>
      <c r="L487" s="264">
        <v>4598</v>
      </c>
      <c r="M487" s="264">
        <v>5011.4285714285716</v>
      </c>
      <c r="N487" s="263">
        <v>4276.1538461538457</v>
      </c>
      <c r="O487" s="264">
        <v>4326</v>
      </c>
      <c r="P487" s="264">
        <v>4262.5</v>
      </c>
      <c r="Q487" s="264">
        <v>4538.181818181818</v>
      </c>
      <c r="R487" s="264">
        <v>4822.3076923076924</v>
      </c>
      <c r="S487" s="265">
        <v>4817.6923076923076</v>
      </c>
      <c r="T487" s="421">
        <v>4552.1559633027518</v>
      </c>
      <c r="U487" s="570"/>
      <c r="V487" s="570"/>
      <c r="W487" s="570"/>
    </row>
    <row r="488" spans="1:24" x14ac:dyDescent="0.2">
      <c r="A488" s="226" t="s">
        <v>7</v>
      </c>
      <c r="B488" s="454">
        <v>100</v>
      </c>
      <c r="C488" s="268">
        <v>100</v>
      </c>
      <c r="D488" s="268">
        <v>57.142857142857146</v>
      </c>
      <c r="E488" s="268">
        <v>100</v>
      </c>
      <c r="F488" s="314">
        <v>100</v>
      </c>
      <c r="G488" s="269">
        <v>100</v>
      </c>
      <c r="H488" s="267">
        <v>100</v>
      </c>
      <c r="I488" s="268">
        <v>100</v>
      </c>
      <c r="J488" s="268">
        <v>100</v>
      </c>
      <c r="K488" s="268">
        <v>100</v>
      </c>
      <c r="L488" s="268">
        <v>100</v>
      </c>
      <c r="M488" s="268">
        <v>100</v>
      </c>
      <c r="N488" s="267">
        <v>100</v>
      </c>
      <c r="O488" s="268">
        <v>100</v>
      </c>
      <c r="P488" s="268">
        <v>100</v>
      </c>
      <c r="Q488" s="268">
        <v>100</v>
      </c>
      <c r="R488" s="268">
        <v>100</v>
      </c>
      <c r="S488" s="269">
        <v>100</v>
      </c>
      <c r="T488" s="422">
        <v>85.321100917431195</v>
      </c>
      <c r="U488" s="570"/>
      <c r="V488" s="227"/>
      <c r="W488" s="570"/>
    </row>
    <row r="489" spans="1:24" x14ac:dyDescent="0.2">
      <c r="A489" s="226" t="s">
        <v>8</v>
      </c>
      <c r="B489" s="455">
        <v>3.7095591226635333E-2</v>
      </c>
      <c r="C489" s="272">
        <v>3.3526108189234835E-2</v>
      </c>
      <c r="D489" s="272">
        <v>7.3422783950793213E-2</v>
      </c>
      <c r="E489" s="272">
        <v>2.8294769811863213E-2</v>
      </c>
      <c r="F489" s="317">
        <v>2.6613595205977638E-2</v>
      </c>
      <c r="G489" s="273">
        <v>4.5038976584479112E-2</v>
      </c>
      <c r="H489" s="271">
        <v>5.2478248850133899E-2</v>
      </c>
      <c r="I489" s="272">
        <v>3.0913513706300584E-2</v>
      </c>
      <c r="J489" s="272">
        <v>2.2598159679098638E-2</v>
      </c>
      <c r="K489" s="272">
        <v>2.3083486307700407E-2</v>
      </c>
      <c r="L489" s="272">
        <v>4.2782294235534757E-2</v>
      </c>
      <c r="M489" s="272">
        <v>2.5306441413871072E-2</v>
      </c>
      <c r="N489" s="271">
        <v>2.9630858200226536E-2</v>
      </c>
      <c r="O489" s="272">
        <v>4.3939131905405687E-2</v>
      </c>
      <c r="P489" s="272">
        <v>2.2948970729048508E-2</v>
      </c>
      <c r="Q489" s="272">
        <v>2.8511738995726631E-2</v>
      </c>
      <c r="R489" s="272">
        <v>3.4201757955411041E-2</v>
      </c>
      <c r="S489" s="273">
        <v>4.1967452971095123E-2</v>
      </c>
      <c r="T489" s="423">
        <v>6.5368083275329586E-2</v>
      </c>
      <c r="U489" s="570"/>
      <c r="V489" s="227"/>
      <c r="W489" s="570"/>
    </row>
    <row r="490" spans="1:24" x14ac:dyDescent="0.2">
      <c r="A490" s="310" t="s">
        <v>1</v>
      </c>
      <c r="B490" s="456">
        <f>B487/B486*100-100</f>
        <v>-2.7354435326299438</v>
      </c>
      <c r="C490" s="276">
        <f>C487/C486*100-100</f>
        <v>6.5504103165298915</v>
      </c>
      <c r="D490" s="276">
        <f t="shared" ref="D490:H490" si="136">D487/D486*100-100</f>
        <v>-5.0242840395242183E-2</v>
      </c>
      <c r="E490" s="276">
        <f t="shared" si="136"/>
        <v>4.7852499200682104</v>
      </c>
      <c r="F490" s="276">
        <f t="shared" si="136"/>
        <v>8.6606096131301342</v>
      </c>
      <c r="G490" s="277">
        <f t="shared" si="136"/>
        <v>11.1191270628551</v>
      </c>
      <c r="H490" s="275">
        <f t="shared" si="136"/>
        <v>-2.9699101211410692</v>
      </c>
      <c r="I490" s="276">
        <f>I487/I486*100-100</f>
        <v>10.636967565455265</v>
      </c>
      <c r="J490" s="276">
        <f t="shared" ref="J490:P490" si="137">J487/J486*100-100</f>
        <v>1.1488862837045701</v>
      </c>
      <c r="K490" s="276">
        <f t="shared" si="137"/>
        <v>10.397691405897717</v>
      </c>
      <c r="L490" s="276">
        <f t="shared" si="137"/>
        <v>7.8077373974208655</v>
      </c>
      <c r="M490" s="276">
        <f t="shared" si="137"/>
        <v>17.501256071009877</v>
      </c>
      <c r="N490" s="275">
        <f t="shared" si="137"/>
        <v>0.26152042564702072</v>
      </c>
      <c r="O490" s="276">
        <f t="shared" si="137"/>
        <v>1.4302461899179377</v>
      </c>
      <c r="P490" s="276">
        <f t="shared" si="137"/>
        <v>-5.8616647127792021E-2</v>
      </c>
      <c r="Q490" s="276">
        <f>Q487/Q486*100-100</f>
        <v>6.4052008952360637</v>
      </c>
      <c r="R490" s="276">
        <f t="shared" ref="R490:T490" si="138">R487/R486*100-100</f>
        <v>13.0670033366399</v>
      </c>
      <c r="S490" s="277">
        <f t="shared" si="138"/>
        <v>12.958787988096304</v>
      </c>
      <c r="T490" s="424">
        <f t="shared" si="138"/>
        <v>6.7328479086225457</v>
      </c>
      <c r="U490" s="570"/>
      <c r="V490" s="227"/>
      <c r="W490" s="570"/>
    </row>
    <row r="491" spans="1:24" ht="13.5" thickBot="1" x14ac:dyDescent="0.25">
      <c r="A491" s="429" t="s">
        <v>27</v>
      </c>
      <c r="B491" s="457">
        <f t="shared" ref="B491:T491" si="139">B487-B474</f>
        <v>-453.20512820512886</v>
      </c>
      <c r="C491" s="281">
        <f t="shared" si="139"/>
        <v>104.375</v>
      </c>
      <c r="D491" s="281">
        <f t="shared" si="139"/>
        <v>130.35714285714312</v>
      </c>
      <c r="E491" s="281">
        <f t="shared" si="139"/>
        <v>179.92424242424204</v>
      </c>
      <c r="F491" s="281">
        <f t="shared" si="139"/>
        <v>363.66071428571468</v>
      </c>
      <c r="G491" s="282">
        <f t="shared" si="139"/>
        <v>179.23076923076951</v>
      </c>
      <c r="H491" s="280">
        <f t="shared" si="139"/>
        <v>-430.75757575757598</v>
      </c>
      <c r="I491" s="281">
        <f t="shared" si="139"/>
        <v>326.16666666666697</v>
      </c>
      <c r="J491" s="281">
        <f t="shared" si="139"/>
        <v>-520</v>
      </c>
      <c r="K491" s="281">
        <f t="shared" si="139"/>
        <v>-35.705128205128858</v>
      </c>
      <c r="L491" s="281">
        <f t="shared" si="139"/>
        <v>-77.83333333333303</v>
      </c>
      <c r="M491" s="281">
        <f t="shared" si="139"/>
        <v>471.42857142857156</v>
      </c>
      <c r="N491" s="280">
        <f t="shared" si="139"/>
        <v>-37.179487179487296</v>
      </c>
      <c r="O491" s="281">
        <f t="shared" si="139"/>
        <v>43.33333333333303</v>
      </c>
      <c r="P491" s="281">
        <f t="shared" si="139"/>
        <v>-95</v>
      </c>
      <c r="Q491" s="281">
        <f t="shared" si="139"/>
        <v>0.84848484848498629</v>
      </c>
      <c r="R491" s="281">
        <f t="shared" si="139"/>
        <v>97.641025641025408</v>
      </c>
      <c r="S491" s="282">
        <f t="shared" si="139"/>
        <v>-13.974358974359347</v>
      </c>
      <c r="T491" s="425">
        <f t="shared" si="139"/>
        <v>42.451529805214705</v>
      </c>
      <c r="U491" s="570"/>
      <c r="V491" s="227"/>
      <c r="W491" s="570"/>
    </row>
    <row r="492" spans="1:24" x14ac:dyDescent="0.2">
      <c r="A492" s="430" t="s">
        <v>51</v>
      </c>
      <c r="B492" s="486">
        <v>60</v>
      </c>
      <c r="C492" s="286">
        <v>60</v>
      </c>
      <c r="D492" s="444">
        <v>16</v>
      </c>
      <c r="E492" s="286">
        <v>61</v>
      </c>
      <c r="F492" s="391">
        <v>61</v>
      </c>
      <c r="G492" s="287">
        <v>61</v>
      </c>
      <c r="H492" s="285">
        <v>62</v>
      </c>
      <c r="I492" s="286">
        <v>62</v>
      </c>
      <c r="J492" s="286">
        <v>15</v>
      </c>
      <c r="K492" s="286">
        <v>60</v>
      </c>
      <c r="L492" s="286">
        <v>60</v>
      </c>
      <c r="M492" s="286">
        <v>62</v>
      </c>
      <c r="N492" s="285">
        <v>62</v>
      </c>
      <c r="O492" s="286">
        <v>62</v>
      </c>
      <c r="P492" s="286">
        <v>17</v>
      </c>
      <c r="Q492" s="286">
        <v>61</v>
      </c>
      <c r="R492" s="286">
        <v>61</v>
      </c>
      <c r="S492" s="287">
        <v>61</v>
      </c>
      <c r="T492" s="426">
        <f>SUM(B492:S492)</f>
        <v>964</v>
      </c>
      <c r="U492" s="227" t="s">
        <v>56</v>
      </c>
      <c r="V492" s="289">
        <f>T479-T492</f>
        <v>47</v>
      </c>
      <c r="W492" s="290">
        <f>V492/T479</f>
        <v>4.6488625123639958E-2</v>
      </c>
      <c r="X492" s="356" t="s">
        <v>172</v>
      </c>
    </row>
    <row r="493" spans="1:24" x14ac:dyDescent="0.2">
      <c r="A493" s="324" t="s">
        <v>28</v>
      </c>
      <c r="B493" s="458">
        <v>137</v>
      </c>
      <c r="C493" s="572">
        <v>138</v>
      </c>
      <c r="D493" s="445">
        <v>136</v>
      </c>
      <c r="E493" s="572">
        <v>137</v>
      </c>
      <c r="F493" s="392">
        <v>137</v>
      </c>
      <c r="G493" s="573">
        <v>135.5</v>
      </c>
      <c r="H493" s="571">
        <v>136</v>
      </c>
      <c r="I493" s="572">
        <v>135.5</v>
      </c>
      <c r="J493" s="572">
        <v>137</v>
      </c>
      <c r="K493" s="572">
        <v>134</v>
      </c>
      <c r="L493" s="572">
        <v>134</v>
      </c>
      <c r="M493" s="572">
        <v>134</v>
      </c>
      <c r="N493" s="571">
        <v>136</v>
      </c>
      <c r="O493" s="572">
        <v>136</v>
      </c>
      <c r="P493" s="572">
        <v>136</v>
      </c>
      <c r="Q493" s="572">
        <v>135</v>
      </c>
      <c r="R493" s="572">
        <v>135</v>
      </c>
      <c r="S493" s="573">
        <v>133.5</v>
      </c>
      <c r="T493" s="427"/>
      <c r="U493" s="227" t="s">
        <v>57</v>
      </c>
      <c r="V493" s="227">
        <v>135.29</v>
      </c>
      <c r="W493" s="570"/>
    </row>
    <row r="494" spans="1:24" ht="13.5" thickBot="1" x14ac:dyDescent="0.25">
      <c r="A494" s="327" t="s">
        <v>26</v>
      </c>
      <c r="B494" s="487">
        <f t="shared" ref="B494:S494" si="140">B493-B480</f>
        <v>0</v>
      </c>
      <c r="C494" s="488">
        <f t="shared" si="140"/>
        <v>0</v>
      </c>
      <c r="D494" s="488">
        <f t="shared" si="140"/>
        <v>0</v>
      </c>
      <c r="E494" s="488">
        <f t="shared" si="140"/>
        <v>0</v>
      </c>
      <c r="F494" s="488">
        <f t="shared" si="140"/>
        <v>0</v>
      </c>
      <c r="G494" s="489">
        <f t="shared" si="140"/>
        <v>0</v>
      </c>
      <c r="H494" s="490">
        <f t="shared" si="140"/>
        <v>0</v>
      </c>
      <c r="I494" s="488">
        <f t="shared" si="140"/>
        <v>0</v>
      </c>
      <c r="J494" s="488">
        <f t="shared" si="140"/>
        <v>0</v>
      </c>
      <c r="K494" s="488">
        <f t="shared" si="140"/>
        <v>0</v>
      </c>
      <c r="L494" s="488">
        <f t="shared" si="140"/>
        <v>0</v>
      </c>
      <c r="M494" s="488">
        <f t="shared" si="140"/>
        <v>0</v>
      </c>
      <c r="N494" s="490">
        <f t="shared" si="140"/>
        <v>0</v>
      </c>
      <c r="O494" s="488">
        <f t="shared" si="140"/>
        <v>0</v>
      </c>
      <c r="P494" s="488">
        <f t="shared" si="140"/>
        <v>0</v>
      </c>
      <c r="Q494" s="488">
        <f t="shared" si="140"/>
        <v>0</v>
      </c>
      <c r="R494" s="488">
        <f t="shared" si="140"/>
        <v>0</v>
      </c>
      <c r="S494" s="489">
        <f t="shared" si="140"/>
        <v>0</v>
      </c>
      <c r="T494" s="428"/>
      <c r="U494" s="227" t="s">
        <v>26</v>
      </c>
      <c r="V494" s="362">
        <f>V493-V480</f>
        <v>-0.24000000000000909</v>
      </c>
      <c r="W494" s="570"/>
    </row>
    <row r="496" spans="1:24" ht="13.5" thickBot="1" x14ac:dyDescent="0.25"/>
    <row r="497" spans="1:23" ht="13.5" thickBot="1" x14ac:dyDescent="0.25">
      <c r="A497" s="300" t="s">
        <v>173</v>
      </c>
      <c r="B497" s="617" t="s">
        <v>110</v>
      </c>
      <c r="C497" s="618"/>
      <c r="D497" s="618"/>
      <c r="E497" s="618"/>
      <c r="F497" s="618"/>
      <c r="G497" s="619"/>
      <c r="H497" s="617" t="s">
        <v>111</v>
      </c>
      <c r="I497" s="618"/>
      <c r="J497" s="618"/>
      <c r="K497" s="618"/>
      <c r="L497" s="618"/>
      <c r="M497" s="619"/>
      <c r="N497" s="617" t="s">
        <v>53</v>
      </c>
      <c r="O497" s="618"/>
      <c r="P497" s="618"/>
      <c r="Q497" s="618"/>
      <c r="R497" s="618"/>
      <c r="S497" s="618"/>
      <c r="T497" s="329" t="s">
        <v>55</v>
      </c>
      <c r="U497" s="574"/>
      <c r="V497" s="574"/>
      <c r="W497" s="574"/>
    </row>
    <row r="498" spans="1:23" x14ac:dyDescent="0.2">
      <c r="A498" s="226" t="s">
        <v>54</v>
      </c>
      <c r="B498" s="451">
        <v>1</v>
      </c>
      <c r="C498" s="252">
        <v>2</v>
      </c>
      <c r="D498" s="439" t="s">
        <v>131</v>
      </c>
      <c r="E498" s="252">
        <v>4</v>
      </c>
      <c r="F498" s="484">
        <v>5</v>
      </c>
      <c r="G498" s="432">
        <v>6</v>
      </c>
      <c r="H498" s="251">
        <v>7</v>
      </c>
      <c r="I498" s="252">
        <v>8</v>
      </c>
      <c r="J498" s="252" t="s">
        <v>137</v>
      </c>
      <c r="K498" s="252">
        <v>10</v>
      </c>
      <c r="L498" s="252">
        <v>11</v>
      </c>
      <c r="M498" s="252">
        <v>12</v>
      </c>
      <c r="N498" s="330">
        <v>13</v>
      </c>
      <c r="O498" s="253">
        <v>14</v>
      </c>
      <c r="P498" s="253" t="s">
        <v>138</v>
      </c>
      <c r="Q498" s="253">
        <v>16</v>
      </c>
      <c r="R498" s="253">
        <v>17</v>
      </c>
      <c r="S498" s="331">
        <v>18</v>
      </c>
      <c r="T498" s="418"/>
      <c r="U498" s="574"/>
      <c r="V498" s="574"/>
      <c r="W498" s="574"/>
    </row>
    <row r="499" spans="1:23" x14ac:dyDescent="0.2">
      <c r="A499" s="307" t="s">
        <v>3</v>
      </c>
      <c r="B499" s="452">
        <v>4280</v>
      </c>
      <c r="C499" s="259">
        <v>4280</v>
      </c>
      <c r="D499" s="440">
        <v>4280</v>
      </c>
      <c r="E499" s="259">
        <v>4280</v>
      </c>
      <c r="F499" s="390">
        <v>4280</v>
      </c>
      <c r="G499" s="260">
        <v>4280</v>
      </c>
      <c r="H499" s="258">
        <v>4280</v>
      </c>
      <c r="I499" s="259">
        <v>4280</v>
      </c>
      <c r="J499" s="259">
        <v>4280</v>
      </c>
      <c r="K499" s="259">
        <v>4280</v>
      </c>
      <c r="L499" s="259">
        <v>4280</v>
      </c>
      <c r="M499" s="259">
        <v>4280</v>
      </c>
      <c r="N499" s="258">
        <v>4280</v>
      </c>
      <c r="O499" s="259">
        <v>4280</v>
      </c>
      <c r="P499" s="259">
        <v>4280</v>
      </c>
      <c r="Q499" s="259">
        <v>4280</v>
      </c>
      <c r="R499" s="259">
        <v>4280</v>
      </c>
      <c r="S499" s="260">
        <v>4280</v>
      </c>
      <c r="T499" s="420">
        <v>4280</v>
      </c>
      <c r="U499" s="574"/>
      <c r="V499" s="574"/>
      <c r="W499" s="574"/>
    </row>
    <row r="500" spans="1:23" x14ac:dyDescent="0.2">
      <c r="A500" s="310" t="s">
        <v>6</v>
      </c>
      <c r="B500" s="453">
        <v>4178.2352941176468</v>
      </c>
      <c r="C500" s="264">
        <v>4297.5</v>
      </c>
      <c r="D500" s="264">
        <v>3870</v>
      </c>
      <c r="E500" s="264">
        <v>4400.909090909091</v>
      </c>
      <c r="F500" s="311">
        <v>4542.727272727273</v>
      </c>
      <c r="G500" s="265">
        <v>4705.333333333333</v>
      </c>
      <c r="H500" s="263">
        <v>4096.875</v>
      </c>
      <c r="I500" s="264">
        <v>4696.875</v>
      </c>
      <c r="J500" s="264">
        <v>4210</v>
      </c>
      <c r="K500" s="264">
        <v>4659.2857142857147</v>
      </c>
      <c r="L500" s="264">
        <v>4633.333333333333</v>
      </c>
      <c r="M500" s="264">
        <v>4914.1176470588234</v>
      </c>
      <c r="N500" s="263">
        <v>4214</v>
      </c>
      <c r="O500" s="264">
        <v>4412.666666666667</v>
      </c>
      <c r="P500" s="264">
        <v>4222.8571428571431</v>
      </c>
      <c r="Q500" s="264">
        <v>4483.0769230769229</v>
      </c>
      <c r="R500" s="264">
        <v>4721.818181818182</v>
      </c>
      <c r="S500" s="265">
        <v>4805.7142857142853</v>
      </c>
      <c r="T500" s="421">
        <v>4476.510638297872</v>
      </c>
      <c r="U500" s="574"/>
      <c r="V500" s="574"/>
      <c r="W500" s="574"/>
    </row>
    <row r="501" spans="1:23" x14ac:dyDescent="0.2">
      <c r="A501" s="226" t="s">
        <v>7</v>
      </c>
      <c r="B501" s="454">
        <v>100</v>
      </c>
      <c r="C501" s="268">
        <v>100</v>
      </c>
      <c r="D501" s="268">
        <v>100</v>
      </c>
      <c r="E501" s="268">
        <v>100</v>
      </c>
      <c r="F501" s="314">
        <v>100</v>
      </c>
      <c r="G501" s="269">
        <v>86.666666666666671</v>
      </c>
      <c r="H501" s="267">
        <v>93.75</v>
      </c>
      <c r="I501" s="268">
        <v>100</v>
      </c>
      <c r="J501" s="268">
        <v>100</v>
      </c>
      <c r="K501" s="268">
        <v>100</v>
      </c>
      <c r="L501" s="268">
        <v>100</v>
      </c>
      <c r="M501" s="268">
        <v>100</v>
      </c>
      <c r="N501" s="267">
        <v>86.666666666666671</v>
      </c>
      <c r="O501" s="268">
        <v>93.333333333333329</v>
      </c>
      <c r="P501" s="268">
        <v>85.714285714285708</v>
      </c>
      <c r="Q501" s="268">
        <v>84.615384615384613</v>
      </c>
      <c r="R501" s="268">
        <v>100</v>
      </c>
      <c r="S501" s="269">
        <v>100</v>
      </c>
      <c r="T501" s="422">
        <v>80.425531914893611</v>
      </c>
      <c r="U501" s="574"/>
      <c r="V501" s="227"/>
      <c r="W501" s="574"/>
    </row>
    <row r="502" spans="1:23" x14ac:dyDescent="0.2">
      <c r="A502" s="226" t="s">
        <v>8</v>
      </c>
      <c r="B502" s="455">
        <v>3.6484387725739746E-2</v>
      </c>
      <c r="C502" s="272">
        <v>2.9220170691970589E-2</v>
      </c>
      <c r="D502" s="272">
        <v>1.950861611181072E-2</v>
      </c>
      <c r="E502" s="272">
        <v>5.0785708527695504E-2</v>
      </c>
      <c r="F502" s="317">
        <v>3.5084421854410783E-2</v>
      </c>
      <c r="G502" s="273">
        <v>5.8936803746654776E-2</v>
      </c>
      <c r="H502" s="271">
        <v>5.156075799903332E-2</v>
      </c>
      <c r="I502" s="272">
        <v>3.3929526467458004E-2</v>
      </c>
      <c r="J502" s="272">
        <v>3.2263842534931413E-2</v>
      </c>
      <c r="K502" s="272">
        <v>3.4026859279785111E-2</v>
      </c>
      <c r="L502" s="272">
        <v>4.8579000183592423E-2</v>
      </c>
      <c r="M502" s="272">
        <v>3.2656805793845133E-2</v>
      </c>
      <c r="N502" s="271">
        <v>5.5502815020574157E-2</v>
      </c>
      <c r="O502" s="272">
        <v>5.9720466404731609E-2</v>
      </c>
      <c r="P502" s="272">
        <v>5.7446434498314457E-2</v>
      </c>
      <c r="Q502" s="272">
        <v>4.8083741713136001E-2</v>
      </c>
      <c r="R502" s="272">
        <v>4.4440625479409621E-2</v>
      </c>
      <c r="S502" s="273">
        <v>4.1211716588878726E-2</v>
      </c>
      <c r="T502" s="423">
        <v>7.4844526728305563E-2</v>
      </c>
      <c r="U502" s="574"/>
      <c r="V502" s="227"/>
      <c r="W502" s="574"/>
    </row>
    <row r="503" spans="1:23" x14ac:dyDescent="0.2">
      <c r="A503" s="310" t="s">
        <v>1</v>
      </c>
      <c r="B503" s="456">
        <f>B500/B499*100-100</f>
        <v>-2.3776800439802059</v>
      </c>
      <c r="C503" s="276">
        <f>C500/C499*100-100</f>
        <v>0.40887850467289866</v>
      </c>
      <c r="D503" s="276">
        <f t="shared" ref="D503:H503" si="141">D500/D499*100-100</f>
        <v>-9.5794392523364564</v>
      </c>
      <c r="E503" s="276">
        <f t="shared" si="141"/>
        <v>2.8249787595582063</v>
      </c>
      <c r="F503" s="276">
        <f t="shared" si="141"/>
        <v>6.1384876805437756</v>
      </c>
      <c r="G503" s="277">
        <f t="shared" si="141"/>
        <v>9.9376947040498322</v>
      </c>
      <c r="H503" s="275">
        <f t="shared" si="141"/>
        <v>-4.2786214953271013</v>
      </c>
      <c r="I503" s="276">
        <f>I500/I499*100-100</f>
        <v>9.7400700934579447</v>
      </c>
      <c r="J503" s="276">
        <f t="shared" ref="J503:P503" si="142">J500/J499*100-100</f>
        <v>-1.6355140186915804</v>
      </c>
      <c r="K503" s="276">
        <f t="shared" si="142"/>
        <v>8.8618157543391334</v>
      </c>
      <c r="L503" s="276">
        <f t="shared" si="142"/>
        <v>8.2554517133956296</v>
      </c>
      <c r="M503" s="276">
        <f t="shared" si="142"/>
        <v>14.815832875206155</v>
      </c>
      <c r="N503" s="275">
        <f t="shared" si="142"/>
        <v>-1.5420560747663501</v>
      </c>
      <c r="O503" s="276">
        <f t="shared" si="142"/>
        <v>3.0996884735202457</v>
      </c>
      <c r="P503" s="276">
        <f t="shared" si="142"/>
        <v>-1.3351134846461861</v>
      </c>
      <c r="Q503" s="276">
        <f>Q500/Q499*100-100</f>
        <v>4.7447879223580145</v>
      </c>
      <c r="R503" s="276">
        <f t="shared" ref="R503:T503" si="143">R500/R499*100-100</f>
        <v>10.322854715378085</v>
      </c>
      <c r="S503" s="277">
        <f t="shared" si="143"/>
        <v>12.283044058744991</v>
      </c>
      <c r="T503" s="424">
        <f t="shared" si="143"/>
        <v>4.5913700536885926</v>
      </c>
      <c r="U503" s="574"/>
      <c r="V503" s="227"/>
      <c r="W503" s="574"/>
    </row>
    <row r="504" spans="1:23" ht="13.5" thickBot="1" x14ac:dyDescent="0.25">
      <c r="A504" s="429" t="s">
        <v>27</v>
      </c>
      <c r="B504" s="457">
        <f t="shared" ref="B504:T504" si="144">B500-B487</f>
        <v>29.901960784313815</v>
      </c>
      <c r="C504" s="281">
        <f t="shared" si="144"/>
        <v>-246.875</v>
      </c>
      <c r="D504" s="281">
        <f t="shared" si="144"/>
        <v>-392.85714285714312</v>
      </c>
      <c r="E504" s="281">
        <f t="shared" si="144"/>
        <v>-68.181818181818016</v>
      </c>
      <c r="F504" s="281">
        <f t="shared" si="144"/>
        <v>-91.647727272727025</v>
      </c>
      <c r="G504" s="282">
        <f t="shared" si="144"/>
        <v>-33.89743589743648</v>
      </c>
      <c r="H504" s="280">
        <f t="shared" si="144"/>
        <v>-41.45833333333303</v>
      </c>
      <c r="I504" s="281">
        <f t="shared" si="144"/>
        <v>-21.79166666666697</v>
      </c>
      <c r="J504" s="281">
        <f t="shared" si="144"/>
        <v>-104</v>
      </c>
      <c r="K504" s="281">
        <f t="shared" si="144"/>
        <v>-49.175824175823436</v>
      </c>
      <c r="L504" s="281">
        <f t="shared" si="144"/>
        <v>35.33333333333303</v>
      </c>
      <c r="M504" s="281">
        <f t="shared" si="144"/>
        <v>-97.310924369748136</v>
      </c>
      <c r="N504" s="280">
        <f t="shared" si="144"/>
        <v>-62.153846153845734</v>
      </c>
      <c r="O504" s="281">
        <f t="shared" si="144"/>
        <v>86.66666666666697</v>
      </c>
      <c r="P504" s="281">
        <f t="shared" si="144"/>
        <v>-39.642857142856883</v>
      </c>
      <c r="Q504" s="281">
        <f t="shared" si="144"/>
        <v>-55.104895104895149</v>
      </c>
      <c r="R504" s="281">
        <f t="shared" si="144"/>
        <v>-100.48951048951039</v>
      </c>
      <c r="S504" s="282">
        <f t="shared" si="144"/>
        <v>-11.978021978022298</v>
      </c>
      <c r="T504" s="425">
        <f t="shared" si="144"/>
        <v>-75.645325004879851</v>
      </c>
      <c r="U504" s="574"/>
      <c r="V504" s="227"/>
      <c r="W504" s="574"/>
    </row>
    <row r="505" spans="1:23" x14ac:dyDescent="0.2">
      <c r="A505" s="430" t="s">
        <v>51</v>
      </c>
      <c r="B505" s="486">
        <v>60</v>
      </c>
      <c r="C505" s="286">
        <v>60</v>
      </c>
      <c r="D505" s="444">
        <v>15</v>
      </c>
      <c r="E505" s="286">
        <v>61</v>
      </c>
      <c r="F505" s="391">
        <v>61</v>
      </c>
      <c r="G505" s="287">
        <v>61</v>
      </c>
      <c r="H505" s="285">
        <v>62</v>
      </c>
      <c r="I505" s="286">
        <v>62</v>
      </c>
      <c r="J505" s="286">
        <v>15</v>
      </c>
      <c r="K505" s="286">
        <v>60</v>
      </c>
      <c r="L505" s="286">
        <v>60</v>
      </c>
      <c r="M505" s="286">
        <v>62</v>
      </c>
      <c r="N505" s="285">
        <v>62</v>
      </c>
      <c r="O505" s="286">
        <v>62</v>
      </c>
      <c r="P505" s="286">
        <v>17</v>
      </c>
      <c r="Q505" s="286">
        <v>61</v>
      </c>
      <c r="R505" s="286">
        <v>61</v>
      </c>
      <c r="S505" s="287">
        <v>61</v>
      </c>
      <c r="T505" s="426">
        <f>SUM(B505:S505)</f>
        <v>963</v>
      </c>
      <c r="U505" s="227" t="s">
        <v>56</v>
      </c>
      <c r="V505" s="289">
        <f>T492-T505</f>
        <v>1</v>
      </c>
      <c r="W505" s="290">
        <f>V505/T492</f>
        <v>1.037344398340249E-3</v>
      </c>
    </row>
    <row r="506" spans="1:23" x14ac:dyDescent="0.2">
      <c r="A506" s="324" t="s">
        <v>28</v>
      </c>
      <c r="B506" s="458">
        <v>138</v>
      </c>
      <c r="C506" s="576">
        <v>139</v>
      </c>
      <c r="D506" s="445">
        <v>137</v>
      </c>
      <c r="E506" s="576">
        <v>138</v>
      </c>
      <c r="F506" s="392">
        <v>138</v>
      </c>
      <c r="G506" s="575">
        <v>136.5</v>
      </c>
      <c r="H506" s="577">
        <v>137</v>
      </c>
      <c r="I506" s="576">
        <v>136.5</v>
      </c>
      <c r="J506" s="576">
        <v>138</v>
      </c>
      <c r="K506" s="576">
        <v>135</v>
      </c>
      <c r="L506" s="576">
        <v>135</v>
      </c>
      <c r="M506" s="576">
        <v>135</v>
      </c>
      <c r="N506" s="577">
        <v>137</v>
      </c>
      <c r="O506" s="576">
        <v>137</v>
      </c>
      <c r="P506" s="576">
        <v>137</v>
      </c>
      <c r="Q506" s="576">
        <v>136</v>
      </c>
      <c r="R506" s="576">
        <v>136</v>
      </c>
      <c r="S506" s="575">
        <v>134.5</v>
      </c>
      <c r="T506" s="427"/>
      <c r="U506" s="227" t="s">
        <v>57</v>
      </c>
      <c r="V506" s="227">
        <v>135.30000000000001</v>
      </c>
      <c r="W506" s="574"/>
    </row>
    <row r="507" spans="1:23" ht="13.5" thickBot="1" x14ac:dyDescent="0.25">
      <c r="A507" s="327" t="s">
        <v>26</v>
      </c>
      <c r="B507" s="487">
        <f t="shared" ref="B507:S507" si="145">B506-B493</f>
        <v>1</v>
      </c>
      <c r="C507" s="488">
        <f t="shared" si="145"/>
        <v>1</v>
      </c>
      <c r="D507" s="488">
        <f t="shared" si="145"/>
        <v>1</v>
      </c>
      <c r="E507" s="488">
        <f t="shared" si="145"/>
        <v>1</v>
      </c>
      <c r="F507" s="488">
        <f t="shared" si="145"/>
        <v>1</v>
      </c>
      <c r="G507" s="489">
        <f t="shared" si="145"/>
        <v>1</v>
      </c>
      <c r="H507" s="490">
        <f t="shared" si="145"/>
        <v>1</v>
      </c>
      <c r="I507" s="488">
        <f t="shared" si="145"/>
        <v>1</v>
      </c>
      <c r="J507" s="488">
        <f t="shared" si="145"/>
        <v>1</v>
      </c>
      <c r="K507" s="488">
        <f t="shared" si="145"/>
        <v>1</v>
      </c>
      <c r="L507" s="488">
        <f t="shared" si="145"/>
        <v>1</v>
      </c>
      <c r="M507" s="488">
        <f t="shared" si="145"/>
        <v>1</v>
      </c>
      <c r="N507" s="490">
        <f t="shared" si="145"/>
        <v>1</v>
      </c>
      <c r="O507" s="488">
        <f t="shared" si="145"/>
        <v>1</v>
      </c>
      <c r="P507" s="488">
        <f t="shared" si="145"/>
        <v>1</v>
      </c>
      <c r="Q507" s="488">
        <f t="shared" si="145"/>
        <v>1</v>
      </c>
      <c r="R507" s="488">
        <f t="shared" si="145"/>
        <v>1</v>
      </c>
      <c r="S507" s="489">
        <f t="shared" si="145"/>
        <v>1</v>
      </c>
      <c r="T507" s="428"/>
      <c r="U507" s="227" t="s">
        <v>26</v>
      </c>
      <c r="V507" s="362">
        <f>V506-V493</f>
        <v>1.0000000000019327E-2</v>
      </c>
      <c r="W507" s="574"/>
    </row>
    <row r="509" spans="1:23" ht="13.5" thickBot="1" x14ac:dyDescent="0.25"/>
    <row r="510" spans="1:23" s="578" customFormat="1" ht="13.5" thickBot="1" x14ac:dyDescent="0.25">
      <c r="A510" s="300" t="s">
        <v>174</v>
      </c>
      <c r="B510" s="617" t="s">
        <v>110</v>
      </c>
      <c r="C510" s="618"/>
      <c r="D510" s="618"/>
      <c r="E510" s="618"/>
      <c r="F510" s="618"/>
      <c r="G510" s="619"/>
      <c r="H510" s="617" t="s">
        <v>111</v>
      </c>
      <c r="I510" s="618"/>
      <c r="J510" s="618"/>
      <c r="K510" s="618"/>
      <c r="L510" s="618"/>
      <c r="M510" s="619"/>
      <c r="N510" s="617" t="s">
        <v>53</v>
      </c>
      <c r="O510" s="618"/>
      <c r="P510" s="618"/>
      <c r="Q510" s="618"/>
      <c r="R510" s="618"/>
      <c r="S510" s="618"/>
      <c r="T510" s="329" t="s">
        <v>55</v>
      </c>
    </row>
    <row r="511" spans="1:23" s="578" customFormat="1" x14ac:dyDescent="0.2">
      <c r="A511" s="226" t="s">
        <v>54</v>
      </c>
      <c r="B511" s="451">
        <v>1</v>
      </c>
      <c r="C511" s="252">
        <v>2</v>
      </c>
      <c r="D511" s="439" t="s">
        <v>131</v>
      </c>
      <c r="E511" s="252">
        <v>4</v>
      </c>
      <c r="F511" s="484">
        <v>5</v>
      </c>
      <c r="G511" s="432">
        <v>6</v>
      </c>
      <c r="H511" s="251">
        <v>7</v>
      </c>
      <c r="I511" s="252">
        <v>8</v>
      </c>
      <c r="J511" s="252" t="s">
        <v>137</v>
      </c>
      <c r="K511" s="252">
        <v>10</v>
      </c>
      <c r="L511" s="252">
        <v>11</v>
      </c>
      <c r="M511" s="252">
        <v>12</v>
      </c>
      <c r="N511" s="330">
        <v>13</v>
      </c>
      <c r="O511" s="253">
        <v>14</v>
      </c>
      <c r="P511" s="253" t="s">
        <v>138</v>
      </c>
      <c r="Q511" s="253">
        <v>16</v>
      </c>
      <c r="R511" s="253">
        <v>17</v>
      </c>
      <c r="S511" s="331">
        <v>18</v>
      </c>
      <c r="T511" s="418"/>
    </row>
    <row r="512" spans="1:23" s="578" customFormat="1" x14ac:dyDescent="0.2">
      <c r="A512" s="307" t="s">
        <v>3</v>
      </c>
      <c r="B512" s="452">
        <v>4295</v>
      </c>
      <c r="C512" s="259">
        <v>4295</v>
      </c>
      <c r="D512" s="440">
        <v>4295</v>
      </c>
      <c r="E512" s="259">
        <v>4295</v>
      </c>
      <c r="F512" s="390">
        <v>4295</v>
      </c>
      <c r="G512" s="260">
        <v>4295</v>
      </c>
      <c r="H512" s="258">
        <v>4295</v>
      </c>
      <c r="I512" s="259">
        <v>4295</v>
      </c>
      <c r="J512" s="259">
        <v>4295</v>
      </c>
      <c r="K512" s="259">
        <v>4295</v>
      </c>
      <c r="L512" s="259">
        <v>4295</v>
      </c>
      <c r="M512" s="259">
        <v>4295</v>
      </c>
      <c r="N512" s="258">
        <v>4295</v>
      </c>
      <c r="O512" s="259">
        <v>4295</v>
      </c>
      <c r="P512" s="259">
        <v>4295</v>
      </c>
      <c r="Q512" s="259">
        <v>4295</v>
      </c>
      <c r="R512" s="259">
        <v>4295</v>
      </c>
      <c r="S512" s="260">
        <v>4295</v>
      </c>
      <c r="T512" s="420">
        <v>4295</v>
      </c>
    </row>
    <row r="513" spans="1:23" s="578" customFormat="1" x14ac:dyDescent="0.2">
      <c r="A513" s="310" t="s">
        <v>6</v>
      </c>
      <c r="B513" s="453">
        <v>4262</v>
      </c>
      <c r="C513" s="264">
        <v>4362</v>
      </c>
      <c r="D513" s="264">
        <v>4047.5</v>
      </c>
      <c r="E513" s="264">
        <v>4389.333333333333</v>
      </c>
      <c r="F513" s="311">
        <v>4611.333333333333</v>
      </c>
      <c r="G513" s="265">
        <v>4802.666666666667</v>
      </c>
      <c r="H513" s="263">
        <v>4387.333333333333</v>
      </c>
      <c r="I513" s="264">
        <v>4704</v>
      </c>
      <c r="J513" s="264">
        <v>4386.666666666667</v>
      </c>
      <c r="K513" s="264">
        <v>4596.666666666667</v>
      </c>
      <c r="L513" s="264">
        <v>4608</v>
      </c>
      <c r="M513" s="264">
        <v>4921.875</v>
      </c>
      <c r="N513" s="263">
        <v>4356</v>
      </c>
      <c r="O513" s="264">
        <v>4313.333333333333</v>
      </c>
      <c r="P513" s="264">
        <v>4265</v>
      </c>
      <c r="Q513" s="264">
        <v>4600.666666666667</v>
      </c>
      <c r="R513" s="264">
        <v>4762</v>
      </c>
      <c r="S513" s="265">
        <v>4807.333333333333</v>
      </c>
      <c r="T513" s="421">
        <v>4549</v>
      </c>
    </row>
    <row r="514" spans="1:23" s="578" customFormat="1" x14ac:dyDescent="0.2">
      <c r="A514" s="226" t="s">
        <v>7</v>
      </c>
      <c r="B514" s="454">
        <v>100</v>
      </c>
      <c r="C514" s="268">
        <v>100</v>
      </c>
      <c r="D514" s="268">
        <v>100</v>
      </c>
      <c r="E514" s="268">
        <v>100</v>
      </c>
      <c r="F514" s="314">
        <v>93.333333333333329</v>
      </c>
      <c r="G514" s="269">
        <v>86.666666666666671</v>
      </c>
      <c r="H514" s="267">
        <v>100</v>
      </c>
      <c r="I514" s="268">
        <v>93.333333333333329</v>
      </c>
      <c r="J514" s="268">
        <v>100</v>
      </c>
      <c r="K514" s="268">
        <v>100</v>
      </c>
      <c r="L514" s="268">
        <v>100</v>
      </c>
      <c r="M514" s="268">
        <v>100</v>
      </c>
      <c r="N514" s="267">
        <v>100</v>
      </c>
      <c r="O514" s="268">
        <v>93.333333333333329</v>
      </c>
      <c r="P514" s="268">
        <v>100</v>
      </c>
      <c r="Q514" s="268">
        <v>100</v>
      </c>
      <c r="R514" s="268">
        <v>100</v>
      </c>
      <c r="S514" s="269">
        <v>100</v>
      </c>
      <c r="T514" s="422">
        <v>91.666666666666671</v>
      </c>
      <c r="V514" s="227"/>
    </row>
    <row r="515" spans="1:23" s="578" customFormat="1" x14ac:dyDescent="0.2">
      <c r="A515" s="226" t="s">
        <v>8</v>
      </c>
      <c r="B515" s="455">
        <v>3.6431676371490702E-2</v>
      </c>
      <c r="C515" s="272">
        <v>2.0712397379063833E-2</v>
      </c>
      <c r="D515" s="272">
        <v>3.0075920503866215E-2</v>
      </c>
      <c r="E515" s="272">
        <v>2.9394040002349034E-2</v>
      </c>
      <c r="F515" s="317">
        <v>4.3269119426155869E-2</v>
      </c>
      <c r="G515" s="273">
        <v>5.2137449966546089E-2</v>
      </c>
      <c r="H515" s="271">
        <v>3.2908876040434298E-2</v>
      </c>
      <c r="I515" s="272">
        <v>5.578646077162152E-2</v>
      </c>
      <c r="J515" s="272">
        <v>3.577082764723289E-2</v>
      </c>
      <c r="K515" s="272">
        <v>2.169195633443714E-2</v>
      </c>
      <c r="L515" s="272">
        <v>2.3867581744561668E-2</v>
      </c>
      <c r="M515" s="272">
        <v>5.1725889545583797E-2</v>
      </c>
      <c r="N515" s="271">
        <v>4.3644571674255811E-2</v>
      </c>
      <c r="O515" s="272">
        <v>3.9167952544826461E-2</v>
      </c>
      <c r="P515" s="272">
        <v>4.5841066344706104E-2</v>
      </c>
      <c r="Q515" s="272">
        <v>1.699426877447056E-2</v>
      </c>
      <c r="R515" s="272">
        <v>3.4165053922051984E-2</v>
      </c>
      <c r="S515" s="273">
        <v>1.9207643537017826E-2</v>
      </c>
      <c r="T515" s="423">
        <v>5.9801442563547851E-2</v>
      </c>
      <c r="V515" s="227"/>
    </row>
    <row r="516" spans="1:23" s="578" customFormat="1" x14ac:dyDescent="0.2">
      <c r="A516" s="310" t="s">
        <v>1</v>
      </c>
      <c r="B516" s="456">
        <f>B513/B512*100-100</f>
        <v>-0.76833527357392484</v>
      </c>
      <c r="C516" s="276">
        <f>C513/C512*100-100</f>
        <v>1.5599534342258323</v>
      </c>
      <c r="D516" s="276">
        <f t="shared" ref="D516:H516" si="146">D513/D512*100-100</f>
        <v>-5.762514551804415</v>
      </c>
      <c r="E516" s="276">
        <f t="shared" si="146"/>
        <v>2.1963523476911178</v>
      </c>
      <c r="F516" s="276">
        <f t="shared" si="146"/>
        <v>7.3651532790065914</v>
      </c>
      <c r="G516" s="277">
        <f t="shared" si="146"/>
        <v>11.819945673263504</v>
      </c>
      <c r="H516" s="275">
        <f t="shared" si="146"/>
        <v>2.1497865735351098</v>
      </c>
      <c r="I516" s="276">
        <f>I513/I512*100-100</f>
        <v>9.5227008149010572</v>
      </c>
      <c r="J516" s="276">
        <f t="shared" ref="J516:P516" si="147">J513/J512*100-100</f>
        <v>2.1342646488164547</v>
      </c>
      <c r="K516" s="276">
        <f t="shared" si="147"/>
        <v>7.0236709351959803</v>
      </c>
      <c r="L516" s="276">
        <f t="shared" si="147"/>
        <v>7.2875436554132591</v>
      </c>
      <c r="M516" s="276">
        <f t="shared" si="147"/>
        <v>14.595459837019803</v>
      </c>
      <c r="N516" s="275">
        <f t="shared" si="147"/>
        <v>1.4202561117578654</v>
      </c>
      <c r="O516" s="276">
        <f t="shared" si="147"/>
        <v>0.42685292976327105</v>
      </c>
      <c r="P516" s="276">
        <f t="shared" si="147"/>
        <v>-0.69848661233993425</v>
      </c>
      <c r="Q516" s="276">
        <f>Q513/Q512*100-100</f>
        <v>7.1168024835079677</v>
      </c>
      <c r="R516" s="276">
        <f t="shared" ref="R516:T516" si="148">R513/R512*100-100</f>
        <v>10.873108265424918</v>
      </c>
      <c r="S516" s="277">
        <f t="shared" si="148"/>
        <v>11.928599146294133</v>
      </c>
      <c r="T516" s="424">
        <f t="shared" si="148"/>
        <v>5.9138533178114017</v>
      </c>
      <c r="V516" s="227"/>
    </row>
    <row r="517" spans="1:23" s="578" customFormat="1" ht="13.5" thickBot="1" x14ac:dyDescent="0.25">
      <c r="A517" s="429" t="s">
        <v>27</v>
      </c>
      <c r="B517" s="457">
        <f t="shared" ref="B517:T517" si="149">B513-B500</f>
        <v>83.764705882353155</v>
      </c>
      <c r="C517" s="281">
        <f t="shared" si="149"/>
        <v>64.5</v>
      </c>
      <c r="D517" s="281">
        <f t="shared" si="149"/>
        <v>177.5</v>
      </c>
      <c r="E517" s="281">
        <f t="shared" si="149"/>
        <v>-11.575757575757962</v>
      </c>
      <c r="F517" s="281">
        <f t="shared" si="149"/>
        <v>68.606060606060055</v>
      </c>
      <c r="G517" s="282">
        <f t="shared" si="149"/>
        <v>97.33333333333394</v>
      </c>
      <c r="H517" s="280">
        <f t="shared" si="149"/>
        <v>290.45833333333303</v>
      </c>
      <c r="I517" s="281">
        <f t="shared" si="149"/>
        <v>7.125</v>
      </c>
      <c r="J517" s="281">
        <f t="shared" si="149"/>
        <v>176.66666666666697</v>
      </c>
      <c r="K517" s="281">
        <f t="shared" si="149"/>
        <v>-62.619047619047706</v>
      </c>
      <c r="L517" s="281">
        <f t="shared" si="149"/>
        <v>-25.33333333333303</v>
      </c>
      <c r="M517" s="281">
        <f t="shared" si="149"/>
        <v>7.7573529411765776</v>
      </c>
      <c r="N517" s="280">
        <f t="shared" si="149"/>
        <v>142</v>
      </c>
      <c r="O517" s="281">
        <f t="shared" si="149"/>
        <v>-99.33333333333394</v>
      </c>
      <c r="P517" s="281">
        <f t="shared" si="149"/>
        <v>42.142857142856883</v>
      </c>
      <c r="Q517" s="281">
        <f t="shared" si="149"/>
        <v>117.5897435897441</v>
      </c>
      <c r="R517" s="281">
        <f t="shared" si="149"/>
        <v>40.181818181818016</v>
      </c>
      <c r="S517" s="282">
        <f t="shared" si="149"/>
        <v>1.6190476190477057</v>
      </c>
      <c r="T517" s="425">
        <f t="shared" si="149"/>
        <v>72.489361702128008</v>
      </c>
      <c r="V517" s="227"/>
    </row>
    <row r="518" spans="1:23" s="578" customFormat="1" x14ac:dyDescent="0.2">
      <c r="A518" s="430" t="s">
        <v>51</v>
      </c>
      <c r="B518" s="486">
        <v>60</v>
      </c>
      <c r="C518" s="286">
        <v>60</v>
      </c>
      <c r="D518" s="444">
        <v>15</v>
      </c>
      <c r="E518" s="286">
        <v>61</v>
      </c>
      <c r="F518" s="391">
        <v>61</v>
      </c>
      <c r="G518" s="287">
        <v>61</v>
      </c>
      <c r="H518" s="285">
        <v>62</v>
      </c>
      <c r="I518" s="286">
        <v>62</v>
      </c>
      <c r="J518" s="286">
        <v>15</v>
      </c>
      <c r="K518" s="286">
        <v>60</v>
      </c>
      <c r="L518" s="286">
        <v>60</v>
      </c>
      <c r="M518" s="286">
        <v>62</v>
      </c>
      <c r="N518" s="285">
        <v>62</v>
      </c>
      <c r="O518" s="286">
        <v>62</v>
      </c>
      <c r="P518" s="286">
        <v>17</v>
      </c>
      <c r="Q518" s="286">
        <v>61</v>
      </c>
      <c r="R518" s="286">
        <v>61</v>
      </c>
      <c r="S518" s="287">
        <v>61</v>
      </c>
      <c r="T518" s="426">
        <f>SUM(B518:S518)</f>
        <v>963</v>
      </c>
      <c r="U518" s="227" t="s">
        <v>56</v>
      </c>
      <c r="V518" s="289">
        <f>T505-T518</f>
        <v>0</v>
      </c>
      <c r="W518" s="290">
        <f>V518/T505</f>
        <v>0</v>
      </c>
    </row>
    <row r="519" spans="1:23" s="578" customFormat="1" x14ac:dyDescent="0.2">
      <c r="A519" s="324" t="s">
        <v>28</v>
      </c>
      <c r="B519" s="458">
        <v>138</v>
      </c>
      <c r="C519" s="580">
        <v>139</v>
      </c>
      <c r="D519" s="445">
        <v>137</v>
      </c>
      <c r="E519" s="580">
        <v>138</v>
      </c>
      <c r="F519" s="392">
        <v>138</v>
      </c>
      <c r="G519" s="581">
        <v>136.5</v>
      </c>
      <c r="H519" s="579">
        <v>137</v>
      </c>
      <c r="I519" s="580">
        <v>136.5</v>
      </c>
      <c r="J519" s="580">
        <v>138</v>
      </c>
      <c r="K519" s="580">
        <v>135</v>
      </c>
      <c r="L519" s="580">
        <v>135</v>
      </c>
      <c r="M519" s="580">
        <v>135</v>
      </c>
      <c r="N519" s="579">
        <v>137</v>
      </c>
      <c r="O519" s="580">
        <v>137</v>
      </c>
      <c r="P519" s="580">
        <v>137</v>
      </c>
      <c r="Q519" s="580">
        <v>136</v>
      </c>
      <c r="R519" s="580">
        <v>136</v>
      </c>
      <c r="S519" s="581">
        <v>134.5</v>
      </c>
      <c r="T519" s="427"/>
      <c r="U519" s="227" t="s">
        <v>57</v>
      </c>
      <c r="V519" s="227">
        <v>136.55000000000001</v>
      </c>
    </row>
    <row r="520" spans="1:23" s="578" customFormat="1" ht="13.5" thickBot="1" x14ac:dyDescent="0.25">
      <c r="A520" s="327" t="s">
        <v>26</v>
      </c>
      <c r="B520" s="487">
        <f t="shared" ref="B520:S520" si="150">B519-B506</f>
        <v>0</v>
      </c>
      <c r="C520" s="488">
        <f t="shared" si="150"/>
        <v>0</v>
      </c>
      <c r="D520" s="488">
        <f t="shared" si="150"/>
        <v>0</v>
      </c>
      <c r="E520" s="488">
        <f t="shared" si="150"/>
        <v>0</v>
      </c>
      <c r="F520" s="488">
        <f t="shared" si="150"/>
        <v>0</v>
      </c>
      <c r="G520" s="489">
        <f t="shared" si="150"/>
        <v>0</v>
      </c>
      <c r="H520" s="490">
        <f t="shared" si="150"/>
        <v>0</v>
      </c>
      <c r="I520" s="488">
        <f t="shared" si="150"/>
        <v>0</v>
      </c>
      <c r="J520" s="488">
        <f t="shared" si="150"/>
        <v>0</v>
      </c>
      <c r="K520" s="488">
        <f t="shared" si="150"/>
        <v>0</v>
      </c>
      <c r="L520" s="488">
        <f t="shared" si="150"/>
        <v>0</v>
      </c>
      <c r="M520" s="488">
        <f t="shared" si="150"/>
        <v>0</v>
      </c>
      <c r="N520" s="490">
        <f t="shared" si="150"/>
        <v>0</v>
      </c>
      <c r="O520" s="488">
        <f t="shared" si="150"/>
        <v>0</v>
      </c>
      <c r="P520" s="488">
        <f t="shared" si="150"/>
        <v>0</v>
      </c>
      <c r="Q520" s="488">
        <f t="shared" si="150"/>
        <v>0</v>
      </c>
      <c r="R520" s="488">
        <f t="shared" si="150"/>
        <v>0</v>
      </c>
      <c r="S520" s="489">
        <f t="shared" si="150"/>
        <v>0</v>
      </c>
      <c r="T520" s="428"/>
      <c r="U520" s="227" t="s">
        <v>26</v>
      </c>
      <c r="V520" s="362">
        <f>V519-V506</f>
        <v>1.25</v>
      </c>
    </row>
    <row r="522" spans="1:23" ht="13.5" thickBot="1" x14ac:dyDescent="0.25"/>
    <row r="523" spans="1:23" s="582" customFormat="1" ht="13.5" thickBot="1" x14ac:dyDescent="0.25">
      <c r="A523" s="300" t="s">
        <v>175</v>
      </c>
      <c r="B523" s="617" t="s">
        <v>110</v>
      </c>
      <c r="C523" s="618"/>
      <c r="D523" s="618"/>
      <c r="E523" s="618"/>
      <c r="F523" s="618"/>
      <c r="G523" s="619"/>
      <c r="H523" s="617" t="s">
        <v>111</v>
      </c>
      <c r="I523" s="618"/>
      <c r="J523" s="618"/>
      <c r="K523" s="618"/>
      <c r="L523" s="618"/>
      <c r="M523" s="619"/>
      <c r="N523" s="617" t="s">
        <v>53</v>
      </c>
      <c r="O523" s="618"/>
      <c r="P523" s="618"/>
      <c r="Q523" s="618"/>
      <c r="R523" s="618"/>
      <c r="S523" s="618"/>
      <c r="T523" s="329" t="s">
        <v>55</v>
      </c>
    </row>
    <row r="524" spans="1:23" s="582" customFormat="1" x14ac:dyDescent="0.2">
      <c r="A524" s="226" t="s">
        <v>54</v>
      </c>
      <c r="B524" s="451">
        <v>1</v>
      </c>
      <c r="C524" s="252">
        <v>2</v>
      </c>
      <c r="D524" s="439" t="s">
        <v>131</v>
      </c>
      <c r="E524" s="252">
        <v>4</v>
      </c>
      <c r="F524" s="484">
        <v>5</v>
      </c>
      <c r="G524" s="432">
        <v>6</v>
      </c>
      <c r="H524" s="251">
        <v>7</v>
      </c>
      <c r="I524" s="252">
        <v>8</v>
      </c>
      <c r="J524" s="252" t="s">
        <v>137</v>
      </c>
      <c r="K524" s="252">
        <v>10</v>
      </c>
      <c r="L524" s="252">
        <v>11</v>
      </c>
      <c r="M524" s="252">
        <v>12</v>
      </c>
      <c r="N524" s="330">
        <v>13</v>
      </c>
      <c r="O524" s="253">
        <v>14</v>
      </c>
      <c r="P524" s="253" t="s">
        <v>138</v>
      </c>
      <c r="Q524" s="253">
        <v>16</v>
      </c>
      <c r="R524" s="253">
        <v>17</v>
      </c>
      <c r="S524" s="331">
        <v>18</v>
      </c>
      <c r="T524" s="418"/>
    </row>
    <row r="525" spans="1:23" s="582" customFormat="1" x14ac:dyDescent="0.2">
      <c r="A525" s="307" t="s">
        <v>3</v>
      </c>
      <c r="B525" s="452">
        <v>4310</v>
      </c>
      <c r="C525" s="259">
        <v>4310</v>
      </c>
      <c r="D525" s="440">
        <v>4310</v>
      </c>
      <c r="E525" s="259">
        <v>4310</v>
      </c>
      <c r="F525" s="390">
        <v>4310</v>
      </c>
      <c r="G525" s="260">
        <v>4310</v>
      </c>
      <c r="H525" s="258">
        <v>4310</v>
      </c>
      <c r="I525" s="259">
        <v>4310</v>
      </c>
      <c r="J525" s="259">
        <v>4310</v>
      </c>
      <c r="K525" s="259">
        <v>4310</v>
      </c>
      <c r="L525" s="259">
        <v>4310</v>
      </c>
      <c r="M525" s="259">
        <v>4310</v>
      </c>
      <c r="N525" s="258">
        <v>4310</v>
      </c>
      <c r="O525" s="259">
        <v>4310</v>
      </c>
      <c r="P525" s="259">
        <v>4310</v>
      </c>
      <c r="Q525" s="259">
        <v>4310</v>
      </c>
      <c r="R525" s="259">
        <v>4310</v>
      </c>
      <c r="S525" s="260">
        <v>4310</v>
      </c>
      <c r="T525" s="420">
        <v>4310</v>
      </c>
    </row>
    <row r="526" spans="1:23" s="582" customFormat="1" x14ac:dyDescent="0.2">
      <c r="A526" s="310" t="s">
        <v>6</v>
      </c>
      <c r="B526" s="453">
        <v>4122</v>
      </c>
      <c r="C526" s="264">
        <v>4410</v>
      </c>
      <c r="D526" s="264">
        <v>4206.666666666667</v>
      </c>
      <c r="E526" s="264">
        <v>4460</v>
      </c>
      <c r="F526" s="311">
        <v>4554.2857142857147</v>
      </c>
      <c r="G526" s="265">
        <v>4815.333333333333</v>
      </c>
      <c r="H526" s="263">
        <v>4223.333333333333</v>
      </c>
      <c r="I526" s="264">
        <v>4524</v>
      </c>
      <c r="J526" s="264">
        <v>4328</v>
      </c>
      <c r="K526" s="264">
        <v>4649.333333333333</v>
      </c>
      <c r="L526" s="264">
        <v>4692.5</v>
      </c>
      <c r="M526" s="264">
        <v>4782.8571428571431</v>
      </c>
      <c r="N526" s="263">
        <v>4250.7692307692305</v>
      </c>
      <c r="O526" s="264">
        <v>4298.333333333333</v>
      </c>
      <c r="P526" s="264">
        <v>4320</v>
      </c>
      <c r="Q526" s="264">
        <v>4534.6153846153848</v>
      </c>
      <c r="R526" s="264">
        <v>4565.652173913043</v>
      </c>
      <c r="S526" s="265">
        <v>4850</v>
      </c>
      <c r="T526" s="421">
        <v>4501.0344827586205</v>
      </c>
    </row>
    <row r="527" spans="1:23" s="582" customFormat="1" x14ac:dyDescent="0.2">
      <c r="A527" s="226" t="s">
        <v>7</v>
      </c>
      <c r="B527" s="454">
        <v>100</v>
      </c>
      <c r="C527" s="268">
        <v>100</v>
      </c>
      <c r="D527" s="268">
        <v>100</v>
      </c>
      <c r="E527" s="268">
        <v>100</v>
      </c>
      <c r="F527" s="314">
        <v>100</v>
      </c>
      <c r="G527" s="269">
        <v>86.666666666666671</v>
      </c>
      <c r="H527" s="267">
        <v>100</v>
      </c>
      <c r="I527" s="268">
        <v>93.333333333333329</v>
      </c>
      <c r="J527" s="268">
        <v>100</v>
      </c>
      <c r="K527" s="268">
        <v>93.333333333333329</v>
      </c>
      <c r="L527" s="268">
        <v>100</v>
      </c>
      <c r="M527" s="268">
        <v>100</v>
      </c>
      <c r="N527" s="267">
        <v>100</v>
      </c>
      <c r="O527" s="268">
        <v>100</v>
      </c>
      <c r="P527" s="268">
        <v>100</v>
      </c>
      <c r="Q527" s="268">
        <v>100</v>
      </c>
      <c r="R527" s="268">
        <v>91.304347826086953</v>
      </c>
      <c r="S527" s="269">
        <v>100</v>
      </c>
      <c r="T527" s="422">
        <v>86.206896551724142</v>
      </c>
      <c r="V527" s="227"/>
    </row>
    <row r="528" spans="1:23" s="582" customFormat="1" x14ac:dyDescent="0.2">
      <c r="A528" s="226" t="s">
        <v>8</v>
      </c>
      <c r="B528" s="455">
        <v>2.1648174519491675E-2</v>
      </c>
      <c r="C528" s="272">
        <v>3.3979230895303303E-2</v>
      </c>
      <c r="D528" s="272">
        <v>3.182422445011527E-2</v>
      </c>
      <c r="E528" s="272">
        <v>2.6588657456572698E-2</v>
      </c>
      <c r="F528" s="317">
        <v>3.4833606805274545E-2</v>
      </c>
      <c r="G528" s="273">
        <v>5.6226378795092506E-2</v>
      </c>
      <c r="H528" s="271">
        <v>3.6545657151666577E-2</v>
      </c>
      <c r="I528" s="272">
        <v>6.3593924998583656E-2</v>
      </c>
      <c r="J528" s="272">
        <v>4.0533941330107924E-2</v>
      </c>
      <c r="K528" s="272">
        <v>5.1742439076820398E-2</v>
      </c>
      <c r="L528" s="272">
        <v>3.9574319669038092E-2</v>
      </c>
      <c r="M528" s="272">
        <v>2.2510685401932809E-2</v>
      </c>
      <c r="N528" s="271">
        <v>2.7472978232861323E-2</v>
      </c>
      <c r="O528" s="272">
        <v>4.7459052107585074E-2</v>
      </c>
      <c r="P528" s="272">
        <v>6.1645391725478178E-2</v>
      </c>
      <c r="Q528" s="272">
        <v>2.6401049444588501E-2</v>
      </c>
      <c r="R528" s="272">
        <v>5.227527092202789E-2</v>
      </c>
      <c r="S528" s="273">
        <v>5.0705270625518412E-2</v>
      </c>
      <c r="T528" s="423">
        <v>6.4141951008786141E-2</v>
      </c>
      <c r="V528" s="227"/>
    </row>
    <row r="529" spans="1:23" s="582" customFormat="1" x14ac:dyDescent="0.2">
      <c r="A529" s="310" t="s">
        <v>1</v>
      </c>
      <c r="B529" s="456">
        <f>B526/B525*100-100</f>
        <v>-4.3619489559164748</v>
      </c>
      <c r="C529" s="276">
        <f>C526/C525*100-100</f>
        <v>2.3201856148491942</v>
      </c>
      <c r="D529" s="276">
        <f t="shared" ref="D529:H529" si="151">D526/D525*100-100</f>
        <v>-2.3975251353441536</v>
      </c>
      <c r="E529" s="276">
        <f t="shared" si="151"/>
        <v>3.4802784222737841</v>
      </c>
      <c r="F529" s="276">
        <f t="shared" si="151"/>
        <v>5.6678820019887297</v>
      </c>
      <c r="G529" s="277">
        <f t="shared" si="151"/>
        <v>11.724671307037895</v>
      </c>
      <c r="H529" s="275">
        <f t="shared" si="151"/>
        <v>-2.0108275328693139</v>
      </c>
      <c r="I529" s="276">
        <f>I526/I525*100-100</f>
        <v>4.9651972157772661</v>
      </c>
      <c r="J529" s="276">
        <f t="shared" ref="J529:P529" si="152">J526/J525*100-100</f>
        <v>0.41763341067284898</v>
      </c>
      <c r="K529" s="276">
        <f t="shared" si="152"/>
        <v>7.8731631863882399</v>
      </c>
      <c r="L529" s="276">
        <f t="shared" si="152"/>
        <v>8.8747099767981297</v>
      </c>
      <c r="M529" s="276">
        <f t="shared" si="152"/>
        <v>10.971163407358304</v>
      </c>
      <c r="N529" s="275">
        <f t="shared" si="152"/>
        <v>-1.3742637872568366</v>
      </c>
      <c r="O529" s="276">
        <f t="shared" si="152"/>
        <v>-0.27068832173242185</v>
      </c>
      <c r="P529" s="276">
        <f t="shared" si="152"/>
        <v>0.23201856148492084</v>
      </c>
      <c r="Q529" s="276">
        <f>Q526/Q525*100-100</f>
        <v>5.211493842584332</v>
      </c>
      <c r="R529" s="276">
        <f t="shared" ref="R529:T529" si="153">R526/R525*100-100</f>
        <v>5.9316049631796659</v>
      </c>
      <c r="S529" s="277">
        <f t="shared" si="153"/>
        <v>12.529002320185612</v>
      </c>
      <c r="T529" s="424">
        <f t="shared" si="153"/>
        <v>4.4323545883670619</v>
      </c>
      <c r="V529" s="227"/>
    </row>
    <row r="530" spans="1:23" s="582" customFormat="1" ht="13.5" thickBot="1" x14ac:dyDescent="0.25">
      <c r="A530" s="429" t="s">
        <v>27</v>
      </c>
      <c r="B530" s="457">
        <f t="shared" ref="B530:T530" si="154">B526-B513</f>
        <v>-140</v>
      </c>
      <c r="C530" s="281">
        <f t="shared" si="154"/>
        <v>48</v>
      </c>
      <c r="D530" s="281">
        <f t="shared" si="154"/>
        <v>159.16666666666697</v>
      </c>
      <c r="E530" s="281">
        <f t="shared" si="154"/>
        <v>70.66666666666697</v>
      </c>
      <c r="F530" s="281">
        <f t="shared" si="154"/>
        <v>-57.047619047618355</v>
      </c>
      <c r="G530" s="282">
        <f t="shared" si="154"/>
        <v>12.66666666666606</v>
      </c>
      <c r="H530" s="280">
        <f t="shared" si="154"/>
        <v>-164</v>
      </c>
      <c r="I530" s="281">
        <f t="shared" si="154"/>
        <v>-180</v>
      </c>
      <c r="J530" s="281">
        <f t="shared" si="154"/>
        <v>-58.66666666666697</v>
      </c>
      <c r="K530" s="281">
        <f t="shared" si="154"/>
        <v>52.66666666666606</v>
      </c>
      <c r="L530" s="281">
        <f t="shared" si="154"/>
        <v>84.5</v>
      </c>
      <c r="M530" s="281">
        <f t="shared" si="154"/>
        <v>-139.01785714285688</v>
      </c>
      <c r="N530" s="280">
        <f t="shared" si="154"/>
        <v>-105.23076923076951</v>
      </c>
      <c r="O530" s="281">
        <f t="shared" si="154"/>
        <v>-15</v>
      </c>
      <c r="P530" s="281">
        <f t="shared" si="154"/>
        <v>55</v>
      </c>
      <c r="Q530" s="281">
        <f t="shared" si="154"/>
        <v>-66.051282051282215</v>
      </c>
      <c r="R530" s="281">
        <f t="shared" si="154"/>
        <v>-196.34782608695696</v>
      </c>
      <c r="S530" s="282">
        <f t="shared" si="154"/>
        <v>42.66666666666697</v>
      </c>
      <c r="T530" s="425">
        <f t="shared" si="154"/>
        <v>-47.96551724137953</v>
      </c>
      <c r="V530" s="227"/>
    </row>
    <row r="531" spans="1:23" s="582" customFormat="1" x14ac:dyDescent="0.2">
      <c r="A531" s="430" t="s">
        <v>51</v>
      </c>
      <c r="B531" s="486">
        <v>60</v>
      </c>
      <c r="C531" s="286">
        <v>60</v>
      </c>
      <c r="D531" s="444">
        <v>15</v>
      </c>
      <c r="E531" s="286">
        <v>61</v>
      </c>
      <c r="F531" s="391">
        <v>61</v>
      </c>
      <c r="G531" s="287">
        <v>61</v>
      </c>
      <c r="H531" s="285">
        <v>62</v>
      </c>
      <c r="I531" s="286">
        <v>62</v>
      </c>
      <c r="J531" s="286">
        <v>15</v>
      </c>
      <c r="K531" s="286">
        <v>60</v>
      </c>
      <c r="L531" s="286">
        <v>60</v>
      </c>
      <c r="M531" s="286">
        <v>61</v>
      </c>
      <c r="N531" s="285">
        <v>62</v>
      </c>
      <c r="O531" s="286">
        <v>62</v>
      </c>
      <c r="P531" s="286">
        <v>17</v>
      </c>
      <c r="Q531" s="286">
        <v>61</v>
      </c>
      <c r="R531" s="286">
        <v>60</v>
      </c>
      <c r="S531" s="287">
        <v>61</v>
      </c>
      <c r="T531" s="426">
        <f>SUM(B531:S531)</f>
        <v>961</v>
      </c>
      <c r="U531" s="227" t="s">
        <v>56</v>
      </c>
      <c r="V531" s="289">
        <f>T518-T531</f>
        <v>2</v>
      </c>
      <c r="W531" s="290">
        <f>V531/T518</f>
        <v>2.0768431983385254E-3</v>
      </c>
    </row>
    <row r="532" spans="1:23" s="582" customFormat="1" x14ac:dyDescent="0.2">
      <c r="A532" s="324" t="s">
        <v>28</v>
      </c>
      <c r="B532" s="458">
        <v>138</v>
      </c>
      <c r="C532" s="584">
        <v>139</v>
      </c>
      <c r="D532" s="445">
        <v>137</v>
      </c>
      <c r="E532" s="584">
        <v>138</v>
      </c>
      <c r="F532" s="392">
        <v>138</v>
      </c>
      <c r="G532" s="583">
        <v>136.5</v>
      </c>
      <c r="H532" s="585">
        <v>137</v>
      </c>
      <c r="I532" s="584">
        <v>136.5</v>
      </c>
      <c r="J532" s="584">
        <v>138</v>
      </c>
      <c r="K532" s="584">
        <v>135</v>
      </c>
      <c r="L532" s="584">
        <v>135</v>
      </c>
      <c r="M532" s="584">
        <v>135</v>
      </c>
      <c r="N532" s="585">
        <v>137</v>
      </c>
      <c r="O532" s="584">
        <v>137</v>
      </c>
      <c r="P532" s="584">
        <v>137</v>
      </c>
      <c r="Q532" s="584">
        <v>136</v>
      </c>
      <c r="R532" s="584">
        <v>136</v>
      </c>
      <c r="S532" s="583">
        <v>134.5</v>
      </c>
      <c r="T532" s="427"/>
      <c r="U532" s="227" t="s">
        <v>57</v>
      </c>
      <c r="V532" s="227">
        <v>136.57</v>
      </c>
    </row>
    <row r="533" spans="1:23" s="582" customFormat="1" ht="13.5" thickBot="1" x14ac:dyDescent="0.25">
      <c r="A533" s="327" t="s">
        <v>26</v>
      </c>
      <c r="B533" s="487">
        <f t="shared" ref="B533:S533" si="155">B532-B519</f>
        <v>0</v>
      </c>
      <c r="C533" s="488">
        <f t="shared" si="155"/>
        <v>0</v>
      </c>
      <c r="D533" s="488">
        <f t="shared" si="155"/>
        <v>0</v>
      </c>
      <c r="E533" s="488">
        <f t="shared" si="155"/>
        <v>0</v>
      </c>
      <c r="F533" s="488">
        <f t="shared" si="155"/>
        <v>0</v>
      </c>
      <c r="G533" s="489">
        <f t="shared" si="155"/>
        <v>0</v>
      </c>
      <c r="H533" s="490">
        <f t="shared" si="155"/>
        <v>0</v>
      </c>
      <c r="I533" s="488">
        <f t="shared" si="155"/>
        <v>0</v>
      </c>
      <c r="J533" s="488">
        <f t="shared" si="155"/>
        <v>0</v>
      </c>
      <c r="K533" s="488">
        <f t="shared" si="155"/>
        <v>0</v>
      </c>
      <c r="L533" s="488">
        <f t="shared" si="155"/>
        <v>0</v>
      </c>
      <c r="M533" s="488">
        <f t="shared" si="155"/>
        <v>0</v>
      </c>
      <c r="N533" s="490">
        <f t="shared" si="155"/>
        <v>0</v>
      </c>
      <c r="O533" s="488">
        <f t="shared" si="155"/>
        <v>0</v>
      </c>
      <c r="P533" s="488">
        <f t="shared" si="155"/>
        <v>0</v>
      </c>
      <c r="Q533" s="488">
        <f t="shared" si="155"/>
        <v>0</v>
      </c>
      <c r="R533" s="488">
        <f t="shared" si="155"/>
        <v>0</v>
      </c>
      <c r="S533" s="489">
        <f t="shared" si="155"/>
        <v>0</v>
      </c>
      <c r="T533" s="428"/>
      <c r="U533" s="227" t="s">
        <v>26</v>
      </c>
      <c r="V533" s="362">
        <f>V532-V519</f>
        <v>1.999999999998181E-2</v>
      </c>
    </row>
    <row r="535" spans="1:23" ht="13.5" thickBot="1" x14ac:dyDescent="0.25"/>
    <row r="536" spans="1:23" s="586" customFormat="1" ht="13.5" thickBot="1" x14ac:dyDescent="0.25">
      <c r="A536" s="300" t="s">
        <v>176</v>
      </c>
      <c r="B536" s="617" t="s">
        <v>110</v>
      </c>
      <c r="C536" s="618"/>
      <c r="D536" s="618"/>
      <c r="E536" s="618"/>
      <c r="F536" s="618"/>
      <c r="G536" s="619"/>
      <c r="H536" s="617" t="s">
        <v>111</v>
      </c>
      <c r="I536" s="618"/>
      <c r="J536" s="618"/>
      <c r="K536" s="618"/>
      <c r="L536" s="618"/>
      <c r="M536" s="619"/>
      <c r="N536" s="617" t="s">
        <v>53</v>
      </c>
      <c r="O536" s="618"/>
      <c r="P536" s="618"/>
      <c r="Q536" s="618"/>
      <c r="R536" s="618"/>
      <c r="S536" s="618"/>
      <c r="T536" s="329" t="s">
        <v>55</v>
      </c>
    </row>
    <row r="537" spans="1:23" s="586" customFormat="1" x14ac:dyDescent="0.2">
      <c r="A537" s="226" t="s">
        <v>54</v>
      </c>
      <c r="B537" s="451">
        <v>1</v>
      </c>
      <c r="C537" s="252">
        <v>2</v>
      </c>
      <c r="D537" s="439" t="s">
        <v>131</v>
      </c>
      <c r="E537" s="252">
        <v>4</v>
      </c>
      <c r="F537" s="484">
        <v>5</v>
      </c>
      <c r="G537" s="432">
        <v>6</v>
      </c>
      <c r="H537" s="251">
        <v>7</v>
      </c>
      <c r="I537" s="252">
        <v>8</v>
      </c>
      <c r="J537" s="252" t="s">
        <v>137</v>
      </c>
      <c r="K537" s="252">
        <v>10</v>
      </c>
      <c r="L537" s="252">
        <v>11</v>
      </c>
      <c r="M537" s="252">
        <v>12</v>
      </c>
      <c r="N537" s="330">
        <v>13</v>
      </c>
      <c r="O537" s="253">
        <v>14</v>
      </c>
      <c r="P537" s="253" t="s">
        <v>138</v>
      </c>
      <c r="Q537" s="253">
        <v>16</v>
      </c>
      <c r="R537" s="253">
        <v>17</v>
      </c>
      <c r="S537" s="331">
        <v>18</v>
      </c>
      <c r="T537" s="418"/>
    </row>
    <row r="538" spans="1:23" s="586" customFormat="1" x14ac:dyDescent="0.2">
      <c r="A538" s="307" t="s">
        <v>3</v>
      </c>
      <c r="B538" s="452">
        <v>4325</v>
      </c>
      <c r="C538" s="259">
        <v>4325</v>
      </c>
      <c r="D538" s="440">
        <v>4325</v>
      </c>
      <c r="E538" s="259">
        <v>4325</v>
      </c>
      <c r="F538" s="390">
        <v>4325</v>
      </c>
      <c r="G538" s="260">
        <v>4325</v>
      </c>
      <c r="H538" s="258">
        <v>4325</v>
      </c>
      <c r="I538" s="259">
        <v>4325</v>
      </c>
      <c r="J538" s="259">
        <v>4325</v>
      </c>
      <c r="K538" s="259">
        <v>4325</v>
      </c>
      <c r="L538" s="259">
        <v>4325</v>
      </c>
      <c r="M538" s="259">
        <v>4325</v>
      </c>
      <c r="N538" s="258">
        <v>4325</v>
      </c>
      <c r="O538" s="259">
        <v>4325</v>
      </c>
      <c r="P538" s="259">
        <v>4325</v>
      </c>
      <c r="Q538" s="259">
        <v>4325</v>
      </c>
      <c r="R538" s="259">
        <v>4325</v>
      </c>
      <c r="S538" s="260">
        <v>4325</v>
      </c>
      <c r="T538" s="420">
        <v>4325</v>
      </c>
    </row>
    <row r="539" spans="1:23" s="586" customFormat="1" x14ac:dyDescent="0.2">
      <c r="A539" s="310" t="s">
        <v>6</v>
      </c>
      <c r="B539" s="453">
        <v>4464.666666666667</v>
      </c>
      <c r="C539" s="264">
        <v>4417.5</v>
      </c>
      <c r="D539" s="264">
        <v>4012.5</v>
      </c>
      <c r="E539" s="264">
        <v>4483.333333333333</v>
      </c>
      <c r="F539" s="311">
        <v>4432.5</v>
      </c>
      <c r="G539" s="265">
        <v>4837.2222222222226</v>
      </c>
      <c r="H539" s="263">
        <v>4308.333333333333</v>
      </c>
      <c r="I539" s="264">
        <v>4537.1428571428569</v>
      </c>
      <c r="J539" s="264">
        <v>4241.4285714285716</v>
      </c>
      <c r="K539" s="264">
        <v>4761.666666666667</v>
      </c>
      <c r="L539" s="264">
        <v>4646.666666666667</v>
      </c>
      <c r="M539" s="264">
        <v>4957.5</v>
      </c>
      <c r="N539" s="263">
        <v>4401.875</v>
      </c>
      <c r="O539" s="264">
        <v>4414.7058823529414</v>
      </c>
      <c r="P539" s="264">
        <v>4198.5714285714284</v>
      </c>
      <c r="Q539" s="264">
        <v>4586.4705882352937</v>
      </c>
      <c r="R539" s="264">
        <v>4720.5555555555557</v>
      </c>
      <c r="S539" s="265">
        <v>4874.7368421052633</v>
      </c>
      <c r="T539" s="421">
        <v>4574.9615384615381</v>
      </c>
    </row>
    <row r="540" spans="1:23" s="586" customFormat="1" x14ac:dyDescent="0.2">
      <c r="A540" s="226" t="s">
        <v>7</v>
      </c>
      <c r="B540" s="454">
        <v>100</v>
      </c>
      <c r="C540" s="268">
        <v>100</v>
      </c>
      <c r="D540" s="268">
        <v>100</v>
      </c>
      <c r="E540" s="268">
        <v>100</v>
      </c>
      <c r="F540" s="314">
        <v>100</v>
      </c>
      <c r="G540" s="269">
        <v>100</v>
      </c>
      <c r="H540" s="267">
        <v>100</v>
      </c>
      <c r="I540" s="268">
        <v>100</v>
      </c>
      <c r="J540" s="268">
        <v>100</v>
      </c>
      <c r="K540" s="268">
        <v>100</v>
      </c>
      <c r="L540" s="268">
        <v>100</v>
      </c>
      <c r="M540" s="268">
        <v>100</v>
      </c>
      <c r="N540" s="267">
        <v>81.25</v>
      </c>
      <c r="O540" s="268">
        <v>100</v>
      </c>
      <c r="P540" s="268">
        <v>100</v>
      </c>
      <c r="Q540" s="268">
        <v>88.235294117647058</v>
      </c>
      <c r="R540" s="268">
        <v>100</v>
      </c>
      <c r="S540" s="269">
        <v>100</v>
      </c>
      <c r="T540" s="422">
        <v>84.230769230769226</v>
      </c>
      <c r="V540" s="227"/>
    </row>
    <row r="541" spans="1:23" s="586" customFormat="1" x14ac:dyDescent="0.2">
      <c r="A541" s="226" t="s">
        <v>8</v>
      </c>
      <c r="B541" s="455">
        <v>5.9439349152273294E-2</v>
      </c>
      <c r="C541" s="272">
        <v>2.9094575968368879E-2</v>
      </c>
      <c r="D541" s="272">
        <v>8.2422159223195981E-3</v>
      </c>
      <c r="E541" s="272">
        <v>4.7334384324873316E-2</v>
      </c>
      <c r="F541" s="317">
        <v>2.8149982433091438E-2</v>
      </c>
      <c r="G541" s="273">
        <v>2.5410962279053515E-2</v>
      </c>
      <c r="H541" s="271">
        <v>3.596846891165225E-2</v>
      </c>
      <c r="I541" s="272">
        <v>4.809656968781871E-2</v>
      </c>
      <c r="J541" s="272">
        <v>3.0178210555206905E-2</v>
      </c>
      <c r="K541" s="272">
        <v>3.6065392941225786E-2</v>
      </c>
      <c r="L541" s="272">
        <v>2.543544923308623E-2</v>
      </c>
      <c r="M541" s="272">
        <v>4.1735301046039883E-2</v>
      </c>
      <c r="N541" s="271">
        <v>7.8290120107421854E-2</v>
      </c>
      <c r="O541" s="272">
        <v>6.033754865586332E-2</v>
      </c>
      <c r="P541" s="272">
        <v>4.3833094018885306E-2</v>
      </c>
      <c r="Q541" s="272">
        <v>5.681629010934236E-2</v>
      </c>
      <c r="R541" s="272">
        <v>3.9248926201219107E-2</v>
      </c>
      <c r="S541" s="273">
        <v>4.5639969735392368E-2</v>
      </c>
      <c r="T541" s="423">
        <v>6.7806896523958923E-2</v>
      </c>
      <c r="V541" s="227"/>
    </row>
    <row r="542" spans="1:23" s="586" customFormat="1" x14ac:dyDescent="0.2">
      <c r="A542" s="310" t="s">
        <v>1</v>
      </c>
      <c r="B542" s="456">
        <f>B539/B538*100-100</f>
        <v>3.2292870905587563</v>
      </c>
      <c r="C542" s="276">
        <f>C539/C538*100-100</f>
        <v>2.1387283236994108</v>
      </c>
      <c r="D542" s="276">
        <f t="shared" ref="D542:H542" si="156">D539/D538*100-100</f>
        <v>-7.2254335260115568</v>
      </c>
      <c r="E542" s="276">
        <f t="shared" si="156"/>
        <v>3.6608863198458437</v>
      </c>
      <c r="F542" s="276">
        <f t="shared" si="156"/>
        <v>2.4855491329479804</v>
      </c>
      <c r="G542" s="277">
        <f t="shared" si="156"/>
        <v>11.843288375080292</v>
      </c>
      <c r="H542" s="275">
        <f t="shared" si="156"/>
        <v>-0.38535645472062185</v>
      </c>
      <c r="I542" s="276">
        <f>I539/I538*100-100</f>
        <v>4.905037159372398</v>
      </c>
      <c r="J542" s="276">
        <f t="shared" ref="J542:P542" si="157">J539/J538*100-100</f>
        <v>-1.9322873658133801</v>
      </c>
      <c r="K542" s="276">
        <f t="shared" si="157"/>
        <v>10.096339113680159</v>
      </c>
      <c r="L542" s="276">
        <f t="shared" si="157"/>
        <v>7.4373795761079009</v>
      </c>
      <c r="M542" s="276">
        <f t="shared" si="157"/>
        <v>14.624277456647405</v>
      </c>
      <c r="N542" s="275">
        <f t="shared" si="157"/>
        <v>1.7774566473988358</v>
      </c>
      <c r="O542" s="276">
        <f t="shared" si="157"/>
        <v>2.0741244474668576</v>
      </c>
      <c r="P542" s="276">
        <f t="shared" si="157"/>
        <v>-2.9232039636663956</v>
      </c>
      <c r="Q542" s="276">
        <f>Q539/Q538*100-100</f>
        <v>6.0455627337640152</v>
      </c>
      <c r="R542" s="276">
        <f t="shared" ref="R542:T542" si="158">R539/R538*100-100</f>
        <v>9.145793192035967</v>
      </c>
      <c r="S542" s="277">
        <f t="shared" si="158"/>
        <v>12.710678430179499</v>
      </c>
      <c r="T542" s="424">
        <f t="shared" si="158"/>
        <v>5.779457536682969</v>
      </c>
      <c r="V542" s="227"/>
    </row>
    <row r="543" spans="1:23" s="586" customFormat="1" ht="13.5" thickBot="1" x14ac:dyDescent="0.25">
      <c r="A543" s="429" t="s">
        <v>27</v>
      </c>
      <c r="B543" s="457">
        <f t="shared" ref="B543:T543" si="159">B539-B526</f>
        <v>342.66666666666697</v>
      </c>
      <c r="C543" s="281">
        <f t="shared" si="159"/>
        <v>7.5</v>
      </c>
      <c r="D543" s="281">
        <f t="shared" si="159"/>
        <v>-194.16666666666697</v>
      </c>
      <c r="E543" s="281">
        <f t="shared" si="159"/>
        <v>23.33333333333303</v>
      </c>
      <c r="F543" s="281">
        <f t="shared" si="159"/>
        <v>-121.78571428571468</v>
      </c>
      <c r="G543" s="282">
        <f t="shared" si="159"/>
        <v>21.888888888889596</v>
      </c>
      <c r="H543" s="280">
        <f t="shared" si="159"/>
        <v>85</v>
      </c>
      <c r="I543" s="281">
        <f t="shared" si="159"/>
        <v>13.142857142856883</v>
      </c>
      <c r="J543" s="281">
        <f t="shared" si="159"/>
        <v>-86.571428571428442</v>
      </c>
      <c r="K543" s="281">
        <f t="shared" si="159"/>
        <v>112.33333333333394</v>
      </c>
      <c r="L543" s="281">
        <f t="shared" si="159"/>
        <v>-45.83333333333303</v>
      </c>
      <c r="M543" s="281">
        <f t="shared" si="159"/>
        <v>174.64285714285688</v>
      </c>
      <c r="N543" s="280">
        <f t="shared" si="159"/>
        <v>151.10576923076951</v>
      </c>
      <c r="O543" s="281">
        <f t="shared" si="159"/>
        <v>116.37254901960841</v>
      </c>
      <c r="P543" s="281">
        <f t="shared" si="159"/>
        <v>-121.42857142857156</v>
      </c>
      <c r="Q543" s="281">
        <f t="shared" si="159"/>
        <v>51.855203619908934</v>
      </c>
      <c r="R543" s="281">
        <f t="shared" si="159"/>
        <v>154.90338164251261</v>
      </c>
      <c r="S543" s="282">
        <f t="shared" si="159"/>
        <v>24.736842105263349</v>
      </c>
      <c r="T543" s="425">
        <f t="shared" si="159"/>
        <v>73.927055702917642</v>
      </c>
      <c r="V543" s="227"/>
    </row>
    <row r="544" spans="1:23" s="586" customFormat="1" x14ac:dyDescent="0.2">
      <c r="A544" s="430" t="s">
        <v>51</v>
      </c>
      <c r="B544" s="486">
        <v>60</v>
      </c>
      <c r="C544" s="286">
        <v>60</v>
      </c>
      <c r="D544" s="444">
        <v>15</v>
      </c>
      <c r="E544" s="286">
        <v>61</v>
      </c>
      <c r="F544" s="391">
        <v>61</v>
      </c>
      <c r="G544" s="287">
        <v>61</v>
      </c>
      <c r="H544" s="285">
        <v>62</v>
      </c>
      <c r="I544" s="286">
        <v>62</v>
      </c>
      <c r="J544" s="286">
        <v>15</v>
      </c>
      <c r="K544" s="286">
        <v>60</v>
      </c>
      <c r="L544" s="286">
        <v>60</v>
      </c>
      <c r="M544" s="286">
        <v>61</v>
      </c>
      <c r="N544" s="285">
        <v>62</v>
      </c>
      <c r="O544" s="286">
        <v>62</v>
      </c>
      <c r="P544" s="286">
        <v>17</v>
      </c>
      <c r="Q544" s="286">
        <v>61</v>
      </c>
      <c r="R544" s="286">
        <v>60</v>
      </c>
      <c r="S544" s="287">
        <v>61</v>
      </c>
      <c r="T544" s="426">
        <f>SUM(B544:S544)</f>
        <v>961</v>
      </c>
      <c r="U544" s="227" t="s">
        <v>56</v>
      </c>
      <c r="V544" s="289">
        <f>T531-T544</f>
        <v>0</v>
      </c>
      <c r="W544" s="290">
        <f>V544/T531</f>
        <v>0</v>
      </c>
    </row>
    <row r="545" spans="1:23" s="586" customFormat="1" x14ac:dyDescent="0.2">
      <c r="A545" s="324" t="s">
        <v>28</v>
      </c>
      <c r="B545" s="458">
        <v>139</v>
      </c>
      <c r="C545" s="588">
        <v>140</v>
      </c>
      <c r="D545" s="445">
        <v>138</v>
      </c>
      <c r="E545" s="588">
        <v>139</v>
      </c>
      <c r="F545" s="392">
        <v>139</v>
      </c>
      <c r="G545" s="589">
        <v>137</v>
      </c>
      <c r="H545" s="587">
        <v>138</v>
      </c>
      <c r="I545" s="588">
        <v>137.5</v>
      </c>
      <c r="J545" s="588">
        <v>139</v>
      </c>
      <c r="K545" s="588">
        <v>135.5</v>
      </c>
      <c r="L545" s="588">
        <v>136</v>
      </c>
      <c r="M545" s="588">
        <v>135</v>
      </c>
      <c r="N545" s="587">
        <v>138</v>
      </c>
      <c r="O545" s="588">
        <v>138</v>
      </c>
      <c r="P545" s="588">
        <v>138</v>
      </c>
      <c r="Q545" s="588">
        <v>137</v>
      </c>
      <c r="R545" s="588">
        <v>136.5</v>
      </c>
      <c r="S545" s="589">
        <v>135</v>
      </c>
      <c r="T545" s="427"/>
      <c r="U545" s="227" t="s">
        <v>57</v>
      </c>
      <c r="V545" s="227">
        <v>136.55000000000001</v>
      </c>
    </row>
    <row r="546" spans="1:23" s="586" customFormat="1" ht="13.5" thickBot="1" x14ac:dyDescent="0.25">
      <c r="A546" s="327" t="s">
        <v>26</v>
      </c>
      <c r="B546" s="487">
        <f t="shared" ref="B546:S546" si="160">B545-B532</f>
        <v>1</v>
      </c>
      <c r="C546" s="488">
        <f t="shared" si="160"/>
        <v>1</v>
      </c>
      <c r="D546" s="488">
        <f t="shared" si="160"/>
        <v>1</v>
      </c>
      <c r="E546" s="488">
        <f t="shared" si="160"/>
        <v>1</v>
      </c>
      <c r="F546" s="488">
        <f t="shared" si="160"/>
        <v>1</v>
      </c>
      <c r="G546" s="489">
        <f t="shared" si="160"/>
        <v>0.5</v>
      </c>
      <c r="H546" s="490">
        <f t="shared" si="160"/>
        <v>1</v>
      </c>
      <c r="I546" s="488">
        <f t="shared" si="160"/>
        <v>1</v>
      </c>
      <c r="J546" s="488">
        <f t="shared" si="160"/>
        <v>1</v>
      </c>
      <c r="K546" s="488">
        <f t="shared" si="160"/>
        <v>0.5</v>
      </c>
      <c r="L546" s="488">
        <f t="shared" si="160"/>
        <v>1</v>
      </c>
      <c r="M546" s="488">
        <f t="shared" si="160"/>
        <v>0</v>
      </c>
      <c r="N546" s="490">
        <f t="shared" si="160"/>
        <v>1</v>
      </c>
      <c r="O546" s="488">
        <f t="shared" si="160"/>
        <v>1</v>
      </c>
      <c r="P546" s="488">
        <f t="shared" si="160"/>
        <v>1</v>
      </c>
      <c r="Q546" s="488">
        <f t="shared" si="160"/>
        <v>1</v>
      </c>
      <c r="R546" s="488">
        <f t="shared" si="160"/>
        <v>0.5</v>
      </c>
      <c r="S546" s="489">
        <f t="shared" si="160"/>
        <v>0.5</v>
      </c>
      <c r="T546" s="428"/>
      <c r="U546" s="227" t="s">
        <v>26</v>
      </c>
      <c r="V546" s="362">
        <f>V545-V532</f>
        <v>-1.999999999998181E-2</v>
      </c>
    </row>
    <row r="547" spans="1:23" x14ac:dyDescent="0.2">
      <c r="C547" s="590"/>
      <c r="D547" s="590"/>
      <c r="E547" s="590"/>
      <c r="F547" s="590"/>
      <c r="G547" s="590"/>
      <c r="H547" s="590"/>
      <c r="I547" s="590"/>
      <c r="J547" s="590"/>
      <c r="K547" s="590"/>
      <c r="L547" s="590"/>
      <c r="M547" s="590"/>
      <c r="N547" s="590"/>
      <c r="O547" s="590"/>
      <c r="P547" s="590"/>
      <c r="Q547" s="590"/>
      <c r="R547" s="590"/>
      <c r="S547" s="590"/>
    </row>
    <row r="548" spans="1:23" ht="13.5" thickBot="1" x14ac:dyDescent="0.25"/>
    <row r="549" spans="1:23" s="591" customFormat="1" ht="13.5" thickBot="1" x14ac:dyDescent="0.25">
      <c r="A549" s="300" t="s">
        <v>177</v>
      </c>
      <c r="B549" s="617" t="s">
        <v>110</v>
      </c>
      <c r="C549" s="618"/>
      <c r="D549" s="618"/>
      <c r="E549" s="618"/>
      <c r="F549" s="618"/>
      <c r="G549" s="619"/>
      <c r="H549" s="617" t="s">
        <v>111</v>
      </c>
      <c r="I549" s="618"/>
      <c r="J549" s="618"/>
      <c r="K549" s="618"/>
      <c r="L549" s="618"/>
      <c r="M549" s="619"/>
      <c r="N549" s="617" t="s">
        <v>53</v>
      </c>
      <c r="O549" s="618"/>
      <c r="P549" s="618"/>
      <c r="Q549" s="618"/>
      <c r="R549" s="618"/>
      <c r="S549" s="618"/>
      <c r="T549" s="329" t="s">
        <v>55</v>
      </c>
    </row>
    <row r="550" spans="1:23" s="591" customFormat="1" x14ac:dyDescent="0.2">
      <c r="A550" s="226" t="s">
        <v>54</v>
      </c>
      <c r="B550" s="451">
        <v>1</v>
      </c>
      <c r="C550" s="252">
        <v>2</v>
      </c>
      <c r="D550" s="439" t="s">
        <v>131</v>
      </c>
      <c r="E550" s="252">
        <v>4</v>
      </c>
      <c r="F550" s="484">
        <v>5</v>
      </c>
      <c r="G550" s="432">
        <v>6</v>
      </c>
      <c r="H550" s="251">
        <v>7</v>
      </c>
      <c r="I550" s="252">
        <v>8</v>
      </c>
      <c r="J550" s="252" t="s">
        <v>137</v>
      </c>
      <c r="K550" s="252">
        <v>10</v>
      </c>
      <c r="L550" s="252">
        <v>11</v>
      </c>
      <c r="M550" s="252">
        <v>12</v>
      </c>
      <c r="N550" s="330">
        <v>13</v>
      </c>
      <c r="O550" s="253">
        <v>14</v>
      </c>
      <c r="P550" s="253" t="s">
        <v>138</v>
      </c>
      <c r="Q550" s="253">
        <v>16</v>
      </c>
      <c r="R550" s="253">
        <v>17</v>
      </c>
      <c r="S550" s="331">
        <v>18</v>
      </c>
      <c r="T550" s="418"/>
    </row>
    <row r="551" spans="1:23" s="591" customFormat="1" x14ac:dyDescent="0.2">
      <c r="A551" s="307" t="s">
        <v>3</v>
      </c>
      <c r="B551" s="452">
        <v>4340</v>
      </c>
      <c r="C551" s="259">
        <v>4340</v>
      </c>
      <c r="D551" s="440">
        <v>4340</v>
      </c>
      <c r="E551" s="259">
        <v>4340</v>
      </c>
      <c r="F551" s="390">
        <v>4340</v>
      </c>
      <c r="G551" s="260">
        <v>4340</v>
      </c>
      <c r="H551" s="258">
        <v>4340</v>
      </c>
      <c r="I551" s="259">
        <v>4340</v>
      </c>
      <c r="J551" s="259">
        <v>4340</v>
      </c>
      <c r="K551" s="259">
        <v>4340</v>
      </c>
      <c r="L551" s="259">
        <v>4340</v>
      </c>
      <c r="M551" s="259">
        <v>4340</v>
      </c>
      <c r="N551" s="258">
        <v>4340</v>
      </c>
      <c r="O551" s="259">
        <v>4340</v>
      </c>
      <c r="P551" s="259">
        <v>4340</v>
      </c>
      <c r="Q551" s="259">
        <v>4340</v>
      </c>
      <c r="R551" s="259">
        <v>4340</v>
      </c>
      <c r="S551" s="260">
        <v>4340</v>
      </c>
      <c r="T551" s="420">
        <v>4340</v>
      </c>
    </row>
    <row r="552" spans="1:23" s="591" customFormat="1" x14ac:dyDescent="0.2">
      <c r="A552" s="310" t="s">
        <v>6</v>
      </c>
      <c r="B552" s="453">
        <v>4373</v>
      </c>
      <c r="C552" s="264">
        <v>4330</v>
      </c>
      <c r="D552" s="264">
        <v>4254</v>
      </c>
      <c r="E552" s="264">
        <v>4498.333333333333</v>
      </c>
      <c r="F552" s="311">
        <v>4537.7777777777774</v>
      </c>
      <c r="G552" s="265">
        <v>4811</v>
      </c>
      <c r="H552" s="263">
        <v>4335.454545454545</v>
      </c>
      <c r="I552" s="264">
        <v>4520.7692307692305</v>
      </c>
      <c r="J552" s="264">
        <v>4495</v>
      </c>
      <c r="K552" s="264">
        <v>4571</v>
      </c>
      <c r="L552" s="264">
        <v>4507.5</v>
      </c>
      <c r="M552" s="264">
        <v>4894</v>
      </c>
      <c r="N552" s="263">
        <v>4291.666666666667</v>
      </c>
      <c r="O552" s="264">
        <v>4348.75</v>
      </c>
      <c r="P552" s="264">
        <v>4234</v>
      </c>
      <c r="Q552" s="264">
        <v>4421.818181818182</v>
      </c>
      <c r="R552" s="264">
        <v>4806</v>
      </c>
      <c r="S552" s="265">
        <v>4663</v>
      </c>
      <c r="T552" s="421">
        <v>4505.917159763314</v>
      </c>
    </row>
    <row r="553" spans="1:23" s="591" customFormat="1" x14ac:dyDescent="0.2">
      <c r="A553" s="226" t="s">
        <v>7</v>
      </c>
      <c r="B553" s="454">
        <v>100</v>
      </c>
      <c r="C553" s="268">
        <v>100</v>
      </c>
      <c r="D553" s="268">
        <v>100</v>
      </c>
      <c r="E553" s="268">
        <v>100</v>
      </c>
      <c r="F553" s="314">
        <v>100</v>
      </c>
      <c r="G553" s="269">
        <v>100</v>
      </c>
      <c r="H553" s="267">
        <v>100</v>
      </c>
      <c r="I553" s="268">
        <v>100</v>
      </c>
      <c r="J553" s="268">
        <v>100</v>
      </c>
      <c r="K553" s="268">
        <v>90</v>
      </c>
      <c r="L553" s="268">
        <v>100</v>
      </c>
      <c r="M553" s="268">
        <v>70</v>
      </c>
      <c r="N553" s="267">
        <v>100</v>
      </c>
      <c r="O553" s="268">
        <v>100</v>
      </c>
      <c r="P553" s="268">
        <v>100</v>
      </c>
      <c r="Q553" s="268">
        <v>100</v>
      </c>
      <c r="R553" s="268">
        <v>100</v>
      </c>
      <c r="S553" s="269">
        <v>90</v>
      </c>
      <c r="T553" s="422">
        <v>89.940828402366861</v>
      </c>
      <c r="V553" s="227"/>
    </row>
    <row r="554" spans="1:23" s="591" customFormat="1" x14ac:dyDescent="0.2">
      <c r="A554" s="226" t="s">
        <v>8</v>
      </c>
      <c r="B554" s="455">
        <v>5.2675447999114729E-2</v>
      </c>
      <c r="C554" s="272">
        <v>4.0912041817538547E-2</v>
      </c>
      <c r="D554" s="272">
        <v>6.1346363638484447E-2</v>
      </c>
      <c r="E554" s="272">
        <v>2.4008777827820439E-2</v>
      </c>
      <c r="F554" s="317">
        <v>4.3268560236837096E-2</v>
      </c>
      <c r="G554" s="273">
        <v>2.983960725545368E-2</v>
      </c>
      <c r="H554" s="271">
        <v>4.7396811796670164E-2</v>
      </c>
      <c r="I554" s="272">
        <v>3.3281695335458765E-2</v>
      </c>
      <c r="J554" s="272">
        <v>1.6979240848135426E-2</v>
      </c>
      <c r="K554" s="272">
        <v>5.3546959269604108E-2</v>
      </c>
      <c r="L554" s="272">
        <v>1.831962791449112E-2</v>
      </c>
      <c r="M554" s="272">
        <v>6.5093080273600085E-2</v>
      </c>
      <c r="N554" s="271">
        <v>4.1364236899277443E-2</v>
      </c>
      <c r="O554" s="272">
        <v>3.2751643630419956E-2</v>
      </c>
      <c r="P554" s="272">
        <v>1.8086149947167354E-2</v>
      </c>
      <c r="Q554" s="272">
        <v>3.0719340935396765E-2</v>
      </c>
      <c r="R554" s="272">
        <v>2.9340540552762917E-2</v>
      </c>
      <c r="S554" s="273">
        <v>5.846424650467838E-2</v>
      </c>
      <c r="T554" s="423">
        <v>5.9295836461312493E-2</v>
      </c>
      <c r="V554" s="227"/>
    </row>
    <row r="555" spans="1:23" s="591" customFormat="1" x14ac:dyDescent="0.2">
      <c r="A555" s="310" t="s">
        <v>1</v>
      </c>
      <c r="B555" s="456">
        <f>B552/B551*100-100</f>
        <v>0.76036866359447686</v>
      </c>
      <c r="C555" s="276">
        <f>C552/C551*100-100</f>
        <v>-0.23041474654378646</v>
      </c>
      <c r="D555" s="276">
        <f t="shared" ref="D555:H555" si="161">D552/D551*100-100</f>
        <v>-1.9815668202764982</v>
      </c>
      <c r="E555" s="276">
        <f t="shared" si="161"/>
        <v>3.6482334869431696</v>
      </c>
      <c r="F555" s="276">
        <f t="shared" si="161"/>
        <v>4.5570916538658395</v>
      </c>
      <c r="G555" s="277">
        <f t="shared" si="161"/>
        <v>10.852534562211986</v>
      </c>
      <c r="H555" s="275">
        <f t="shared" si="161"/>
        <v>-0.10473397570173404</v>
      </c>
      <c r="I555" s="276">
        <f>I552/I551*100-100</f>
        <v>4.1651896490606077</v>
      </c>
      <c r="J555" s="276">
        <f t="shared" ref="J555:P555" si="162">J552/J551*100-100</f>
        <v>3.5714285714285836</v>
      </c>
      <c r="K555" s="276">
        <f t="shared" si="162"/>
        <v>5.3225806451612954</v>
      </c>
      <c r="L555" s="276">
        <f t="shared" si="162"/>
        <v>3.8594470046082989</v>
      </c>
      <c r="M555" s="276">
        <f t="shared" si="162"/>
        <v>12.764976958525338</v>
      </c>
      <c r="N555" s="275">
        <f t="shared" si="162"/>
        <v>-1.1136712749615896</v>
      </c>
      <c r="O555" s="276">
        <f t="shared" si="162"/>
        <v>0.20161290322579362</v>
      </c>
      <c r="P555" s="276">
        <f t="shared" si="162"/>
        <v>-2.4423963133640569</v>
      </c>
      <c r="Q555" s="276">
        <f>Q552/Q551*100-100</f>
        <v>1.8852115626309285</v>
      </c>
      <c r="R555" s="276">
        <f t="shared" ref="R555:T555" si="163">R552/R551*100-100</f>
        <v>10.7373271889401</v>
      </c>
      <c r="S555" s="277">
        <f t="shared" si="163"/>
        <v>7.4423963133640569</v>
      </c>
      <c r="T555" s="424">
        <f t="shared" si="163"/>
        <v>3.8229760314127788</v>
      </c>
      <c r="V555" s="227"/>
    </row>
    <row r="556" spans="1:23" s="591" customFormat="1" ht="13.5" thickBot="1" x14ac:dyDescent="0.25">
      <c r="A556" s="429" t="s">
        <v>27</v>
      </c>
      <c r="B556" s="457">
        <f t="shared" ref="B556:T556" si="164">B552-B539</f>
        <v>-91.66666666666697</v>
      </c>
      <c r="C556" s="281">
        <f t="shared" si="164"/>
        <v>-87.5</v>
      </c>
      <c r="D556" s="281">
        <f t="shared" si="164"/>
        <v>241.5</v>
      </c>
      <c r="E556" s="281">
        <f t="shared" si="164"/>
        <v>15</v>
      </c>
      <c r="F556" s="281">
        <f t="shared" si="164"/>
        <v>105.27777777777737</v>
      </c>
      <c r="G556" s="282">
        <f t="shared" si="164"/>
        <v>-26.222222222222626</v>
      </c>
      <c r="H556" s="280">
        <f t="shared" si="164"/>
        <v>27.121212121212011</v>
      </c>
      <c r="I556" s="281">
        <f t="shared" si="164"/>
        <v>-16.373626373626394</v>
      </c>
      <c r="J556" s="281">
        <f t="shared" si="164"/>
        <v>253.57142857142844</v>
      </c>
      <c r="K556" s="281">
        <f t="shared" si="164"/>
        <v>-190.66666666666697</v>
      </c>
      <c r="L556" s="281">
        <f t="shared" si="164"/>
        <v>-139.16666666666697</v>
      </c>
      <c r="M556" s="281">
        <f t="shared" si="164"/>
        <v>-63.5</v>
      </c>
      <c r="N556" s="280">
        <f t="shared" si="164"/>
        <v>-110.20833333333303</v>
      </c>
      <c r="O556" s="281">
        <f t="shared" si="164"/>
        <v>-65.955882352941444</v>
      </c>
      <c r="P556" s="281">
        <f t="shared" si="164"/>
        <v>35.428571428571558</v>
      </c>
      <c r="Q556" s="281">
        <f t="shared" si="164"/>
        <v>-164.65240641711171</v>
      </c>
      <c r="R556" s="281">
        <f t="shared" si="164"/>
        <v>85.444444444444343</v>
      </c>
      <c r="S556" s="282">
        <f t="shared" si="164"/>
        <v>-211.73684210526335</v>
      </c>
      <c r="T556" s="425">
        <f t="shared" si="164"/>
        <v>-69.044378698224136</v>
      </c>
      <c r="V556" s="227"/>
    </row>
    <row r="557" spans="1:23" s="591" customFormat="1" x14ac:dyDescent="0.2">
      <c r="A557" s="430" t="s">
        <v>51</v>
      </c>
      <c r="B557" s="486">
        <v>60</v>
      </c>
      <c r="C557" s="286">
        <v>60</v>
      </c>
      <c r="D557" s="444">
        <v>15</v>
      </c>
      <c r="E557" s="286">
        <v>60</v>
      </c>
      <c r="F557" s="391">
        <v>61</v>
      </c>
      <c r="G557" s="287">
        <v>61</v>
      </c>
      <c r="H557" s="285">
        <v>62</v>
      </c>
      <c r="I557" s="286">
        <v>62</v>
      </c>
      <c r="J557" s="286">
        <v>14</v>
      </c>
      <c r="K557" s="286">
        <v>60</v>
      </c>
      <c r="L557" s="286">
        <v>60</v>
      </c>
      <c r="M557" s="286">
        <v>61</v>
      </c>
      <c r="N557" s="285">
        <v>62</v>
      </c>
      <c r="O557" s="286">
        <v>62</v>
      </c>
      <c r="P557" s="286">
        <v>17</v>
      </c>
      <c r="Q557" s="286">
        <v>61</v>
      </c>
      <c r="R557" s="286">
        <v>60</v>
      </c>
      <c r="S557" s="287">
        <v>61</v>
      </c>
      <c r="T557" s="426">
        <f>SUM(B557:S557)</f>
        <v>959</v>
      </c>
      <c r="U557" s="227" t="s">
        <v>56</v>
      </c>
      <c r="V557" s="289">
        <f>T544-T557</f>
        <v>2</v>
      </c>
      <c r="W557" s="290">
        <f>V557/T544</f>
        <v>2.0811654526534861E-3</v>
      </c>
    </row>
    <row r="558" spans="1:23" s="591" customFormat="1" x14ac:dyDescent="0.2">
      <c r="A558" s="324" t="s">
        <v>28</v>
      </c>
      <c r="B558" s="458">
        <v>139</v>
      </c>
      <c r="C558" s="593">
        <v>140</v>
      </c>
      <c r="D558" s="445">
        <v>138</v>
      </c>
      <c r="E558" s="593">
        <v>139</v>
      </c>
      <c r="F558" s="392">
        <v>139</v>
      </c>
      <c r="G558" s="592">
        <v>137</v>
      </c>
      <c r="H558" s="594">
        <v>138</v>
      </c>
      <c r="I558" s="593">
        <v>137.5</v>
      </c>
      <c r="J558" s="593">
        <v>139</v>
      </c>
      <c r="K558" s="593">
        <v>135.5</v>
      </c>
      <c r="L558" s="593">
        <v>136</v>
      </c>
      <c r="M558" s="593">
        <v>135</v>
      </c>
      <c r="N558" s="594">
        <v>138</v>
      </c>
      <c r="O558" s="593">
        <v>138</v>
      </c>
      <c r="P558" s="593">
        <v>138</v>
      </c>
      <c r="Q558" s="593">
        <v>137</v>
      </c>
      <c r="R558" s="593">
        <v>136.5</v>
      </c>
      <c r="S558" s="592">
        <v>135</v>
      </c>
      <c r="T558" s="427"/>
      <c r="U558" s="227" t="s">
        <v>57</v>
      </c>
      <c r="V558" s="227">
        <v>137.36000000000001</v>
      </c>
    </row>
    <row r="559" spans="1:23" s="591" customFormat="1" ht="13.5" thickBot="1" x14ac:dyDescent="0.25">
      <c r="A559" s="327" t="s">
        <v>26</v>
      </c>
      <c r="B559" s="487">
        <f t="shared" ref="B559:S559" si="165">B558-B545</f>
        <v>0</v>
      </c>
      <c r="C559" s="488">
        <f t="shared" si="165"/>
        <v>0</v>
      </c>
      <c r="D559" s="488">
        <f t="shared" si="165"/>
        <v>0</v>
      </c>
      <c r="E559" s="488">
        <f t="shared" si="165"/>
        <v>0</v>
      </c>
      <c r="F559" s="488">
        <f t="shared" si="165"/>
        <v>0</v>
      </c>
      <c r="G559" s="489">
        <f t="shared" si="165"/>
        <v>0</v>
      </c>
      <c r="H559" s="490">
        <f t="shared" si="165"/>
        <v>0</v>
      </c>
      <c r="I559" s="488">
        <f t="shared" si="165"/>
        <v>0</v>
      </c>
      <c r="J559" s="488">
        <f t="shared" si="165"/>
        <v>0</v>
      </c>
      <c r="K559" s="488">
        <f t="shared" si="165"/>
        <v>0</v>
      </c>
      <c r="L559" s="488">
        <f t="shared" si="165"/>
        <v>0</v>
      </c>
      <c r="M559" s="488">
        <f t="shared" si="165"/>
        <v>0</v>
      </c>
      <c r="N559" s="490">
        <f t="shared" si="165"/>
        <v>0</v>
      </c>
      <c r="O559" s="488">
        <f t="shared" si="165"/>
        <v>0</v>
      </c>
      <c r="P559" s="488">
        <f t="shared" si="165"/>
        <v>0</v>
      </c>
      <c r="Q559" s="488">
        <f t="shared" si="165"/>
        <v>0</v>
      </c>
      <c r="R559" s="488">
        <f t="shared" si="165"/>
        <v>0</v>
      </c>
      <c r="S559" s="489">
        <f t="shared" si="165"/>
        <v>0</v>
      </c>
      <c r="T559" s="428"/>
      <c r="U559" s="227" t="s">
        <v>26</v>
      </c>
      <c r="V559" s="362">
        <f>V558-V545</f>
        <v>0.81000000000000227</v>
      </c>
    </row>
    <row r="561" spans="1:23" ht="13.5" thickBot="1" x14ac:dyDescent="0.25"/>
    <row r="562" spans="1:23" s="595" customFormat="1" ht="13.5" thickBot="1" x14ac:dyDescent="0.25">
      <c r="A562" s="300" t="s">
        <v>178</v>
      </c>
      <c r="B562" s="617" t="s">
        <v>110</v>
      </c>
      <c r="C562" s="618"/>
      <c r="D562" s="618"/>
      <c r="E562" s="618"/>
      <c r="F562" s="618"/>
      <c r="G562" s="619"/>
      <c r="H562" s="617" t="s">
        <v>111</v>
      </c>
      <c r="I562" s="618"/>
      <c r="J562" s="618"/>
      <c r="K562" s="618"/>
      <c r="L562" s="618"/>
      <c r="M562" s="619"/>
      <c r="N562" s="617" t="s">
        <v>53</v>
      </c>
      <c r="O562" s="618"/>
      <c r="P562" s="618"/>
      <c r="Q562" s="618"/>
      <c r="R562" s="618"/>
      <c r="S562" s="618"/>
      <c r="T562" s="329" t="s">
        <v>55</v>
      </c>
    </row>
    <row r="563" spans="1:23" s="595" customFormat="1" x14ac:dyDescent="0.2">
      <c r="A563" s="226" t="s">
        <v>54</v>
      </c>
      <c r="B563" s="451">
        <v>1</v>
      </c>
      <c r="C563" s="252">
        <v>2</v>
      </c>
      <c r="D563" s="439" t="s">
        <v>131</v>
      </c>
      <c r="E563" s="252">
        <v>4</v>
      </c>
      <c r="F563" s="484">
        <v>5</v>
      </c>
      <c r="G563" s="432">
        <v>6</v>
      </c>
      <c r="H563" s="251">
        <v>7</v>
      </c>
      <c r="I563" s="252">
        <v>8</v>
      </c>
      <c r="J563" s="252" t="s">
        <v>137</v>
      </c>
      <c r="K563" s="252">
        <v>10</v>
      </c>
      <c r="L563" s="252">
        <v>11</v>
      </c>
      <c r="M563" s="252">
        <v>12</v>
      </c>
      <c r="N563" s="330">
        <v>13</v>
      </c>
      <c r="O563" s="253">
        <v>14</v>
      </c>
      <c r="P563" s="253" t="s">
        <v>138</v>
      </c>
      <c r="Q563" s="253">
        <v>16</v>
      </c>
      <c r="R563" s="253">
        <v>17</v>
      </c>
      <c r="S563" s="331">
        <v>18</v>
      </c>
      <c r="T563" s="418"/>
    </row>
    <row r="564" spans="1:23" s="595" customFormat="1" x14ac:dyDescent="0.2">
      <c r="A564" s="307" t="s">
        <v>3</v>
      </c>
      <c r="B564" s="452">
        <v>4355</v>
      </c>
      <c r="C564" s="259">
        <v>4355</v>
      </c>
      <c r="D564" s="440">
        <v>4355</v>
      </c>
      <c r="E564" s="259">
        <v>4355</v>
      </c>
      <c r="F564" s="390">
        <v>4355</v>
      </c>
      <c r="G564" s="260">
        <v>4355</v>
      </c>
      <c r="H564" s="258">
        <v>4355</v>
      </c>
      <c r="I564" s="259">
        <v>4355</v>
      </c>
      <c r="J564" s="259">
        <v>4355</v>
      </c>
      <c r="K564" s="259">
        <v>4355</v>
      </c>
      <c r="L564" s="259">
        <v>4355</v>
      </c>
      <c r="M564" s="259">
        <v>4355</v>
      </c>
      <c r="N564" s="258">
        <v>4355</v>
      </c>
      <c r="O564" s="259">
        <v>4355</v>
      </c>
      <c r="P564" s="259">
        <v>4355</v>
      </c>
      <c r="Q564" s="259">
        <v>4355</v>
      </c>
      <c r="R564" s="259">
        <v>4355</v>
      </c>
      <c r="S564" s="260">
        <v>4355</v>
      </c>
      <c r="T564" s="420">
        <v>4355</v>
      </c>
    </row>
    <row r="565" spans="1:23" s="595" customFormat="1" x14ac:dyDescent="0.2">
      <c r="A565" s="310" t="s">
        <v>6</v>
      </c>
      <c r="B565" s="453">
        <v>4487.5</v>
      </c>
      <c r="C565" s="264">
        <v>4423.333333333333</v>
      </c>
      <c r="D565" s="264">
        <v>4326</v>
      </c>
      <c r="E565" s="264">
        <v>4481.666666666667</v>
      </c>
      <c r="F565" s="311">
        <v>4550.7142857142853</v>
      </c>
      <c r="G565" s="265">
        <v>4854</v>
      </c>
      <c r="H565" s="263">
        <v>4378.333333333333</v>
      </c>
      <c r="I565" s="264">
        <v>4506.666666666667</v>
      </c>
      <c r="J565" s="264">
        <v>4394</v>
      </c>
      <c r="K565" s="264">
        <v>4809.2307692307695</v>
      </c>
      <c r="L565" s="264">
        <v>4585</v>
      </c>
      <c r="M565" s="264">
        <v>4793.333333333333</v>
      </c>
      <c r="N565" s="263">
        <v>4263.333333333333</v>
      </c>
      <c r="O565" s="264">
        <v>4384.166666666667</v>
      </c>
      <c r="P565" s="264">
        <v>4298</v>
      </c>
      <c r="Q565" s="264">
        <v>4491.666666666667</v>
      </c>
      <c r="R565" s="264">
        <v>4615.833333333333</v>
      </c>
      <c r="S565" s="265">
        <v>4691.666666666667</v>
      </c>
      <c r="T565" s="421">
        <v>4535.6701030927834</v>
      </c>
    </row>
    <row r="566" spans="1:23" s="595" customFormat="1" x14ac:dyDescent="0.2">
      <c r="A566" s="226" t="s">
        <v>7</v>
      </c>
      <c r="B566" s="454">
        <v>83.333333333333329</v>
      </c>
      <c r="C566" s="268">
        <v>100</v>
      </c>
      <c r="D566" s="268">
        <v>100</v>
      </c>
      <c r="E566" s="268">
        <v>100</v>
      </c>
      <c r="F566" s="314">
        <v>92.857142857142861</v>
      </c>
      <c r="G566" s="269">
        <v>100</v>
      </c>
      <c r="H566" s="267">
        <v>91.666666666666671</v>
      </c>
      <c r="I566" s="268">
        <v>100</v>
      </c>
      <c r="J566" s="268">
        <v>100</v>
      </c>
      <c r="K566" s="268">
        <v>100</v>
      </c>
      <c r="L566" s="268">
        <v>100</v>
      </c>
      <c r="M566" s="268">
        <v>100</v>
      </c>
      <c r="N566" s="267">
        <v>100</v>
      </c>
      <c r="O566" s="268">
        <v>100</v>
      </c>
      <c r="P566" s="268">
        <v>100</v>
      </c>
      <c r="Q566" s="268">
        <v>100</v>
      </c>
      <c r="R566" s="268">
        <v>100</v>
      </c>
      <c r="S566" s="269">
        <v>100</v>
      </c>
      <c r="T566" s="422">
        <v>95.876288659793815</v>
      </c>
      <c r="V566" s="227"/>
    </row>
    <row r="567" spans="1:23" s="595" customFormat="1" x14ac:dyDescent="0.2">
      <c r="A567" s="226" t="s">
        <v>8</v>
      </c>
      <c r="B567" s="455">
        <v>6.7720302110399422E-2</v>
      </c>
      <c r="C567" s="272">
        <v>4.4265980972724078E-2</v>
      </c>
      <c r="D567" s="272">
        <v>3.6654784360452698E-2</v>
      </c>
      <c r="E567" s="272">
        <v>5.1504457899256839E-2</v>
      </c>
      <c r="F567" s="317">
        <v>5.0864400209549694E-2</v>
      </c>
      <c r="G567" s="273">
        <v>4.4273718584799455E-2</v>
      </c>
      <c r="H567" s="271">
        <v>4.6066436161714859E-2</v>
      </c>
      <c r="I567" s="272">
        <v>4.3153704573416156E-2</v>
      </c>
      <c r="J567" s="272">
        <v>3.4079757027464512E-2</v>
      </c>
      <c r="K567" s="272">
        <v>3.9959043186875015E-2</v>
      </c>
      <c r="L567" s="272">
        <v>3.7119099039451278E-2</v>
      </c>
      <c r="M567" s="272">
        <v>3.0212356044825198E-2</v>
      </c>
      <c r="N567" s="271">
        <v>2.2402734608121585E-2</v>
      </c>
      <c r="O567" s="272">
        <v>3.1239352932357304E-2</v>
      </c>
      <c r="P567" s="272">
        <v>2.7029382468976466E-2</v>
      </c>
      <c r="Q567" s="272">
        <v>2.7923156556806966E-2</v>
      </c>
      <c r="R567" s="272">
        <v>4.4727903176029926E-2</v>
      </c>
      <c r="S567" s="273">
        <v>3.6274487692985267E-2</v>
      </c>
      <c r="T567" s="423">
        <v>5.6105277443587814E-2</v>
      </c>
      <c r="V567" s="227"/>
    </row>
    <row r="568" spans="1:23" s="595" customFormat="1" x14ac:dyDescent="0.2">
      <c r="A568" s="310" t="s">
        <v>1</v>
      </c>
      <c r="B568" s="456">
        <f>B565/B564*100-100</f>
        <v>3.0424799081515346</v>
      </c>
      <c r="C568" s="276">
        <f>C565/C564*100-100</f>
        <v>1.5690776884806752</v>
      </c>
      <c r="D568" s="276">
        <f t="shared" ref="D568:H568" si="166">D565/D564*100-100</f>
        <v>-0.66590126291619356</v>
      </c>
      <c r="E568" s="276">
        <f t="shared" si="166"/>
        <v>2.908534251817855</v>
      </c>
      <c r="F568" s="276">
        <f t="shared" si="166"/>
        <v>4.4940134492373147</v>
      </c>
      <c r="G568" s="277">
        <f t="shared" si="166"/>
        <v>11.458094144661302</v>
      </c>
      <c r="H568" s="275">
        <f t="shared" si="166"/>
        <v>0.53578262533484633</v>
      </c>
      <c r="I568" s="276">
        <f>I565/I564*100-100</f>
        <v>3.4825870646766361</v>
      </c>
      <c r="J568" s="276">
        <f t="shared" ref="J568:P568" si="167">J565/J564*100-100</f>
        <v>0.89552238805970319</v>
      </c>
      <c r="K568" s="276">
        <f t="shared" si="167"/>
        <v>10.430098030557275</v>
      </c>
      <c r="L568" s="276">
        <f t="shared" si="167"/>
        <v>5.2812858783008068</v>
      </c>
      <c r="M568" s="276">
        <f t="shared" si="167"/>
        <v>10.065059318790645</v>
      </c>
      <c r="N568" s="275">
        <f t="shared" si="167"/>
        <v>-2.1048603138155499</v>
      </c>
      <c r="O568" s="276">
        <f t="shared" si="167"/>
        <v>0.66972828166858278</v>
      </c>
      <c r="P568" s="276">
        <f t="shared" si="167"/>
        <v>-1.3088404133180234</v>
      </c>
      <c r="Q568" s="276">
        <f>Q565/Q564*100-100</f>
        <v>3.1381553769613646</v>
      </c>
      <c r="R568" s="276">
        <f t="shared" ref="R568:T568" si="168">R565/R564*100-100</f>
        <v>5.9892843474933102</v>
      </c>
      <c r="S568" s="277">
        <f t="shared" si="168"/>
        <v>7.7305778798316283</v>
      </c>
      <c r="T568" s="424">
        <f t="shared" si="168"/>
        <v>4.1485672351959408</v>
      </c>
      <c r="V568" s="227"/>
    </row>
    <row r="569" spans="1:23" s="595" customFormat="1" ht="13.5" thickBot="1" x14ac:dyDescent="0.25">
      <c r="A569" s="429" t="s">
        <v>27</v>
      </c>
      <c r="B569" s="457">
        <f t="shared" ref="B569:T569" si="169">B565-B552</f>
        <v>114.5</v>
      </c>
      <c r="C569" s="281">
        <f t="shared" si="169"/>
        <v>93.33333333333303</v>
      </c>
      <c r="D569" s="281">
        <f t="shared" si="169"/>
        <v>72</v>
      </c>
      <c r="E569" s="281">
        <f t="shared" si="169"/>
        <v>-16.66666666666606</v>
      </c>
      <c r="F569" s="281">
        <f t="shared" si="169"/>
        <v>12.936507936507951</v>
      </c>
      <c r="G569" s="282">
        <f t="shared" si="169"/>
        <v>43</v>
      </c>
      <c r="H569" s="280">
        <f t="shared" si="169"/>
        <v>42.878787878787989</v>
      </c>
      <c r="I569" s="281">
        <f t="shared" si="169"/>
        <v>-14.10256410256352</v>
      </c>
      <c r="J569" s="281">
        <f t="shared" si="169"/>
        <v>-101</v>
      </c>
      <c r="K569" s="281">
        <f t="shared" si="169"/>
        <v>238.23076923076951</v>
      </c>
      <c r="L569" s="281">
        <f t="shared" si="169"/>
        <v>77.5</v>
      </c>
      <c r="M569" s="281">
        <f t="shared" si="169"/>
        <v>-100.66666666666697</v>
      </c>
      <c r="N569" s="280">
        <f t="shared" si="169"/>
        <v>-28.33333333333394</v>
      </c>
      <c r="O569" s="281">
        <f t="shared" si="169"/>
        <v>35.41666666666697</v>
      </c>
      <c r="P569" s="281">
        <f t="shared" si="169"/>
        <v>64</v>
      </c>
      <c r="Q569" s="281">
        <f t="shared" si="169"/>
        <v>69.848484848484986</v>
      </c>
      <c r="R569" s="281">
        <f t="shared" si="169"/>
        <v>-190.16666666666697</v>
      </c>
      <c r="S569" s="282">
        <f t="shared" si="169"/>
        <v>28.66666666666697</v>
      </c>
      <c r="T569" s="425">
        <f t="shared" si="169"/>
        <v>29.752943329469417</v>
      </c>
      <c r="V569" s="227"/>
    </row>
    <row r="570" spans="1:23" s="595" customFormat="1" x14ac:dyDescent="0.2">
      <c r="A570" s="430" t="s">
        <v>51</v>
      </c>
      <c r="B570" s="486">
        <v>60</v>
      </c>
      <c r="C570" s="286">
        <v>60</v>
      </c>
      <c r="D570" s="444">
        <v>15</v>
      </c>
      <c r="E570" s="286">
        <v>60</v>
      </c>
      <c r="F570" s="391">
        <v>61</v>
      </c>
      <c r="G570" s="287">
        <v>61</v>
      </c>
      <c r="H570" s="285">
        <v>62</v>
      </c>
      <c r="I570" s="286">
        <v>62</v>
      </c>
      <c r="J570" s="286">
        <v>14</v>
      </c>
      <c r="K570" s="286">
        <v>60</v>
      </c>
      <c r="L570" s="286">
        <v>60</v>
      </c>
      <c r="M570" s="286">
        <v>61</v>
      </c>
      <c r="N570" s="285">
        <v>62</v>
      </c>
      <c r="O570" s="286">
        <v>62</v>
      </c>
      <c r="P570" s="286">
        <v>17</v>
      </c>
      <c r="Q570" s="286">
        <v>61</v>
      </c>
      <c r="R570" s="286">
        <v>60</v>
      </c>
      <c r="S570" s="287">
        <v>61</v>
      </c>
      <c r="T570" s="426">
        <f>SUM(B570:S570)</f>
        <v>959</v>
      </c>
      <c r="U570" s="227" t="s">
        <v>56</v>
      </c>
      <c r="V570" s="289">
        <f>T557-T570</f>
        <v>0</v>
      </c>
      <c r="W570" s="290">
        <f>V570/T557</f>
        <v>0</v>
      </c>
    </row>
    <row r="571" spans="1:23" s="595" customFormat="1" x14ac:dyDescent="0.2">
      <c r="A571" s="324" t="s">
        <v>28</v>
      </c>
      <c r="B571" s="458">
        <v>139</v>
      </c>
      <c r="C571" s="597">
        <v>140</v>
      </c>
      <c r="D571" s="445">
        <v>138</v>
      </c>
      <c r="E571" s="597">
        <v>139</v>
      </c>
      <c r="F571" s="392">
        <v>139</v>
      </c>
      <c r="G571" s="596">
        <v>137</v>
      </c>
      <c r="H571" s="598">
        <v>138</v>
      </c>
      <c r="I571" s="597">
        <v>137.5</v>
      </c>
      <c r="J571" s="597">
        <v>139</v>
      </c>
      <c r="K571" s="597">
        <v>135.5</v>
      </c>
      <c r="L571" s="597">
        <v>136</v>
      </c>
      <c r="M571" s="597">
        <v>135</v>
      </c>
      <c r="N571" s="598">
        <v>138</v>
      </c>
      <c r="O571" s="597">
        <v>138</v>
      </c>
      <c r="P571" s="597">
        <v>138</v>
      </c>
      <c r="Q571" s="597">
        <v>137</v>
      </c>
      <c r="R571" s="597">
        <v>136.5</v>
      </c>
      <c r="S571" s="596">
        <v>135</v>
      </c>
      <c r="T571" s="427"/>
      <c r="U571" s="227" t="s">
        <v>57</v>
      </c>
      <c r="V571" s="227">
        <v>137.38999999999999</v>
      </c>
    </row>
    <row r="572" spans="1:23" s="595" customFormat="1" ht="13.5" thickBot="1" x14ac:dyDescent="0.25">
      <c r="A572" s="327" t="s">
        <v>26</v>
      </c>
      <c r="B572" s="487">
        <f t="shared" ref="B572:S572" si="170">B571-B558</f>
        <v>0</v>
      </c>
      <c r="C572" s="488">
        <f t="shared" si="170"/>
        <v>0</v>
      </c>
      <c r="D572" s="488">
        <f t="shared" si="170"/>
        <v>0</v>
      </c>
      <c r="E572" s="488">
        <f t="shared" si="170"/>
        <v>0</v>
      </c>
      <c r="F572" s="488">
        <f t="shared" si="170"/>
        <v>0</v>
      </c>
      <c r="G572" s="489">
        <f t="shared" si="170"/>
        <v>0</v>
      </c>
      <c r="H572" s="490">
        <f t="shared" si="170"/>
        <v>0</v>
      </c>
      <c r="I572" s="488">
        <f t="shared" si="170"/>
        <v>0</v>
      </c>
      <c r="J572" s="488">
        <f t="shared" si="170"/>
        <v>0</v>
      </c>
      <c r="K572" s="488">
        <f t="shared" si="170"/>
        <v>0</v>
      </c>
      <c r="L572" s="488">
        <f t="shared" si="170"/>
        <v>0</v>
      </c>
      <c r="M572" s="488">
        <f t="shared" si="170"/>
        <v>0</v>
      </c>
      <c r="N572" s="490">
        <f t="shared" si="170"/>
        <v>0</v>
      </c>
      <c r="O572" s="488">
        <f t="shared" si="170"/>
        <v>0</v>
      </c>
      <c r="P572" s="488">
        <f t="shared" si="170"/>
        <v>0</v>
      </c>
      <c r="Q572" s="488">
        <f t="shared" si="170"/>
        <v>0</v>
      </c>
      <c r="R572" s="488">
        <f t="shared" si="170"/>
        <v>0</v>
      </c>
      <c r="S572" s="489">
        <f t="shared" si="170"/>
        <v>0</v>
      </c>
      <c r="T572" s="428"/>
      <c r="U572" s="227" t="s">
        <v>26</v>
      </c>
      <c r="V572" s="362">
        <f>V571-V558</f>
        <v>2.9999999999972715E-2</v>
      </c>
    </row>
    <row r="574" spans="1:23" ht="13.5" thickBot="1" x14ac:dyDescent="0.25"/>
    <row r="575" spans="1:23" s="599" customFormat="1" ht="12.75" customHeight="1" thickBot="1" x14ac:dyDescent="0.25">
      <c r="A575" s="300" t="s">
        <v>182</v>
      </c>
      <c r="B575" s="617" t="s">
        <v>110</v>
      </c>
      <c r="C575" s="618"/>
      <c r="D575" s="618"/>
      <c r="E575" s="618"/>
      <c r="F575" s="618"/>
      <c r="G575" s="619"/>
      <c r="H575" s="617" t="s">
        <v>111</v>
      </c>
      <c r="I575" s="618"/>
      <c r="J575" s="618"/>
      <c r="K575" s="618"/>
      <c r="L575" s="618"/>
      <c r="M575" s="619"/>
      <c r="N575" s="617" t="s">
        <v>53</v>
      </c>
      <c r="O575" s="618"/>
      <c r="P575" s="618"/>
      <c r="Q575" s="618"/>
      <c r="R575" s="618"/>
      <c r="S575" s="618"/>
      <c r="T575" s="329" t="s">
        <v>55</v>
      </c>
    </row>
    <row r="576" spans="1:23" s="599" customFormat="1" ht="12.75" customHeight="1" x14ac:dyDescent="0.2">
      <c r="A576" s="226" t="s">
        <v>54</v>
      </c>
      <c r="B576" s="451">
        <v>1</v>
      </c>
      <c r="C576" s="252">
        <v>2</v>
      </c>
      <c r="D576" s="439" t="s">
        <v>131</v>
      </c>
      <c r="E576" s="252">
        <v>4</v>
      </c>
      <c r="F576" s="484">
        <v>5</v>
      </c>
      <c r="G576" s="432">
        <v>6</v>
      </c>
      <c r="H576" s="251">
        <v>7</v>
      </c>
      <c r="I576" s="252">
        <v>8</v>
      </c>
      <c r="J576" s="252" t="s">
        <v>137</v>
      </c>
      <c r="K576" s="252">
        <v>10</v>
      </c>
      <c r="L576" s="252">
        <v>11</v>
      </c>
      <c r="M576" s="252">
        <v>12</v>
      </c>
      <c r="N576" s="330">
        <v>13</v>
      </c>
      <c r="O576" s="253">
        <v>14</v>
      </c>
      <c r="P576" s="253" t="s">
        <v>138</v>
      </c>
      <c r="Q576" s="253">
        <v>16</v>
      </c>
      <c r="R576" s="253">
        <v>17</v>
      </c>
      <c r="S576" s="331">
        <v>18</v>
      </c>
      <c r="T576" s="418"/>
    </row>
    <row r="577" spans="1:23" s="599" customFormat="1" ht="12.75" customHeight="1" x14ac:dyDescent="0.2">
      <c r="A577" s="307" t="s">
        <v>3</v>
      </c>
      <c r="B577" s="452">
        <v>4370</v>
      </c>
      <c r="C577" s="259">
        <v>4370</v>
      </c>
      <c r="D577" s="440">
        <v>4370</v>
      </c>
      <c r="E577" s="259">
        <v>4370</v>
      </c>
      <c r="F577" s="390">
        <v>4370</v>
      </c>
      <c r="G577" s="260">
        <v>4370</v>
      </c>
      <c r="H577" s="258">
        <v>4370</v>
      </c>
      <c r="I577" s="259">
        <v>4370</v>
      </c>
      <c r="J577" s="259">
        <v>4370</v>
      </c>
      <c r="K577" s="259">
        <v>4370</v>
      </c>
      <c r="L577" s="259">
        <v>4370</v>
      </c>
      <c r="M577" s="259">
        <v>4370</v>
      </c>
      <c r="N577" s="258">
        <v>4370</v>
      </c>
      <c r="O577" s="259">
        <v>4370</v>
      </c>
      <c r="P577" s="259">
        <v>4370</v>
      </c>
      <c r="Q577" s="259">
        <v>4370</v>
      </c>
      <c r="R577" s="259">
        <v>4370</v>
      </c>
      <c r="S577" s="260">
        <v>4370</v>
      </c>
      <c r="T577" s="420">
        <v>4370</v>
      </c>
    </row>
    <row r="578" spans="1:23" s="599" customFormat="1" ht="12.75" customHeight="1" x14ac:dyDescent="0.2">
      <c r="A578" s="310" t="s">
        <v>6</v>
      </c>
      <c r="B578" s="453">
        <v>4401</v>
      </c>
      <c r="C578" s="264">
        <v>4292.5</v>
      </c>
      <c r="D578" s="264">
        <v>4304</v>
      </c>
      <c r="E578" s="264">
        <v>4571.5384615384619</v>
      </c>
      <c r="F578" s="311">
        <v>4534.6153846153848</v>
      </c>
      <c r="G578" s="265">
        <v>4797.5</v>
      </c>
      <c r="H578" s="263">
        <v>4423.8461538461543</v>
      </c>
      <c r="I578" s="264">
        <v>4690</v>
      </c>
      <c r="J578" s="264">
        <v>4350</v>
      </c>
      <c r="K578" s="264">
        <v>4698.333333333333</v>
      </c>
      <c r="L578" s="264">
        <v>4696.666666666667</v>
      </c>
      <c r="M578" s="264">
        <v>4939.2307692307695</v>
      </c>
      <c r="N578" s="263">
        <v>4299.090909090909</v>
      </c>
      <c r="O578" s="264">
        <v>4434.166666666667</v>
      </c>
      <c r="P578" s="264">
        <v>4330</v>
      </c>
      <c r="Q578" s="264">
        <v>4551.666666666667</v>
      </c>
      <c r="R578" s="264">
        <v>4770.909090909091</v>
      </c>
      <c r="S578" s="265">
        <v>4797.5</v>
      </c>
      <c r="T578" s="421">
        <v>4575.2284263959391</v>
      </c>
    </row>
    <row r="579" spans="1:23" s="599" customFormat="1" ht="12.75" customHeight="1" x14ac:dyDescent="0.2">
      <c r="A579" s="226" t="s">
        <v>7</v>
      </c>
      <c r="B579" s="454">
        <v>100</v>
      </c>
      <c r="C579" s="268">
        <v>100</v>
      </c>
      <c r="D579" s="268">
        <v>100</v>
      </c>
      <c r="E579" s="268">
        <v>100</v>
      </c>
      <c r="F579" s="314">
        <v>92.307692307692307</v>
      </c>
      <c r="G579" s="269">
        <v>100</v>
      </c>
      <c r="H579" s="267">
        <v>100</v>
      </c>
      <c r="I579" s="268">
        <v>100</v>
      </c>
      <c r="J579" s="268">
        <v>100</v>
      </c>
      <c r="K579" s="268">
        <v>100</v>
      </c>
      <c r="L579" s="268">
        <v>100</v>
      </c>
      <c r="M579" s="268">
        <v>92.307692307692307</v>
      </c>
      <c r="N579" s="267">
        <v>100</v>
      </c>
      <c r="O579" s="268">
        <v>100</v>
      </c>
      <c r="P579" s="268">
        <v>100</v>
      </c>
      <c r="Q579" s="268">
        <v>100</v>
      </c>
      <c r="R579" s="268">
        <v>100</v>
      </c>
      <c r="S579" s="269">
        <v>100</v>
      </c>
      <c r="T579" s="422">
        <v>94.416243654822338</v>
      </c>
      <c r="V579" s="227"/>
    </row>
    <row r="580" spans="1:23" s="599" customFormat="1" ht="12.75" customHeight="1" x14ac:dyDescent="0.2">
      <c r="A580" s="226" t="s">
        <v>8</v>
      </c>
      <c r="B580" s="455">
        <v>3.6995193568412202E-2</v>
      </c>
      <c r="C580" s="272">
        <v>2.4250042516438301E-2</v>
      </c>
      <c r="D580" s="272">
        <v>2.4527217881778154E-2</v>
      </c>
      <c r="E580" s="272">
        <v>3.2804375800665121E-2</v>
      </c>
      <c r="F580" s="317">
        <v>3.8572542126862459E-2</v>
      </c>
      <c r="G580" s="273">
        <v>4.9758454266120467E-2</v>
      </c>
      <c r="H580" s="271">
        <v>5.3599356393884516E-2</v>
      </c>
      <c r="I580" s="272">
        <v>3.2840719682117311E-2</v>
      </c>
      <c r="J580" s="272">
        <v>2.4458733017508755E-2</v>
      </c>
      <c r="K580" s="272">
        <v>5.0291217458542765E-2</v>
      </c>
      <c r="L580" s="272">
        <v>4.5808770938551541E-2</v>
      </c>
      <c r="M580" s="272">
        <v>6.3942185119288272E-2</v>
      </c>
      <c r="N580" s="271">
        <v>2.2032592561016584E-2</v>
      </c>
      <c r="O580" s="272">
        <v>3.3316410449892211E-2</v>
      </c>
      <c r="P580" s="272">
        <v>4.0178563050654009E-2</v>
      </c>
      <c r="Q580" s="272">
        <v>1.9708453520025187E-2</v>
      </c>
      <c r="R580" s="272">
        <v>4.1628694525674789E-2</v>
      </c>
      <c r="S580" s="273">
        <v>2.6803566665242359E-2</v>
      </c>
      <c r="T580" s="423">
        <v>5.8726780642472678E-2</v>
      </c>
      <c r="V580" s="227"/>
    </row>
    <row r="581" spans="1:23" s="599" customFormat="1" ht="12.75" customHeight="1" x14ac:dyDescent="0.2">
      <c r="A581" s="310" t="s">
        <v>1</v>
      </c>
      <c r="B581" s="456">
        <f>B578/B577*100-100</f>
        <v>0.70938215102975732</v>
      </c>
      <c r="C581" s="276">
        <f>C578/C577*100-100</f>
        <v>-1.7734553775743791</v>
      </c>
      <c r="D581" s="276">
        <f t="shared" ref="D581:H581" si="171">D578/D577*100-100</f>
        <v>-1.5102974828375295</v>
      </c>
      <c r="E581" s="276">
        <f t="shared" si="171"/>
        <v>4.6118641084316181</v>
      </c>
      <c r="F581" s="276">
        <f t="shared" si="171"/>
        <v>3.7669424397113147</v>
      </c>
      <c r="G581" s="277">
        <f t="shared" si="171"/>
        <v>9.7826086956521721</v>
      </c>
      <c r="H581" s="275">
        <f t="shared" si="171"/>
        <v>1.2321774335504472</v>
      </c>
      <c r="I581" s="276">
        <f>I578/I577*100-100</f>
        <v>7.3226544622425678</v>
      </c>
      <c r="J581" s="276">
        <f t="shared" ref="J581:P581" si="172">J578/J577*100-100</f>
        <v>-0.4576659038901596</v>
      </c>
      <c r="K581" s="276">
        <f t="shared" si="172"/>
        <v>7.513348588863451</v>
      </c>
      <c r="L581" s="276">
        <f t="shared" si="172"/>
        <v>7.4752097635392829</v>
      </c>
      <c r="M581" s="276">
        <f t="shared" si="172"/>
        <v>13.025875726104559</v>
      </c>
      <c r="N581" s="275">
        <f t="shared" si="172"/>
        <v>-1.6226336592469295</v>
      </c>
      <c r="O581" s="276">
        <f t="shared" si="172"/>
        <v>1.4683447749809488</v>
      </c>
      <c r="P581" s="276">
        <f t="shared" si="172"/>
        <v>-0.9153318077803192</v>
      </c>
      <c r="Q581" s="276">
        <f>Q578/Q577*100-100</f>
        <v>4.1571319603356187</v>
      </c>
      <c r="R581" s="276">
        <f t="shared" ref="R581:T581" si="173">R578/R577*100-100</f>
        <v>9.1741210734345771</v>
      </c>
      <c r="S581" s="277">
        <f t="shared" si="173"/>
        <v>9.7826086956521721</v>
      </c>
      <c r="T581" s="424">
        <f t="shared" si="173"/>
        <v>4.6963026635226299</v>
      </c>
      <c r="V581" s="227"/>
    </row>
    <row r="582" spans="1:23" s="599" customFormat="1" ht="12.75" customHeight="1" thickBot="1" x14ac:dyDescent="0.25">
      <c r="A582" s="429" t="s">
        <v>27</v>
      </c>
      <c r="B582" s="457">
        <f t="shared" ref="B582:T582" si="174">B578-B565</f>
        <v>-86.5</v>
      </c>
      <c r="C582" s="281">
        <f t="shared" si="174"/>
        <v>-130.83333333333303</v>
      </c>
      <c r="D582" s="281">
        <f t="shared" si="174"/>
        <v>-22</v>
      </c>
      <c r="E582" s="281">
        <f t="shared" si="174"/>
        <v>89.871794871794918</v>
      </c>
      <c r="F582" s="281">
        <f t="shared" si="174"/>
        <v>-16.098901098900569</v>
      </c>
      <c r="G582" s="282">
        <f t="shared" si="174"/>
        <v>-56.5</v>
      </c>
      <c r="H582" s="280">
        <f t="shared" si="174"/>
        <v>45.512820512821236</v>
      </c>
      <c r="I582" s="281">
        <f t="shared" si="174"/>
        <v>183.33333333333303</v>
      </c>
      <c r="J582" s="281">
        <f t="shared" si="174"/>
        <v>-44</v>
      </c>
      <c r="K582" s="281">
        <f t="shared" si="174"/>
        <v>-110.89743589743648</v>
      </c>
      <c r="L582" s="281">
        <f t="shared" si="174"/>
        <v>111.66666666666697</v>
      </c>
      <c r="M582" s="281">
        <f t="shared" si="174"/>
        <v>145.89743589743648</v>
      </c>
      <c r="N582" s="280">
        <f t="shared" si="174"/>
        <v>35.757575757575978</v>
      </c>
      <c r="O582" s="281">
        <f t="shared" si="174"/>
        <v>50</v>
      </c>
      <c r="P582" s="281">
        <f t="shared" si="174"/>
        <v>32</v>
      </c>
      <c r="Q582" s="281">
        <f t="shared" si="174"/>
        <v>60</v>
      </c>
      <c r="R582" s="281">
        <f t="shared" si="174"/>
        <v>155.07575757575796</v>
      </c>
      <c r="S582" s="282">
        <f t="shared" si="174"/>
        <v>105.83333333333303</v>
      </c>
      <c r="T582" s="425">
        <f t="shared" si="174"/>
        <v>39.558323303155703</v>
      </c>
      <c r="V582" s="227"/>
    </row>
    <row r="583" spans="1:23" s="599" customFormat="1" ht="12.75" customHeight="1" x14ac:dyDescent="0.2">
      <c r="A583" s="430" t="s">
        <v>51</v>
      </c>
      <c r="B583" s="486">
        <v>59</v>
      </c>
      <c r="C583" s="286">
        <v>58</v>
      </c>
      <c r="D583" s="444">
        <v>14</v>
      </c>
      <c r="E583" s="286">
        <v>59</v>
      </c>
      <c r="F583" s="391">
        <v>58</v>
      </c>
      <c r="G583" s="287">
        <v>59</v>
      </c>
      <c r="H583" s="285">
        <v>61</v>
      </c>
      <c r="I583" s="286">
        <v>61</v>
      </c>
      <c r="J583" s="286">
        <v>13</v>
      </c>
      <c r="K583" s="286">
        <v>59</v>
      </c>
      <c r="L583" s="286">
        <v>58</v>
      </c>
      <c r="M583" s="286">
        <v>59</v>
      </c>
      <c r="N583" s="285">
        <v>60</v>
      </c>
      <c r="O583" s="286">
        <v>61</v>
      </c>
      <c r="P583" s="286">
        <v>16</v>
      </c>
      <c r="Q583" s="286">
        <v>58</v>
      </c>
      <c r="R583" s="286">
        <v>58</v>
      </c>
      <c r="S583" s="287">
        <v>59</v>
      </c>
      <c r="T583" s="426">
        <f>SUM(B583:S583)</f>
        <v>930</v>
      </c>
      <c r="U583" s="227" t="s">
        <v>56</v>
      </c>
      <c r="V583" s="289">
        <f>T570-T583</f>
        <v>29</v>
      </c>
      <c r="W583" s="290">
        <f>V583/T570</f>
        <v>3.023983315954119E-2</v>
      </c>
    </row>
    <row r="584" spans="1:23" s="599" customFormat="1" ht="12.75" customHeight="1" x14ac:dyDescent="0.2">
      <c r="A584" s="324" t="s">
        <v>28</v>
      </c>
      <c r="B584" s="458">
        <v>140</v>
      </c>
      <c r="C584" s="601">
        <v>141</v>
      </c>
      <c r="D584" s="445">
        <v>139</v>
      </c>
      <c r="E584" s="601">
        <v>140</v>
      </c>
      <c r="F584" s="392">
        <v>140</v>
      </c>
      <c r="G584" s="600">
        <v>138</v>
      </c>
      <c r="H584" s="602">
        <v>139</v>
      </c>
      <c r="I584" s="601">
        <v>138.5</v>
      </c>
      <c r="J584" s="601">
        <v>140</v>
      </c>
      <c r="K584" s="601">
        <v>136.5</v>
      </c>
      <c r="L584" s="601">
        <v>137</v>
      </c>
      <c r="M584" s="601">
        <v>135.5</v>
      </c>
      <c r="N584" s="602">
        <v>139</v>
      </c>
      <c r="O584" s="601">
        <v>139</v>
      </c>
      <c r="P584" s="601">
        <v>139</v>
      </c>
      <c r="Q584" s="601">
        <v>138</v>
      </c>
      <c r="R584" s="601">
        <v>137.5</v>
      </c>
      <c r="S584" s="600">
        <v>135.5</v>
      </c>
      <c r="T584" s="427"/>
      <c r="U584" s="227" t="s">
        <v>57</v>
      </c>
      <c r="V584" s="227">
        <v>137.38999999999999</v>
      </c>
    </row>
    <row r="585" spans="1:23" s="599" customFormat="1" ht="12.75" customHeight="1" thickBot="1" x14ac:dyDescent="0.25">
      <c r="A585" s="327" t="s">
        <v>26</v>
      </c>
      <c r="B585" s="487">
        <f t="shared" ref="B585:S585" si="175">B584-B571</f>
        <v>1</v>
      </c>
      <c r="C585" s="488">
        <f t="shared" si="175"/>
        <v>1</v>
      </c>
      <c r="D585" s="488">
        <f t="shared" si="175"/>
        <v>1</v>
      </c>
      <c r="E585" s="488">
        <f t="shared" si="175"/>
        <v>1</v>
      </c>
      <c r="F585" s="488">
        <f t="shared" si="175"/>
        <v>1</v>
      </c>
      <c r="G585" s="489">
        <f t="shared" si="175"/>
        <v>1</v>
      </c>
      <c r="H585" s="490">
        <f t="shared" si="175"/>
        <v>1</v>
      </c>
      <c r="I585" s="488">
        <f t="shared" si="175"/>
        <v>1</v>
      </c>
      <c r="J585" s="488">
        <f t="shared" si="175"/>
        <v>1</v>
      </c>
      <c r="K585" s="488">
        <f t="shared" si="175"/>
        <v>1</v>
      </c>
      <c r="L585" s="488">
        <f t="shared" si="175"/>
        <v>1</v>
      </c>
      <c r="M585" s="488">
        <f t="shared" si="175"/>
        <v>0.5</v>
      </c>
      <c r="N585" s="490">
        <f t="shared" si="175"/>
        <v>1</v>
      </c>
      <c r="O585" s="488">
        <f t="shared" si="175"/>
        <v>1</v>
      </c>
      <c r="P585" s="488">
        <f t="shared" si="175"/>
        <v>1</v>
      </c>
      <c r="Q585" s="488">
        <f t="shared" si="175"/>
        <v>1</v>
      </c>
      <c r="R585" s="488">
        <f t="shared" si="175"/>
        <v>1</v>
      </c>
      <c r="S585" s="489">
        <f t="shared" si="175"/>
        <v>0.5</v>
      </c>
      <c r="T585" s="428"/>
      <c r="U585" s="227" t="s">
        <v>26</v>
      </c>
      <c r="V585" s="362">
        <f>V584-V571</f>
        <v>0</v>
      </c>
    </row>
    <row r="587" spans="1:23" ht="13.5" thickBot="1" x14ac:dyDescent="0.25"/>
    <row r="588" spans="1:23" s="604" customFormat="1" ht="12.75" customHeight="1" thickBot="1" x14ac:dyDescent="0.25">
      <c r="A588" s="300" t="s">
        <v>183</v>
      </c>
      <c r="B588" s="617" t="s">
        <v>110</v>
      </c>
      <c r="C588" s="618"/>
      <c r="D588" s="618"/>
      <c r="E588" s="618"/>
      <c r="F588" s="618"/>
      <c r="G588" s="619"/>
      <c r="H588" s="617" t="s">
        <v>111</v>
      </c>
      <c r="I588" s="618"/>
      <c r="J588" s="618"/>
      <c r="K588" s="618"/>
      <c r="L588" s="618"/>
      <c r="M588" s="619"/>
      <c r="N588" s="617" t="s">
        <v>53</v>
      </c>
      <c r="O588" s="618"/>
      <c r="P588" s="618"/>
      <c r="Q588" s="618"/>
      <c r="R588" s="618"/>
      <c r="S588" s="618"/>
      <c r="T588" s="329" t="s">
        <v>55</v>
      </c>
    </row>
    <row r="589" spans="1:23" s="604" customFormat="1" ht="12.75" customHeight="1" x14ac:dyDescent="0.2">
      <c r="A589" s="226" t="s">
        <v>54</v>
      </c>
      <c r="B589" s="451">
        <v>1</v>
      </c>
      <c r="C589" s="252">
        <v>2</v>
      </c>
      <c r="D589" s="439" t="s">
        <v>131</v>
      </c>
      <c r="E589" s="252">
        <v>4</v>
      </c>
      <c r="F589" s="484">
        <v>5</v>
      </c>
      <c r="G589" s="432">
        <v>6</v>
      </c>
      <c r="H589" s="251">
        <v>7</v>
      </c>
      <c r="I589" s="252">
        <v>8</v>
      </c>
      <c r="J589" s="252" t="s">
        <v>137</v>
      </c>
      <c r="K589" s="252">
        <v>10</v>
      </c>
      <c r="L589" s="252">
        <v>11</v>
      </c>
      <c r="M589" s="252">
        <v>12</v>
      </c>
      <c r="N589" s="330">
        <v>13</v>
      </c>
      <c r="O589" s="253">
        <v>14</v>
      </c>
      <c r="P589" s="253" t="s">
        <v>138</v>
      </c>
      <c r="Q589" s="253">
        <v>16</v>
      </c>
      <c r="R589" s="253">
        <v>17</v>
      </c>
      <c r="S589" s="331">
        <v>18</v>
      </c>
      <c r="T589" s="418"/>
    </row>
    <row r="590" spans="1:23" s="604" customFormat="1" ht="12.75" customHeight="1" x14ac:dyDescent="0.2">
      <c r="A590" s="307" t="s">
        <v>3</v>
      </c>
      <c r="B590" s="452">
        <v>4385</v>
      </c>
      <c r="C590" s="259">
        <v>4385</v>
      </c>
      <c r="D590" s="440">
        <v>4385</v>
      </c>
      <c r="E590" s="259">
        <v>4385</v>
      </c>
      <c r="F590" s="390">
        <v>4385</v>
      </c>
      <c r="G590" s="260">
        <v>4385</v>
      </c>
      <c r="H590" s="258">
        <v>4385</v>
      </c>
      <c r="I590" s="259">
        <v>4385</v>
      </c>
      <c r="J590" s="259">
        <v>4385</v>
      </c>
      <c r="K590" s="259">
        <v>4385</v>
      </c>
      <c r="L590" s="259">
        <v>4385</v>
      </c>
      <c r="M590" s="259">
        <v>4385</v>
      </c>
      <c r="N590" s="258">
        <v>4385</v>
      </c>
      <c r="O590" s="259">
        <v>4385</v>
      </c>
      <c r="P590" s="259">
        <v>4385</v>
      </c>
      <c r="Q590" s="259">
        <v>4385</v>
      </c>
      <c r="R590" s="259">
        <v>4385</v>
      </c>
      <c r="S590" s="260">
        <v>4385</v>
      </c>
      <c r="T590" s="420">
        <v>4385</v>
      </c>
    </row>
    <row r="591" spans="1:23" s="604" customFormat="1" ht="12.75" customHeight="1" x14ac:dyDescent="0.2">
      <c r="A591" s="310" t="s">
        <v>6</v>
      </c>
      <c r="B591" s="453">
        <v>4416.666666666667</v>
      </c>
      <c r="C591" s="264">
        <v>4375.3846153846152</v>
      </c>
      <c r="D591" s="264">
        <v>4380</v>
      </c>
      <c r="E591" s="264">
        <v>4533.333333333333</v>
      </c>
      <c r="F591" s="311">
        <v>4526</v>
      </c>
      <c r="G591" s="265">
        <v>4803.0769230769229</v>
      </c>
      <c r="H591" s="263">
        <v>4461.818181818182</v>
      </c>
      <c r="I591" s="264">
        <v>4497.5</v>
      </c>
      <c r="J591" s="264">
        <v>4474</v>
      </c>
      <c r="K591" s="264">
        <v>4587.5</v>
      </c>
      <c r="L591" s="264">
        <v>4667.5</v>
      </c>
      <c r="M591" s="264">
        <v>4957</v>
      </c>
      <c r="N591" s="263">
        <v>4400</v>
      </c>
      <c r="O591" s="264">
        <v>4390.833333333333</v>
      </c>
      <c r="P591" s="264">
        <v>4246</v>
      </c>
      <c r="Q591" s="264">
        <v>4572.5</v>
      </c>
      <c r="R591" s="264">
        <v>4773.0769230769229</v>
      </c>
      <c r="S591" s="265">
        <v>4620.833333333333</v>
      </c>
      <c r="T591" s="421">
        <v>4553.7113402061859</v>
      </c>
    </row>
    <row r="592" spans="1:23" s="604" customFormat="1" ht="12.75" customHeight="1" x14ac:dyDescent="0.2">
      <c r="A592" s="226" t="s">
        <v>7</v>
      </c>
      <c r="B592" s="454">
        <v>100</v>
      </c>
      <c r="C592" s="268">
        <v>100</v>
      </c>
      <c r="D592" s="268">
        <v>80</v>
      </c>
      <c r="E592" s="268">
        <v>100</v>
      </c>
      <c r="F592" s="314">
        <v>100</v>
      </c>
      <c r="G592" s="269">
        <v>100</v>
      </c>
      <c r="H592" s="267">
        <v>81.818181818181813</v>
      </c>
      <c r="I592" s="268">
        <v>100</v>
      </c>
      <c r="J592" s="268">
        <v>100</v>
      </c>
      <c r="K592" s="268">
        <v>100</v>
      </c>
      <c r="L592" s="268">
        <v>100</v>
      </c>
      <c r="M592" s="268">
        <v>100</v>
      </c>
      <c r="N592" s="267">
        <v>100</v>
      </c>
      <c r="O592" s="268">
        <v>100</v>
      </c>
      <c r="P592" s="268">
        <v>100</v>
      </c>
      <c r="Q592" s="268">
        <v>91.666666666666671</v>
      </c>
      <c r="R592" s="268">
        <v>92.307692307692307</v>
      </c>
      <c r="S592" s="269">
        <v>100</v>
      </c>
      <c r="T592" s="422">
        <v>94.329896907216494</v>
      </c>
      <c r="V592" s="227"/>
    </row>
    <row r="593" spans="1:23" s="604" customFormat="1" ht="12.75" customHeight="1" x14ac:dyDescent="0.2">
      <c r="A593" s="226" t="s">
        <v>8</v>
      </c>
      <c r="B593" s="455">
        <v>4.8817997369950447E-2</v>
      </c>
      <c r="C593" s="272">
        <v>3.7163485061612413E-2</v>
      </c>
      <c r="D593" s="272">
        <v>5.230254269689992E-2</v>
      </c>
      <c r="E593" s="272">
        <v>4.3695900807796652E-2</v>
      </c>
      <c r="F593" s="317">
        <v>3.2997180207855893E-2</v>
      </c>
      <c r="G593" s="273">
        <v>3.7013883751317853E-2</v>
      </c>
      <c r="H593" s="271">
        <v>6.0440341770290236E-2</v>
      </c>
      <c r="I593" s="272">
        <v>3.793070090965539E-2</v>
      </c>
      <c r="J593" s="272">
        <v>2.6012224454137065E-2</v>
      </c>
      <c r="K593" s="272">
        <v>2.9409285396930385E-2</v>
      </c>
      <c r="L593" s="272">
        <v>4.3073197510483059E-2</v>
      </c>
      <c r="M593" s="272">
        <v>4.1195930414056205E-2</v>
      </c>
      <c r="N593" s="271">
        <v>4.0272829878793978E-2</v>
      </c>
      <c r="O593" s="272">
        <v>2.7002827308551261E-2</v>
      </c>
      <c r="P593" s="272">
        <v>1.3781195325791609E-2</v>
      </c>
      <c r="Q593" s="272">
        <v>5.0688476130221247E-2</v>
      </c>
      <c r="R593" s="272">
        <v>5.4424975596010526E-2</v>
      </c>
      <c r="S593" s="273">
        <v>4.2787600425113842E-2</v>
      </c>
      <c r="T593" s="423">
        <v>5.5837972066502442E-2</v>
      </c>
      <c r="V593" s="227"/>
    </row>
    <row r="594" spans="1:23" s="604" customFormat="1" ht="12.75" customHeight="1" x14ac:dyDescent="0.2">
      <c r="A594" s="310" t="s">
        <v>1</v>
      </c>
      <c r="B594" s="456">
        <f>B591/B590*100-100</f>
        <v>0.72215887495249831</v>
      </c>
      <c r="C594" s="276">
        <f>C591/C590*100-100</f>
        <v>-0.21927901061310706</v>
      </c>
      <c r="D594" s="276">
        <f t="shared" ref="D594:H594" si="176">D591/D590*100-100</f>
        <v>-0.1140250855188043</v>
      </c>
      <c r="E594" s="276">
        <f t="shared" si="176"/>
        <v>3.3827442037248261</v>
      </c>
      <c r="F594" s="276">
        <f t="shared" si="176"/>
        <v>3.2155074116305684</v>
      </c>
      <c r="G594" s="277">
        <f t="shared" si="176"/>
        <v>9.5342513814577643</v>
      </c>
      <c r="H594" s="275">
        <f t="shared" si="176"/>
        <v>1.7518399502435926</v>
      </c>
      <c r="I594" s="276">
        <f>I591/I590*100-100</f>
        <v>2.5655644241733313</v>
      </c>
      <c r="J594" s="276">
        <f t="shared" ref="J594:P594" si="177">J591/J590*100-100</f>
        <v>2.0296465222348985</v>
      </c>
      <c r="K594" s="276">
        <f t="shared" si="177"/>
        <v>4.6180159635119651</v>
      </c>
      <c r="L594" s="276">
        <f t="shared" si="177"/>
        <v>6.4424173318129903</v>
      </c>
      <c r="M594" s="276">
        <f t="shared" si="177"/>
        <v>13.044469783352341</v>
      </c>
      <c r="N594" s="275">
        <f t="shared" si="177"/>
        <v>0.34207525655645554</v>
      </c>
      <c r="O594" s="276">
        <f t="shared" si="177"/>
        <v>0.13302926643861213</v>
      </c>
      <c r="P594" s="276">
        <f t="shared" si="177"/>
        <v>-3.169897377423041</v>
      </c>
      <c r="Q594" s="276">
        <f>Q591/Q590*100-100</f>
        <v>4.275940706955538</v>
      </c>
      <c r="R594" s="276">
        <f t="shared" ref="R594:T594" si="178">R591/R590*100-100</f>
        <v>8.8501008683448816</v>
      </c>
      <c r="S594" s="277">
        <f t="shared" si="178"/>
        <v>5.3781832003040506</v>
      </c>
      <c r="T594" s="424">
        <f t="shared" si="178"/>
        <v>3.8474649990008203</v>
      </c>
      <c r="V594" s="227"/>
    </row>
    <row r="595" spans="1:23" s="604" customFormat="1" ht="12.75" customHeight="1" thickBot="1" x14ac:dyDescent="0.25">
      <c r="A595" s="429" t="s">
        <v>27</v>
      </c>
      <c r="B595" s="457">
        <f t="shared" ref="B595:T595" si="179">B591-B578</f>
        <v>15.66666666666697</v>
      </c>
      <c r="C595" s="281">
        <f t="shared" si="179"/>
        <v>82.884615384615245</v>
      </c>
      <c r="D595" s="281">
        <f t="shared" si="179"/>
        <v>76</v>
      </c>
      <c r="E595" s="281">
        <f t="shared" si="179"/>
        <v>-38.205128205128858</v>
      </c>
      <c r="F595" s="281">
        <f t="shared" si="179"/>
        <v>-8.6153846153847553</v>
      </c>
      <c r="G595" s="282">
        <f t="shared" si="179"/>
        <v>5.576923076922867</v>
      </c>
      <c r="H595" s="280">
        <f t="shared" si="179"/>
        <v>37.972027972027718</v>
      </c>
      <c r="I595" s="281">
        <f t="shared" si="179"/>
        <v>-192.5</v>
      </c>
      <c r="J595" s="281">
        <f t="shared" si="179"/>
        <v>124</v>
      </c>
      <c r="K595" s="281">
        <f t="shared" si="179"/>
        <v>-110.83333333333303</v>
      </c>
      <c r="L595" s="281">
        <f t="shared" si="179"/>
        <v>-29.16666666666697</v>
      </c>
      <c r="M595" s="281">
        <f t="shared" si="179"/>
        <v>17.769230769230489</v>
      </c>
      <c r="N595" s="280">
        <f t="shared" si="179"/>
        <v>100.90909090909099</v>
      </c>
      <c r="O595" s="281">
        <f t="shared" si="179"/>
        <v>-43.33333333333394</v>
      </c>
      <c r="P595" s="281">
        <f t="shared" si="179"/>
        <v>-84</v>
      </c>
      <c r="Q595" s="281">
        <f t="shared" si="179"/>
        <v>20.83333333333303</v>
      </c>
      <c r="R595" s="281">
        <f t="shared" si="179"/>
        <v>2.1678321678318753</v>
      </c>
      <c r="S595" s="282">
        <f t="shared" si="179"/>
        <v>-176.66666666666697</v>
      </c>
      <c r="T595" s="425">
        <f t="shared" si="179"/>
        <v>-21.517086189753172</v>
      </c>
      <c r="V595" s="227"/>
    </row>
    <row r="596" spans="1:23" s="604" customFormat="1" ht="12.75" customHeight="1" x14ac:dyDescent="0.2">
      <c r="A596" s="430" t="s">
        <v>51</v>
      </c>
      <c r="B596" s="486">
        <v>59</v>
      </c>
      <c r="C596" s="286">
        <v>58</v>
      </c>
      <c r="D596" s="444">
        <v>14</v>
      </c>
      <c r="E596" s="286">
        <v>59</v>
      </c>
      <c r="F596" s="391">
        <v>58</v>
      </c>
      <c r="G596" s="287">
        <v>59</v>
      </c>
      <c r="H596" s="285">
        <v>61</v>
      </c>
      <c r="I596" s="286">
        <v>61</v>
      </c>
      <c r="J596" s="286">
        <v>13</v>
      </c>
      <c r="K596" s="286">
        <v>59</v>
      </c>
      <c r="L596" s="286">
        <v>58</v>
      </c>
      <c r="M596" s="286">
        <v>59</v>
      </c>
      <c r="N596" s="285">
        <v>60</v>
      </c>
      <c r="O596" s="286">
        <v>61</v>
      </c>
      <c r="P596" s="286">
        <v>16</v>
      </c>
      <c r="Q596" s="286">
        <v>58</v>
      </c>
      <c r="R596" s="286">
        <v>58</v>
      </c>
      <c r="S596" s="287">
        <v>59</v>
      </c>
      <c r="T596" s="426">
        <f>SUM(B596:S596)</f>
        <v>930</v>
      </c>
      <c r="U596" s="227" t="s">
        <v>56</v>
      </c>
      <c r="V596" s="289">
        <f>T583-T596</f>
        <v>0</v>
      </c>
      <c r="W596" s="290">
        <f>V596/T583</f>
        <v>0</v>
      </c>
    </row>
    <row r="597" spans="1:23" s="604" customFormat="1" ht="12.75" customHeight="1" x14ac:dyDescent="0.2">
      <c r="A597" s="324" t="s">
        <v>28</v>
      </c>
      <c r="B597" s="458">
        <v>140</v>
      </c>
      <c r="C597" s="606">
        <v>141</v>
      </c>
      <c r="D597" s="445">
        <v>139</v>
      </c>
      <c r="E597" s="606">
        <v>140</v>
      </c>
      <c r="F597" s="392">
        <v>140</v>
      </c>
      <c r="G597" s="605">
        <v>138</v>
      </c>
      <c r="H597" s="607">
        <v>139</v>
      </c>
      <c r="I597" s="606">
        <v>138.5</v>
      </c>
      <c r="J597" s="606">
        <v>140</v>
      </c>
      <c r="K597" s="606">
        <v>136.5</v>
      </c>
      <c r="L597" s="606">
        <v>137</v>
      </c>
      <c r="M597" s="606">
        <v>135.5</v>
      </c>
      <c r="N597" s="607">
        <v>139</v>
      </c>
      <c r="O597" s="606">
        <v>139</v>
      </c>
      <c r="P597" s="606">
        <v>139</v>
      </c>
      <c r="Q597" s="606">
        <v>138</v>
      </c>
      <c r="R597" s="606">
        <v>137.5</v>
      </c>
      <c r="S597" s="605">
        <v>135.5</v>
      </c>
      <c r="T597" s="427"/>
      <c r="U597" s="227" t="s">
        <v>57</v>
      </c>
      <c r="V597" s="227">
        <v>138.34</v>
      </c>
    </row>
    <row r="598" spans="1:23" s="604" customFormat="1" ht="12.75" customHeight="1" thickBot="1" x14ac:dyDescent="0.25">
      <c r="A598" s="327" t="s">
        <v>26</v>
      </c>
      <c r="B598" s="487">
        <f t="shared" ref="B598:S598" si="180">B597-B584</f>
        <v>0</v>
      </c>
      <c r="C598" s="488">
        <f t="shared" si="180"/>
        <v>0</v>
      </c>
      <c r="D598" s="488">
        <f t="shared" si="180"/>
        <v>0</v>
      </c>
      <c r="E598" s="488">
        <f t="shared" si="180"/>
        <v>0</v>
      </c>
      <c r="F598" s="488">
        <f t="shared" si="180"/>
        <v>0</v>
      </c>
      <c r="G598" s="489">
        <f t="shared" si="180"/>
        <v>0</v>
      </c>
      <c r="H598" s="490">
        <f t="shared" si="180"/>
        <v>0</v>
      </c>
      <c r="I598" s="488">
        <f t="shared" si="180"/>
        <v>0</v>
      </c>
      <c r="J598" s="488">
        <f t="shared" si="180"/>
        <v>0</v>
      </c>
      <c r="K598" s="488">
        <f t="shared" si="180"/>
        <v>0</v>
      </c>
      <c r="L598" s="488">
        <f t="shared" si="180"/>
        <v>0</v>
      </c>
      <c r="M598" s="488">
        <f t="shared" si="180"/>
        <v>0</v>
      </c>
      <c r="N598" s="490">
        <f t="shared" si="180"/>
        <v>0</v>
      </c>
      <c r="O598" s="488">
        <f t="shared" si="180"/>
        <v>0</v>
      </c>
      <c r="P598" s="488">
        <f t="shared" si="180"/>
        <v>0</v>
      </c>
      <c r="Q598" s="488">
        <f t="shared" si="180"/>
        <v>0</v>
      </c>
      <c r="R598" s="488">
        <f t="shared" si="180"/>
        <v>0</v>
      </c>
      <c r="S598" s="489">
        <f t="shared" si="180"/>
        <v>0</v>
      </c>
      <c r="T598" s="428"/>
      <c r="U598" s="227" t="s">
        <v>26</v>
      </c>
      <c r="V598" s="362">
        <f>V597-V584</f>
        <v>0.95000000000001705</v>
      </c>
    </row>
    <row r="600" spans="1:23" ht="13.5" thickBot="1" x14ac:dyDescent="0.25"/>
    <row r="601" spans="1:23" s="608" customFormat="1" ht="12.75" customHeight="1" thickBot="1" x14ac:dyDescent="0.25">
      <c r="A601" s="300" t="s">
        <v>184</v>
      </c>
      <c r="B601" s="617" t="s">
        <v>110</v>
      </c>
      <c r="C601" s="618"/>
      <c r="D601" s="618"/>
      <c r="E601" s="618"/>
      <c r="F601" s="618"/>
      <c r="G601" s="619"/>
      <c r="H601" s="617" t="s">
        <v>111</v>
      </c>
      <c r="I601" s="618"/>
      <c r="J601" s="618"/>
      <c r="K601" s="618"/>
      <c r="L601" s="618"/>
      <c r="M601" s="619"/>
      <c r="N601" s="617" t="s">
        <v>53</v>
      </c>
      <c r="O601" s="618"/>
      <c r="P601" s="618"/>
      <c r="Q601" s="618"/>
      <c r="R601" s="618"/>
      <c r="S601" s="618"/>
      <c r="T601" s="329" t="s">
        <v>55</v>
      </c>
    </row>
    <row r="602" spans="1:23" s="608" customFormat="1" ht="12.75" customHeight="1" x14ac:dyDescent="0.2">
      <c r="A602" s="226" t="s">
        <v>54</v>
      </c>
      <c r="B602" s="451">
        <v>1</v>
      </c>
      <c r="C602" s="252">
        <v>2</v>
      </c>
      <c r="D602" s="439" t="s">
        <v>131</v>
      </c>
      <c r="E602" s="252">
        <v>4</v>
      </c>
      <c r="F602" s="484">
        <v>5</v>
      </c>
      <c r="G602" s="432">
        <v>6</v>
      </c>
      <c r="H602" s="251">
        <v>7</v>
      </c>
      <c r="I602" s="252">
        <v>8</v>
      </c>
      <c r="J602" s="252" t="s">
        <v>137</v>
      </c>
      <c r="K602" s="252">
        <v>10</v>
      </c>
      <c r="L602" s="252">
        <v>11</v>
      </c>
      <c r="M602" s="252">
        <v>12</v>
      </c>
      <c r="N602" s="330">
        <v>13</v>
      </c>
      <c r="O602" s="253">
        <v>14</v>
      </c>
      <c r="P602" s="253" t="s">
        <v>138</v>
      </c>
      <c r="Q602" s="253">
        <v>16</v>
      </c>
      <c r="R602" s="253">
        <v>17</v>
      </c>
      <c r="S602" s="331">
        <v>18</v>
      </c>
      <c r="T602" s="418"/>
    </row>
    <row r="603" spans="1:23" s="608" customFormat="1" ht="12.75" customHeight="1" x14ac:dyDescent="0.2">
      <c r="A603" s="307" t="s">
        <v>3</v>
      </c>
      <c r="B603" s="452">
        <v>4400</v>
      </c>
      <c r="C603" s="259">
        <v>4400</v>
      </c>
      <c r="D603" s="440">
        <v>4400</v>
      </c>
      <c r="E603" s="259">
        <v>4400</v>
      </c>
      <c r="F603" s="390">
        <v>4400</v>
      </c>
      <c r="G603" s="260">
        <v>4400</v>
      </c>
      <c r="H603" s="258">
        <v>4400</v>
      </c>
      <c r="I603" s="259">
        <v>4400</v>
      </c>
      <c r="J603" s="259">
        <v>4400</v>
      </c>
      <c r="K603" s="259">
        <v>4400</v>
      </c>
      <c r="L603" s="259">
        <v>4400</v>
      </c>
      <c r="M603" s="259">
        <v>4400</v>
      </c>
      <c r="N603" s="258">
        <v>4400</v>
      </c>
      <c r="O603" s="259">
        <v>4400</v>
      </c>
      <c r="P603" s="259">
        <v>4400</v>
      </c>
      <c r="Q603" s="259">
        <v>4400</v>
      </c>
      <c r="R603" s="259">
        <v>4400</v>
      </c>
      <c r="S603" s="260">
        <v>4400</v>
      </c>
      <c r="T603" s="420">
        <v>4400</v>
      </c>
    </row>
    <row r="604" spans="1:23" s="608" customFormat="1" ht="12.75" customHeight="1" x14ac:dyDescent="0.2">
      <c r="A604" s="310" t="s">
        <v>6</v>
      </c>
      <c r="B604" s="453">
        <v>4276.363636363636</v>
      </c>
      <c r="C604" s="264">
        <v>4325</v>
      </c>
      <c r="D604" s="264">
        <v>4172</v>
      </c>
      <c r="E604" s="264">
        <v>4579.2307692307695</v>
      </c>
      <c r="F604" s="311">
        <v>4608.5714285714284</v>
      </c>
      <c r="G604" s="265">
        <v>4953.333333333333</v>
      </c>
      <c r="H604" s="263">
        <v>4318.5714285714284</v>
      </c>
      <c r="I604" s="264">
        <v>4384.6153846153848</v>
      </c>
      <c r="J604" s="264">
        <v>4622</v>
      </c>
      <c r="K604" s="264">
        <v>4686.1538461538457</v>
      </c>
      <c r="L604" s="264">
        <v>4860</v>
      </c>
      <c r="M604" s="264">
        <v>5134.6153846153848</v>
      </c>
      <c r="N604" s="263">
        <v>4302.5</v>
      </c>
      <c r="O604" s="264">
        <v>4523.333333333333</v>
      </c>
      <c r="P604" s="264">
        <v>4396</v>
      </c>
      <c r="Q604" s="264">
        <v>4569.166666666667</v>
      </c>
      <c r="R604" s="264">
        <v>4725.833333333333</v>
      </c>
      <c r="S604" s="265">
        <v>4878.125</v>
      </c>
      <c r="T604" s="421">
        <v>4599.9516908212563</v>
      </c>
    </row>
    <row r="605" spans="1:23" s="608" customFormat="1" ht="12.75" customHeight="1" x14ac:dyDescent="0.2">
      <c r="A605" s="226" t="s">
        <v>7</v>
      </c>
      <c r="B605" s="454">
        <v>100</v>
      </c>
      <c r="C605" s="268">
        <v>100</v>
      </c>
      <c r="D605" s="268">
        <v>100</v>
      </c>
      <c r="E605" s="268">
        <v>100</v>
      </c>
      <c r="F605" s="314">
        <v>100</v>
      </c>
      <c r="G605" s="269">
        <v>100</v>
      </c>
      <c r="H605" s="267">
        <v>100</v>
      </c>
      <c r="I605" s="268">
        <v>100</v>
      </c>
      <c r="J605" s="268">
        <v>100</v>
      </c>
      <c r="K605" s="268">
        <v>100</v>
      </c>
      <c r="L605" s="268">
        <v>100</v>
      </c>
      <c r="M605" s="268">
        <v>100</v>
      </c>
      <c r="N605" s="267">
        <v>100</v>
      </c>
      <c r="O605" s="268">
        <v>100</v>
      </c>
      <c r="P605" s="268">
        <v>80</v>
      </c>
      <c r="Q605" s="268">
        <v>91.666666666666671</v>
      </c>
      <c r="R605" s="268">
        <v>100</v>
      </c>
      <c r="S605" s="269">
        <v>100</v>
      </c>
      <c r="T605" s="422">
        <v>87.922705314009661</v>
      </c>
      <c r="V605" s="227"/>
    </row>
    <row r="606" spans="1:23" s="608" customFormat="1" ht="12.75" customHeight="1" x14ac:dyDescent="0.2">
      <c r="A606" s="226" t="s">
        <v>8</v>
      </c>
      <c r="B606" s="455">
        <v>3.9107557948134426E-2</v>
      </c>
      <c r="C606" s="272">
        <v>3.102777608231316E-2</v>
      </c>
      <c r="D606" s="272">
        <v>2.5922350593663997E-2</v>
      </c>
      <c r="E606" s="272">
        <v>2.8951534383080339E-2</v>
      </c>
      <c r="F606" s="317">
        <v>3.1066261168920004E-2</v>
      </c>
      <c r="G606" s="273">
        <v>2.1560591310366025E-2</v>
      </c>
      <c r="H606" s="271">
        <v>4.4805625791382954E-2</v>
      </c>
      <c r="I606" s="272">
        <v>3.239776637726352E-2</v>
      </c>
      <c r="J606" s="272">
        <v>2.6299561054128506E-2</v>
      </c>
      <c r="K606" s="272">
        <v>2.7905449770191569E-2</v>
      </c>
      <c r="L606" s="272">
        <v>1.646090534979424E-2</v>
      </c>
      <c r="M606" s="272">
        <v>3.2674978137705861E-2</v>
      </c>
      <c r="N606" s="271">
        <v>4.1998576349297649E-2</v>
      </c>
      <c r="O606" s="272">
        <v>4.6761023034008295E-2</v>
      </c>
      <c r="P606" s="272">
        <v>7.7377822291492454E-2</v>
      </c>
      <c r="Q606" s="272">
        <v>4.3593091297929501E-2</v>
      </c>
      <c r="R606" s="272">
        <v>4.4641510045518015E-2</v>
      </c>
      <c r="S606" s="273">
        <v>2.942452812805604E-2</v>
      </c>
      <c r="T606" s="423">
        <v>6.6343812312324391E-2</v>
      </c>
      <c r="V606" s="227"/>
    </row>
    <row r="607" spans="1:23" s="608" customFormat="1" ht="12.75" customHeight="1" x14ac:dyDescent="0.2">
      <c r="A607" s="310" t="s">
        <v>1</v>
      </c>
      <c r="B607" s="456">
        <f>B604/B603*100-100</f>
        <v>-2.8099173553719083</v>
      </c>
      <c r="C607" s="276">
        <f>C604/C603*100-100</f>
        <v>-1.7045454545454533</v>
      </c>
      <c r="D607" s="276">
        <f t="shared" ref="D607:H607" si="181">D604/D603*100-100</f>
        <v>-5.1818181818181728</v>
      </c>
      <c r="E607" s="276">
        <f t="shared" si="181"/>
        <v>4.0734265734265733</v>
      </c>
      <c r="F607" s="276">
        <f t="shared" si="181"/>
        <v>4.7402597402597308</v>
      </c>
      <c r="G607" s="277">
        <f t="shared" si="181"/>
        <v>12.575757575757578</v>
      </c>
      <c r="H607" s="275">
        <f t="shared" si="181"/>
        <v>-1.8506493506493626</v>
      </c>
      <c r="I607" s="276">
        <f>I604/I603*100-100</f>
        <v>-0.34965034965034647</v>
      </c>
      <c r="J607" s="276">
        <f t="shared" ref="J607:P607" si="182">J604/J603*100-100</f>
        <v>5.0454545454545467</v>
      </c>
      <c r="K607" s="276">
        <f t="shared" si="182"/>
        <v>6.5034965034964927</v>
      </c>
      <c r="L607" s="276">
        <f t="shared" si="182"/>
        <v>10.454545454545453</v>
      </c>
      <c r="M607" s="276">
        <f t="shared" si="182"/>
        <v>16.695804195804214</v>
      </c>
      <c r="N607" s="275">
        <f t="shared" si="182"/>
        <v>-2.2159090909090935</v>
      </c>
      <c r="O607" s="276">
        <f t="shared" si="182"/>
        <v>2.8030303030303116</v>
      </c>
      <c r="P607" s="276">
        <f t="shared" si="182"/>
        <v>-9.0909090909079282E-2</v>
      </c>
      <c r="Q607" s="276">
        <f>Q604/Q603*100-100</f>
        <v>3.844696969696983</v>
      </c>
      <c r="R607" s="276">
        <f t="shared" ref="R607:T607" si="183">R604/R603*100-100</f>
        <v>7.405303030303017</v>
      </c>
      <c r="S607" s="277">
        <f t="shared" si="183"/>
        <v>10.866477272727266</v>
      </c>
      <c r="T607" s="424">
        <f t="shared" si="183"/>
        <v>4.5443566095739953</v>
      </c>
      <c r="V607" s="227"/>
    </row>
    <row r="608" spans="1:23" s="608" customFormat="1" ht="12.75" customHeight="1" thickBot="1" x14ac:dyDescent="0.25">
      <c r="A608" s="429" t="s">
        <v>27</v>
      </c>
      <c r="B608" s="457">
        <f t="shared" ref="B608:T608" si="184">B604-B591</f>
        <v>-140.30303030303094</v>
      </c>
      <c r="C608" s="281">
        <f t="shared" si="184"/>
        <v>-50.384615384615245</v>
      </c>
      <c r="D608" s="281">
        <f t="shared" si="184"/>
        <v>-208</v>
      </c>
      <c r="E608" s="281">
        <f t="shared" si="184"/>
        <v>45.89743589743648</v>
      </c>
      <c r="F608" s="281">
        <f t="shared" si="184"/>
        <v>82.571428571428442</v>
      </c>
      <c r="G608" s="282">
        <f t="shared" si="184"/>
        <v>150.25641025641016</v>
      </c>
      <c r="H608" s="280">
        <f t="shared" si="184"/>
        <v>-143.24675324675354</v>
      </c>
      <c r="I608" s="281">
        <f t="shared" si="184"/>
        <v>-112.88461538461524</v>
      </c>
      <c r="J608" s="281">
        <f t="shared" si="184"/>
        <v>148</v>
      </c>
      <c r="K608" s="281">
        <f t="shared" si="184"/>
        <v>98.653846153845734</v>
      </c>
      <c r="L608" s="281">
        <f t="shared" si="184"/>
        <v>192.5</v>
      </c>
      <c r="M608" s="281">
        <f t="shared" si="184"/>
        <v>177.61538461538476</v>
      </c>
      <c r="N608" s="280">
        <f t="shared" si="184"/>
        <v>-97.5</v>
      </c>
      <c r="O608" s="281">
        <f t="shared" si="184"/>
        <v>132.5</v>
      </c>
      <c r="P608" s="281">
        <f t="shared" si="184"/>
        <v>150</v>
      </c>
      <c r="Q608" s="281">
        <f t="shared" si="184"/>
        <v>-3.3333333333330302</v>
      </c>
      <c r="R608" s="281">
        <f t="shared" si="184"/>
        <v>-47.243589743589837</v>
      </c>
      <c r="S608" s="282">
        <f t="shared" si="184"/>
        <v>257.29166666666697</v>
      </c>
      <c r="T608" s="425">
        <f t="shared" si="184"/>
        <v>46.240350615070383</v>
      </c>
      <c r="V608" s="227"/>
    </row>
    <row r="609" spans="1:23" s="608" customFormat="1" ht="12.75" customHeight="1" x14ac:dyDescent="0.2">
      <c r="A609" s="430" t="s">
        <v>51</v>
      </c>
      <c r="B609" s="486">
        <v>59</v>
      </c>
      <c r="C609" s="286">
        <v>58</v>
      </c>
      <c r="D609" s="444">
        <v>14</v>
      </c>
      <c r="E609" s="286">
        <v>59</v>
      </c>
      <c r="F609" s="391">
        <v>58</v>
      </c>
      <c r="G609" s="287">
        <v>59</v>
      </c>
      <c r="H609" s="285">
        <v>61</v>
      </c>
      <c r="I609" s="286">
        <v>61</v>
      </c>
      <c r="J609" s="286">
        <v>13</v>
      </c>
      <c r="K609" s="286">
        <v>59</v>
      </c>
      <c r="L609" s="286">
        <v>58</v>
      </c>
      <c r="M609" s="286">
        <v>59</v>
      </c>
      <c r="N609" s="285">
        <v>60</v>
      </c>
      <c r="O609" s="286">
        <v>61</v>
      </c>
      <c r="P609" s="286">
        <v>16</v>
      </c>
      <c r="Q609" s="286">
        <v>58</v>
      </c>
      <c r="R609" s="286">
        <v>58</v>
      </c>
      <c r="S609" s="287">
        <v>59</v>
      </c>
      <c r="T609" s="426">
        <f>SUM(B609:S609)</f>
        <v>930</v>
      </c>
      <c r="U609" s="227" t="s">
        <v>56</v>
      </c>
      <c r="V609" s="289">
        <f>T596-T609</f>
        <v>0</v>
      </c>
      <c r="W609" s="290">
        <f>V609/T596</f>
        <v>0</v>
      </c>
    </row>
    <row r="610" spans="1:23" s="608" customFormat="1" ht="12.75" customHeight="1" x14ac:dyDescent="0.2">
      <c r="A610" s="324" t="s">
        <v>28</v>
      </c>
      <c r="B610" s="458">
        <v>140</v>
      </c>
      <c r="C610" s="610">
        <v>141</v>
      </c>
      <c r="D610" s="445">
        <v>139</v>
      </c>
      <c r="E610" s="610">
        <v>140</v>
      </c>
      <c r="F610" s="392">
        <v>140</v>
      </c>
      <c r="G610" s="609">
        <v>138</v>
      </c>
      <c r="H610" s="611">
        <v>139</v>
      </c>
      <c r="I610" s="610">
        <v>138.5</v>
      </c>
      <c r="J610" s="610">
        <v>140</v>
      </c>
      <c r="K610" s="610">
        <v>136.5</v>
      </c>
      <c r="L610" s="610">
        <v>137</v>
      </c>
      <c r="M610" s="610">
        <v>135.5</v>
      </c>
      <c r="N610" s="611">
        <v>139</v>
      </c>
      <c r="O610" s="610">
        <v>139</v>
      </c>
      <c r="P610" s="610">
        <v>139</v>
      </c>
      <c r="Q610" s="610">
        <v>138</v>
      </c>
      <c r="R610" s="610">
        <v>137.5</v>
      </c>
      <c r="S610" s="609">
        <v>135.5</v>
      </c>
      <c r="T610" s="427"/>
      <c r="U610" s="227" t="s">
        <v>57</v>
      </c>
      <c r="V610" s="227">
        <v>138.33000000000001</v>
      </c>
    </row>
    <row r="611" spans="1:23" s="608" customFormat="1" ht="12.75" customHeight="1" thickBot="1" x14ac:dyDescent="0.25">
      <c r="A611" s="327" t="s">
        <v>26</v>
      </c>
      <c r="B611" s="487">
        <f t="shared" ref="B611:S611" si="185">B610-B597</f>
        <v>0</v>
      </c>
      <c r="C611" s="488">
        <f t="shared" si="185"/>
        <v>0</v>
      </c>
      <c r="D611" s="488">
        <f t="shared" si="185"/>
        <v>0</v>
      </c>
      <c r="E611" s="488">
        <f t="shared" si="185"/>
        <v>0</v>
      </c>
      <c r="F611" s="488">
        <f t="shared" si="185"/>
        <v>0</v>
      </c>
      <c r="G611" s="489">
        <f t="shared" si="185"/>
        <v>0</v>
      </c>
      <c r="H611" s="490">
        <f t="shared" si="185"/>
        <v>0</v>
      </c>
      <c r="I611" s="488">
        <f t="shared" si="185"/>
        <v>0</v>
      </c>
      <c r="J611" s="488">
        <f t="shared" si="185"/>
        <v>0</v>
      </c>
      <c r="K611" s="488">
        <f t="shared" si="185"/>
        <v>0</v>
      </c>
      <c r="L611" s="488">
        <f t="shared" si="185"/>
        <v>0</v>
      </c>
      <c r="M611" s="488">
        <f t="shared" si="185"/>
        <v>0</v>
      </c>
      <c r="N611" s="490">
        <f t="shared" si="185"/>
        <v>0</v>
      </c>
      <c r="O611" s="488">
        <f t="shared" si="185"/>
        <v>0</v>
      </c>
      <c r="P611" s="488">
        <f t="shared" si="185"/>
        <v>0</v>
      </c>
      <c r="Q611" s="488">
        <f t="shared" si="185"/>
        <v>0</v>
      </c>
      <c r="R611" s="488">
        <f t="shared" si="185"/>
        <v>0</v>
      </c>
      <c r="S611" s="489">
        <f t="shared" si="185"/>
        <v>0</v>
      </c>
      <c r="T611" s="428"/>
      <c r="U611" s="227" t="s">
        <v>26</v>
      </c>
      <c r="V611" s="362">
        <f>V610-V597</f>
        <v>-9.9999999999909051E-3</v>
      </c>
    </row>
  </sheetData>
  <mergeCells count="97">
    <mergeCell ref="B536:G536"/>
    <mergeCell ref="H536:M536"/>
    <mergeCell ref="N536:S536"/>
    <mergeCell ref="B510:G510"/>
    <mergeCell ref="H510:M510"/>
    <mergeCell ref="N510:S510"/>
    <mergeCell ref="B523:G523"/>
    <mergeCell ref="H523:M523"/>
    <mergeCell ref="N523:S523"/>
    <mergeCell ref="B419:G419"/>
    <mergeCell ref="H419:M419"/>
    <mergeCell ref="N419:S419"/>
    <mergeCell ref="B406:G406"/>
    <mergeCell ref="H406:M406"/>
    <mergeCell ref="N406:S406"/>
    <mergeCell ref="B445:G445"/>
    <mergeCell ref="H445:M445"/>
    <mergeCell ref="N445:S445"/>
    <mergeCell ref="B432:G432"/>
    <mergeCell ref="H432:M432"/>
    <mergeCell ref="N432:S432"/>
    <mergeCell ref="N354:S354"/>
    <mergeCell ref="N367:S367"/>
    <mergeCell ref="H380:M380"/>
    <mergeCell ref="N380:S380"/>
    <mergeCell ref="B393:G393"/>
    <mergeCell ref="H393:M393"/>
    <mergeCell ref="H354:M354"/>
    <mergeCell ref="B367:G367"/>
    <mergeCell ref="X316:AA317"/>
    <mergeCell ref="X318:AA322"/>
    <mergeCell ref="B311:G311"/>
    <mergeCell ref="H311:M311"/>
    <mergeCell ref="N311:S311"/>
    <mergeCell ref="B9:F9"/>
    <mergeCell ref="B22:F22"/>
    <mergeCell ref="B35:F35"/>
    <mergeCell ref="B48:F48"/>
    <mergeCell ref="B61:F61"/>
    <mergeCell ref="N325:S325"/>
    <mergeCell ref="B243:F243"/>
    <mergeCell ref="B74:F74"/>
    <mergeCell ref="B100:F100"/>
    <mergeCell ref="B217:F217"/>
    <mergeCell ref="B204:F204"/>
    <mergeCell ref="B87:F87"/>
    <mergeCell ref="B152:F152"/>
    <mergeCell ref="B126:F126"/>
    <mergeCell ref="B191:F191"/>
    <mergeCell ref="B178:F178"/>
    <mergeCell ref="B165:F165"/>
    <mergeCell ref="B113:F113"/>
    <mergeCell ref="B139:F139"/>
    <mergeCell ref="H458:M458"/>
    <mergeCell ref="N458:S458"/>
    <mergeCell ref="K199:R200"/>
    <mergeCell ref="H367:M367"/>
    <mergeCell ref="B484:G484"/>
    <mergeCell ref="H484:M484"/>
    <mergeCell ref="N484:S484"/>
    <mergeCell ref="B471:G471"/>
    <mergeCell ref="H471:M471"/>
    <mergeCell ref="N471:S471"/>
    <mergeCell ref="N393:S393"/>
    <mergeCell ref="H297:M297"/>
    <mergeCell ref="N297:S297"/>
    <mergeCell ref="H340:M340"/>
    <mergeCell ref="N340:S340"/>
    <mergeCell ref="H325:M325"/>
    <mergeCell ref="B549:G549"/>
    <mergeCell ref="H549:M549"/>
    <mergeCell ref="N549:S549"/>
    <mergeCell ref="B230:F230"/>
    <mergeCell ref="B380:G380"/>
    <mergeCell ref="B297:G297"/>
    <mergeCell ref="B282:F282"/>
    <mergeCell ref="B340:G340"/>
    <mergeCell ref="B325:G325"/>
    <mergeCell ref="B269:F269"/>
    <mergeCell ref="B256:F256"/>
    <mergeCell ref="B354:G354"/>
    <mergeCell ref="B497:G497"/>
    <mergeCell ref="H497:M497"/>
    <mergeCell ref="N497:S497"/>
    <mergeCell ref="B458:G458"/>
    <mergeCell ref="B575:G575"/>
    <mergeCell ref="H575:M575"/>
    <mergeCell ref="N575:S575"/>
    <mergeCell ref="B562:G562"/>
    <mergeCell ref="H562:M562"/>
    <mergeCell ref="N562:S562"/>
    <mergeCell ref="B601:G601"/>
    <mergeCell ref="H601:M601"/>
    <mergeCell ref="N601:S601"/>
    <mergeCell ref="B588:G588"/>
    <mergeCell ref="H588:M588"/>
    <mergeCell ref="N588:S588"/>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Q609"/>
  <sheetViews>
    <sheetView showGridLines="0" topLeftCell="A579" zoomScale="73" zoomScaleNormal="73" workbookViewId="0">
      <selection activeCell="P605" sqref="P605"/>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617" t="s">
        <v>50</v>
      </c>
      <c r="C9" s="618"/>
      <c r="D9" s="618"/>
      <c r="E9" s="618"/>
      <c r="F9" s="618"/>
      <c r="G9" s="619"/>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617" t="s">
        <v>50</v>
      </c>
      <c r="C23" s="618"/>
      <c r="D23" s="618"/>
      <c r="E23" s="618"/>
      <c r="F23" s="618"/>
      <c r="G23" s="619"/>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617" t="s">
        <v>50</v>
      </c>
      <c r="C37" s="618"/>
      <c r="D37" s="618"/>
      <c r="E37" s="618"/>
      <c r="F37" s="618"/>
      <c r="G37" s="619"/>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617" t="s">
        <v>50</v>
      </c>
      <c r="C52" s="618"/>
      <c r="D52" s="618"/>
      <c r="E52" s="618"/>
      <c r="F52" s="618"/>
      <c r="G52" s="619"/>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617" t="s">
        <v>50</v>
      </c>
      <c r="C66" s="618"/>
      <c r="D66" s="618"/>
      <c r="E66" s="618"/>
      <c r="F66" s="618"/>
      <c r="G66" s="619"/>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617" t="s">
        <v>50</v>
      </c>
      <c r="C80" s="618"/>
      <c r="D80" s="618"/>
      <c r="E80" s="618"/>
      <c r="F80" s="618"/>
      <c r="G80" s="619"/>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617" t="s">
        <v>50</v>
      </c>
      <c r="C94" s="618"/>
      <c r="D94" s="618"/>
      <c r="E94" s="618"/>
      <c r="F94" s="618"/>
      <c r="G94" s="619"/>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617" t="s">
        <v>50</v>
      </c>
      <c r="C108" s="618"/>
      <c r="D108" s="618"/>
      <c r="E108" s="618"/>
      <c r="F108" s="618"/>
      <c r="G108" s="619"/>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617" t="s">
        <v>50</v>
      </c>
      <c r="C124" s="618"/>
      <c r="D124" s="618"/>
      <c r="E124" s="618"/>
      <c r="F124" s="618"/>
      <c r="G124" s="618"/>
      <c r="H124" s="619"/>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617" t="s">
        <v>50</v>
      </c>
      <c r="C138" s="618"/>
      <c r="D138" s="618"/>
      <c r="E138" s="618"/>
      <c r="F138" s="618"/>
      <c r="G138" s="618"/>
      <c r="H138" s="619"/>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617" t="s">
        <v>50</v>
      </c>
      <c r="C152" s="618"/>
      <c r="D152" s="618"/>
      <c r="E152" s="618"/>
      <c r="F152" s="618"/>
      <c r="G152" s="618"/>
      <c r="H152" s="619"/>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617" t="s">
        <v>50</v>
      </c>
      <c r="C166" s="618"/>
      <c r="D166" s="618"/>
      <c r="E166" s="618"/>
      <c r="F166" s="618"/>
      <c r="G166" s="618"/>
      <c r="H166" s="619"/>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617" t="s">
        <v>50</v>
      </c>
      <c r="C180" s="618"/>
      <c r="D180" s="618"/>
      <c r="E180" s="618"/>
      <c r="F180" s="618"/>
      <c r="G180" s="618"/>
      <c r="H180" s="619"/>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617" t="s">
        <v>50</v>
      </c>
      <c r="C194" s="618"/>
      <c r="D194" s="618"/>
      <c r="E194" s="618"/>
      <c r="F194" s="618"/>
      <c r="G194" s="618"/>
      <c r="H194" s="619"/>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617" t="s">
        <v>50</v>
      </c>
      <c r="C208" s="618"/>
      <c r="D208" s="618"/>
      <c r="E208" s="618"/>
      <c r="F208" s="618"/>
      <c r="G208" s="618"/>
      <c r="H208" s="619"/>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617" t="s">
        <v>50</v>
      </c>
      <c r="C222" s="618"/>
      <c r="D222" s="618"/>
      <c r="E222" s="618"/>
      <c r="F222" s="618"/>
      <c r="G222" s="618"/>
      <c r="H222" s="619"/>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617" t="s">
        <v>50</v>
      </c>
      <c r="C236" s="618"/>
      <c r="D236" s="618"/>
      <c r="E236" s="618"/>
      <c r="F236" s="618"/>
      <c r="G236" s="618"/>
      <c r="H236" s="619"/>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617" t="s">
        <v>50</v>
      </c>
      <c r="C250" s="618"/>
      <c r="D250" s="618"/>
      <c r="E250" s="618"/>
      <c r="F250" s="618"/>
      <c r="G250" s="618"/>
      <c r="H250" s="619"/>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617" t="s">
        <v>50</v>
      </c>
      <c r="C265" s="618"/>
      <c r="D265" s="618"/>
      <c r="E265" s="618"/>
      <c r="F265" s="618"/>
      <c r="G265" s="618"/>
      <c r="H265" s="619"/>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617" t="s">
        <v>50</v>
      </c>
      <c r="C279" s="618"/>
      <c r="D279" s="618"/>
      <c r="E279" s="618"/>
      <c r="F279" s="618"/>
      <c r="G279" s="618"/>
      <c r="H279" s="619"/>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617" t="s">
        <v>50</v>
      </c>
      <c r="C293" s="618"/>
      <c r="D293" s="618"/>
      <c r="E293" s="618"/>
      <c r="F293" s="618"/>
      <c r="G293" s="618"/>
      <c r="H293" s="619"/>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617" t="s">
        <v>50</v>
      </c>
      <c r="C307" s="618"/>
      <c r="D307" s="618"/>
      <c r="E307" s="618"/>
      <c r="F307" s="618"/>
      <c r="G307" s="618"/>
      <c r="H307" s="619"/>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617" t="s">
        <v>50</v>
      </c>
      <c r="C321" s="618"/>
      <c r="D321" s="618"/>
      <c r="E321" s="618"/>
      <c r="F321" s="618"/>
      <c r="G321" s="618"/>
      <c r="H321" s="619"/>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617" t="s">
        <v>50</v>
      </c>
      <c r="C335" s="618"/>
      <c r="D335" s="618"/>
      <c r="E335" s="618"/>
      <c r="F335" s="618"/>
      <c r="G335" s="618"/>
      <c r="H335" s="619"/>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629" t="s">
        <v>111</v>
      </c>
      <c r="B350" s="630"/>
      <c r="C350" s="630"/>
      <c r="D350" s="630"/>
      <c r="E350" s="630"/>
      <c r="F350" s="630"/>
      <c r="G350" s="630"/>
      <c r="H350" s="630"/>
      <c r="I350" s="630"/>
      <c r="J350" s="631"/>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648">
        <v>1</v>
      </c>
      <c r="B352" s="242">
        <v>2</v>
      </c>
      <c r="C352" s="242">
        <v>513</v>
      </c>
      <c r="D352" s="242">
        <v>115.5</v>
      </c>
      <c r="E352" s="242" t="s">
        <v>127</v>
      </c>
      <c r="F352" s="645">
        <v>678</v>
      </c>
      <c r="G352" s="620">
        <v>115.5</v>
      </c>
      <c r="H352" s="620">
        <v>57</v>
      </c>
      <c r="I352" s="620">
        <v>1</v>
      </c>
      <c r="J352" s="646">
        <v>123</v>
      </c>
    </row>
    <row r="353" spans="1:17" s="498" customFormat="1" hidden="1" x14ac:dyDescent="0.2">
      <c r="A353" s="648"/>
      <c r="B353" s="242">
        <v>3</v>
      </c>
      <c r="C353" s="242">
        <v>165</v>
      </c>
      <c r="D353" s="242">
        <v>114.5</v>
      </c>
      <c r="E353" s="242" t="s">
        <v>130</v>
      </c>
      <c r="F353" s="645"/>
      <c r="G353" s="621"/>
      <c r="H353" s="621"/>
      <c r="I353" s="621"/>
      <c r="J353" s="647"/>
    </row>
    <row r="354" spans="1:17" hidden="1" x14ac:dyDescent="0.2">
      <c r="A354" s="648">
        <v>2</v>
      </c>
      <c r="B354" s="242">
        <v>3</v>
      </c>
      <c r="C354" s="242">
        <v>597</v>
      </c>
      <c r="D354" s="242">
        <v>114.5</v>
      </c>
      <c r="E354" s="481" t="s">
        <v>127</v>
      </c>
      <c r="F354" s="645">
        <v>679</v>
      </c>
      <c r="G354" s="645">
        <v>114.5</v>
      </c>
      <c r="H354" s="645">
        <v>57</v>
      </c>
      <c r="I354" s="645" t="s">
        <v>149</v>
      </c>
      <c r="J354" s="643">
        <v>122.5</v>
      </c>
    </row>
    <row r="355" spans="1:17" hidden="1" x14ac:dyDescent="0.2">
      <c r="A355" s="648"/>
      <c r="B355" s="242">
        <v>4</v>
      </c>
      <c r="C355" s="242">
        <v>82</v>
      </c>
      <c r="D355" s="242">
        <v>113</v>
      </c>
      <c r="E355" s="242" t="s">
        <v>130</v>
      </c>
      <c r="F355" s="645"/>
      <c r="G355" s="645"/>
      <c r="H355" s="645"/>
      <c r="I355" s="645"/>
      <c r="J355" s="643"/>
    </row>
    <row r="356" spans="1:17" s="498" customFormat="1" hidden="1" x14ac:dyDescent="0.2">
      <c r="A356" s="648">
        <v>3</v>
      </c>
      <c r="B356" s="242">
        <v>1</v>
      </c>
      <c r="C356" s="242">
        <v>157</v>
      </c>
      <c r="D356" s="242">
        <v>117</v>
      </c>
      <c r="E356" s="242" t="s">
        <v>129</v>
      </c>
      <c r="F356" s="645">
        <v>220</v>
      </c>
      <c r="G356" s="620">
        <v>117</v>
      </c>
      <c r="H356" s="620">
        <v>18</v>
      </c>
      <c r="I356" s="620">
        <v>1</v>
      </c>
      <c r="J356" s="646">
        <v>123</v>
      </c>
    </row>
    <row r="357" spans="1:17" hidden="1" x14ac:dyDescent="0.2">
      <c r="A357" s="648"/>
      <c r="B357" s="242">
        <v>2</v>
      </c>
      <c r="C357" s="242">
        <v>63</v>
      </c>
      <c r="D357" s="242">
        <v>115.5</v>
      </c>
      <c r="E357" s="242" t="s">
        <v>130</v>
      </c>
      <c r="F357" s="645"/>
      <c r="G357" s="621"/>
      <c r="H357" s="621"/>
      <c r="I357" s="621"/>
      <c r="J357" s="647"/>
    </row>
    <row r="358" spans="1:17" hidden="1" x14ac:dyDescent="0.2">
      <c r="A358" s="648">
        <v>4</v>
      </c>
      <c r="B358" s="242">
        <v>4</v>
      </c>
      <c r="C358" s="242">
        <v>526</v>
      </c>
      <c r="D358" s="242">
        <v>113</v>
      </c>
      <c r="E358" s="242" t="s">
        <v>127</v>
      </c>
      <c r="F358" s="645">
        <v>679</v>
      </c>
      <c r="G358" s="645">
        <v>113</v>
      </c>
      <c r="H358" s="645">
        <v>57</v>
      </c>
      <c r="I358" s="645" t="s">
        <v>148</v>
      </c>
      <c r="J358" s="643">
        <v>121.5</v>
      </c>
    </row>
    <row r="359" spans="1:17" hidden="1" x14ac:dyDescent="0.2">
      <c r="A359" s="648"/>
      <c r="B359" s="242">
        <v>5</v>
      </c>
      <c r="C359" s="242">
        <v>153</v>
      </c>
      <c r="D359" s="242">
        <v>112.5</v>
      </c>
      <c r="E359" s="242" t="s">
        <v>130</v>
      </c>
      <c r="F359" s="645"/>
      <c r="G359" s="645"/>
      <c r="H359" s="645"/>
      <c r="I359" s="645"/>
      <c r="J359" s="643"/>
    </row>
    <row r="360" spans="1:17" hidden="1" x14ac:dyDescent="0.2">
      <c r="A360" s="648">
        <v>5</v>
      </c>
      <c r="B360" s="242">
        <v>5</v>
      </c>
      <c r="C360" s="242">
        <v>671</v>
      </c>
      <c r="D360" s="242">
        <v>112.5</v>
      </c>
      <c r="E360" s="242" t="s">
        <v>127</v>
      </c>
      <c r="F360" s="645">
        <v>679</v>
      </c>
      <c r="G360" s="645">
        <v>112.5</v>
      </c>
      <c r="H360" s="645">
        <v>57</v>
      </c>
      <c r="I360" s="645">
        <v>3</v>
      </c>
      <c r="J360" s="643">
        <v>121</v>
      </c>
    </row>
    <row r="361" spans="1:17" hidden="1" x14ac:dyDescent="0.2">
      <c r="A361" s="648"/>
      <c r="B361" s="242">
        <v>6</v>
      </c>
      <c r="C361" s="242">
        <v>8</v>
      </c>
      <c r="D361" s="242">
        <v>111.5</v>
      </c>
      <c r="E361" s="242" t="s">
        <v>130</v>
      </c>
      <c r="F361" s="645"/>
      <c r="G361" s="645"/>
      <c r="H361" s="645"/>
      <c r="I361" s="645"/>
      <c r="J361" s="643"/>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617" t="s">
        <v>50</v>
      </c>
      <c r="C363" s="618"/>
      <c r="D363" s="618"/>
      <c r="E363" s="618"/>
      <c r="F363" s="618"/>
      <c r="G363" s="618"/>
      <c r="H363" s="619"/>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617" t="s">
        <v>50</v>
      </c>
      <c r="C377" s="618"/>
      <c r="D377" s="618"/>
      <c r="E377" s="618"/>
      <c r="F377" s="618"/>
      <c r="G377" s="618"/>
      <c r="H377" s="619"/>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617" t="s">
        <v>50</v>
      </c>
      <c r="C391" s="618"/>
      <c r="D391" s="618"/>
      <c r="E391" s="618"/>
      <c r="F391" s="618"/>
      <c r="G391" s="618"/>
      <c r="H391" s="619"/>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617" t="s">
        <v>50</v>
      </c>
      <c r="C404" s="618"/>
      <c r="D404" s="618"/>
      <c r="E404" s="618"/>
      <c r="F404" s="618"/>
      <c r="G404" s="618"/>
      <c r="H404" s="619"/>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617" t="s">
        <v>50</v>
      </c>
      <c r="C417" s="618"/>
      <c r="D417" s="618"/>
      <c r="E417" s="618"/>
      <c r="F417" s="618"/>
      <c r="G417" s="618"/>
      <c r="H417" s="619"/>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644" t="s">
        <v>159</v>
      </c>
      <c r="G428" s="644"/>
    </row>
    <row r="429" spans="1:12" ht="13.5" thickBot="1" x14ac:dyDescent="0.25"/>
    <row r="430" spans="1:12" ht="13.5" thickBot="1" x14ac:dyDescent="0.25">
      <c r="A430" s="518" t="s">
        <v>160</v>
      </c>
      <c r="B430" s="617" t="s">
        <v>50</v>
      </c>
      <c r="C430" s="618"/>
      <c r="D430" s="618"/>
      <c r="E430" s="618"/>
      <c r="F430" s="618"/>
      <c r="G430" s="618"/>
      <c r="H430" s="619"/>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row r="442" spans="1:12" ht="13.5" thickBot="1" x14ac:dyDescent="0.25"/>
    <row r="443" spans="1:12" s="541" customFormat="1" ht="13.5" thickBot="1" x14ac:dyDescent="0.25">
      <c r="A443" s="518" t="s">
        <v>161</v>
      </c>
      <c r="B443" s="617" t="s">
        <v>50</v>
      </c>
      <c r="C443" s="618"/>
      <c r="D443" s="618"/>
      <c r="E443" s="618"/>
      <c r="F443" s="618"/>
      <c r="G443" s="618"/>
      <c r="H443" s="619"/>
      <c r="I443" s="328" t="s">
        <v>0</v>
      </c>
      <c r="J443" s="227"/>
    </row>
    <row r="444" spans="1:12" s="541" customFormat="1" x14ac:dyDescent="0.2">
      <c r="A444" s="226" t="s">
        <v>54</v>
      </c>
      <c r="B444" s="301">
        <v>1</v>
      </c>
      <c r="C444" s="302">
        <v>2</v>
      </c>
      <c r="D444" s="303">
        <v>3</v>
      </c>
      <c r="E444" s="302">
        <v>4</v>
      </c>
      <c r="F444" s="303">
        <v>5</v>
      </c>
      <c r="G444" s="302">
        <v>6</v>
      </c>
      <c r="H444" s="298">
        <v>7</v>
      </c>
      <c r="I444" s="304"/>
      <c r="J444" s="305"/>
    </row>
    <row r="445" spans="1:12" s="541" customFormat="1" x14ac:dyDescent="0.2">
      <c r="A445" s="307" t="s">
        <v>3</v>
      </c>
      <c r="B445" s="258">
        <v>3885</v>
      </c>
      <c r="C445" s="259">
        <v>3885</v>
      </c>
      <c r="D445" s="259">
        <v>3885</v>
      </c>
      <c r="E445" s="259">
        <v>3885</v>
      </c>
      <c r="F445" s="259">
        <v>3885</v>
      </c>
      <c r="G445" s="390">
        <v>3885</v>
      </c>
      <c r="H445" s="260">
        <v>3885</v>
      </c>
      <c r="I445" s="308">
        <v>3885</v>
      </c>
      <c r="J445" s="309"/>
      <c r="K445" s="306"/>
    </row>
    <row r="446" spans="1:12" s="541" customFormat="1" x14ac:dyDescent="0.2">
      <c r="A446" s="310" t="s">
        <v>6</v>
      </c>
      <c r="B446" s="263">
        <v>4224.2105263157891</v>
      </c>
      <c r="C446" s="264">
        <v>4404.8780487804879</v>
      </c>
      <c r="D446" s="264">
        <v>4225</v>
      </c>
      <c r="E446" s="264">
        <v>4319.7435897435898</v>
      </c>
      <c r="F446" s="311">
        <v>4289.4285714285716</v>
      </c>
      <c r="G446" s="311">
        <v>4265.2380952380954</v>
      </c>
      <c r="H446" s="265"/>
      <c r="I446" s="312">
        <v>4298.0975609756097</v>
      </c>
      <c r="J446" s="313"/>
      <c r="K446" s="306"/>
    </row>
    <row r="447" spans="1:12" s="541" customFormat="1" x14ac:dyDescent="0.2">
      <c r="A447" s="226" t="s">
        <v>7</v>
      </c>
      <c r="B447" s="267">
        <v>84.21052631578948</v>
      </c>
      <c r="C447" s="268">
        <v>85.365853658536579</v>
      </c>
      <c r="D447" s="268">
        <v>80</v>
      </c>
      <c r="E447" s="268">
        <v>76.92307692307692</v>
      </c>
      <c r="F447" s="314">
        <v>85.714285714285708</v>
      </c>
      <c r="G447" s="314">
        <v>95.238095238095241</v>
      </c>
      <c r="H447" s="269"/>
      <c r="I447" s="315">
        <v>83.902439024390247</v>
      </c>
      <c r="J447" s="316"/>
      <c r="K447" s="306"/>
    </row>
    <row r="448" spans="1:12" s="541" customFormat="1" x14ac:dyDescent="0.2">
      <c r="A448" s="226" t="s">
        <v>8</v>
      </c>
      <c r="B448" s="271">
        <v>6.7494194947426672E-2</v>
      </c>
      <c r="C448" s="272">
        <v>6.6202861938934321E-2</v>
      </c>
      <c r="D448" s="272">
        <v>6.1312740332057948E-2</v>
      </c>
      <c r="E448" s="272">
        <v>8.0870527559499666E-2</v>
      </c>
      <c r="F448" s="317">
        <v>8.0805071548264398E-2</v>
      </c>
      <c r="G448" s="317">
        <v>6.3143541010666077E-2</v>
      </c>
      <c r="H448" s="273"/>
      <c r="I448" s="318">
        <v>7.2765445728249639E-2</v>
      </c>
      <c r="J448" s="319"/>
      <c r="K448" s="320"/>
      <c r="L448" s="321"/>
    </row>
    <row r="449" spans="1:12" s="541" customFormat="1" x14ac:dyDescent="0.2">
      <c r="A449" s="310" t="s">
        <v>1</v>
      </c>
      <c r="B449" s="275">
        <f t="shared" ref="B449:I449" si="92">B446/B445*100-100</f>
        <v>8.731287678656102</v>
      </c>
      <c r="C449" s="276">
        <f t="shared" si="92"/>
        <v>13.381674357284126</v>
      </c>
      <c r="D449" s="276">
        <f t="shared" si="92"/>
        <v>8.7516087516087424</v>
      </c>
      <c r="E449" s="276">
        <f t="shared" si="92"/>
        <v>11.190311190311192</v>
      </c>
      <c r="F449" s="276">
        <f t="shared" si="92"/>
        <v>10.41000183857328</v>
      </c>
      <c r="G449" s="276">
        <f t="shared" si="92"/>
        <v>9.7873383587669309</v>
      </c>
      <c r="H449" s="277">
        <f t="shared" si="92"/>
        <v>-100</v>
      </c>
      <c r="I449" s="278">
        <f t="shared" si="92"/>
        <v>10.633141852654049</v>
      </c>
      <c r="J449" s="319"/>
      <c r="K449" s="320"/>
      <c r="L449" s="227"/>
    </row>
    <row r="450" spans="1:12" s="541" customFormat="1" ht="13.5" thickBot="1" x14ac:dyDescent="0.25">
      <c r="A450" s="226" t="s">
        <v>27</v>
      </c>
      <c r="B450" s="280">
        <f t="shared" ref="B450:I450" si="93">B446-B433</f>
        <v>76.154970760233482</v>
      </c>
      <c r="C450" s="281">
        <f t="shared" si="93"/>
        <v>204.87804878048792</v>
      </c>
      <c r="D450" s="281">
        <f t="shared" si="93"/>
        <v>-19</v>
      </c>
      <c r="E450" s="281">
        <f t="shared" si="93"/>
        <v>175.09242695289231</v>
      </c>
      <c r="F450" s="281">
        <f t="shared" si="93"/>
        <v>97.678571428571558</v>
      </c>
      <c r="G450" s="281">
        <f t="shared" si="93"/>
        <v>-12.919799498747125</v>
      </c>
      <c r="H450" s="282">
        <f t="shared" si="93"/>
        <v>0</v>
      </c>
      <c r="I450" s="322">
        <f t="shared" si="93"/>
        <v>103.72256097560967</v>
      </c>
      <c r="J450" s="323"/>
      <c r="K450" s="320"/>
      <c r="L450" s="227"/>
    </row>
    <row r="451" spans="1:12" s="541" customFormat="1" x14ac:dyDescent="0.2">
      <c r="A451" s="324" t="s">
        <v>51</v>
      </c>
      <c r="B451" s="285">
        <v>657</v>
      </c>
      <c r="C451" s="286">
        <v>661</v>
      </c>
      <c r="D451" s="286">
        <v>194</v>
      </c>
      <c r="E451" s="286">
        <v>658</v>
      </c>
      <c r="F451" s="286">
        <v>665</v>
      </c>
      <c r="G451" s="286">
        <v>663</v>
      </c>
      <c r="H451" s="287"/>
      <c r="I451" s="288">
        <f>SUM(B451:H451)</f>
        <v>3498</v>
      </c>
      <c r="J451" s="325" t="s">
        <v>56</v>
      </c>
      <c r="K451" s="326">
        <f>I438-I451</f>
        <v>24</v>
      </c>
      <c r="L451" s="290">
        <f>K451/I438</f>
        <v>6.8143100511073255E-3</v>
      </c>
    </row>
    <row r="452" spans="1:12" s="541" customFormat="1" x14ac:dyDescent="0.2">
      <c r="A452" s="324" t="s">
        <v>28</v>
      </c>
      <c r="B452" s="231"/>
      <c r="C452" s="294"/>
      <c r="D452" s="294"/>
      <c r="E452" s="294"/>
      <c r="F452" s="294"/>
      <c r="G452" s="294"/>
      <c r="H452" s="232"/>
      <c r="I452" s="235"/>
      <c r="J452" s="227" t="s">
        <v>57</v>
      </c>
      <c r="K452" s="541">
        <v>158.96</v>
      </c>
    </row>
    <row r="453" spans="1:12" s="541" customFormat="1" ht="13.5" thickBot="1" x14ac:dyDescent="0.25">
      <c r="A453" s="327" t="s">
        <v>26</v>
      </c>
      <c r="B453" s="233">
        <f t="shared" ref="B453:H453" si="94">B452-B439</f>
        <v>0</v>
      </c>
      <c r="C453" s="234">
        <f t="shared" si="94"/>
        <v>0</v>
      </c>
      <c r="D453" s="234">
        <f t="shared" si="94"/>
        <v>0</v>
      </c>
      <c r="E453" s="234">
        <f t="shared" si="94"/>
        <v>0</v>
      </c>
      <c r="F453" s="234">
        <f t="shared" si="94"/>
        <v>0</v>
      </c>
      <c r="G453" s="234">
        <f t="shared" si="94"/>
        <v>0</v>
      </c>
      <c r="H453" s="240">
        <f t="shared" si="94"/>
        <v>0</v>
      </c>
      <c r="I453" s="236"/>
      <c r="J453" s="541" t="s">
        <v>26</v>
      </c>
      <c r="K453" s="227">
        <f>K452-K439</f>
        <v>5.2600000000000193</v>
      </c>
    </row>
    <row r="455" spans="1:12" ht="13.5" thickBot="1" x14ac:dyDescent="0.25"/>
    <row r="456" spans="1:12" s="547" customFormat="1" ht="13.5" thickBot="1" x14ac:dyDescent="0.25">
      <c r="A456" s="518" t="s">
        <v>162</v>
      </c>
      <c r="B456" s="617" t="s">
        <v>50</v>
      </c>
      <c r="C456" s="618"/>
      <c r="D456" s="618"/>
      <c r="E456" s="618"/>
      <c r="F456" s="618"/>
      <c r="G456" s="618"/>
      <c r="H456" s="619"/>
      <c r="I456" s="328" t="s">
        <v>0</v>
      </c>
      <c r="J456" s="227"/>
    </row>
    <row r="457" spans="1:12" s="547" customFormat="1" x14ac:dyDescent="0.2">
      <c r="A457" s="226" t="s">
        <v>54</v>
      </c>
      <c r="B457" s="301">
        <v>1</v>
      </c>
      <c r="C457" s="302">
        <v>2</v>
      </c>
      <c r="D457" s="303">
        <v>3</v>
      </c>
      <c r="E457" s="302">
        <v>4</v>
      </c>
      <c r="F457" s="303">
        <v>5</v>
      </c>
      <c r="G457" s="302">
        <v>6</v>
      </c>
      <c r="H457" s="298">
        <v>7</v>
      </c>
      <c r="I457" s="304"/>
      <c r="J457" s="305"/>
    </row>
    <row r="458" spans="1:12" s="547" customFormat="1" x14ac:dyDescent="0.2">
      <c r="A458" s="307" t="s">
        <v>3</v>
      </c>
      <c r="B458" s="258">
        <v>3905</v>
      </c>
      <c r="C458" s="259">
        <v>3905</v>
      </c>
      <c r="D458" s="259">
        <v>3905</v>
      </c>
      <c r="E458" s="259">
        <v>3905</v>
      </c>
      <c r="F458" s="259">
        <v>3905</v>
      </c>
      <c r="G458" s="390">
        <v>3905</v>
      </c>
      <c r="H458" s="260">
        <v>3905</v>
      </c>
      <c r="I458" s="308">
        <v>3905</v>
      </c>
      <c r="J458" s="309"/>
      <c r="K458" s="306"/>
    </row>
    <row r="459" spans="1:12" s="547" customFormat="1" x14ac:dyDescent="0.2">
      <c r="A459" s="310" t="s">
        <v>6</v>
      </c>
      <c r="B459" s="263">
        <v>4378.6486486486483</v>
      </c>
      <c r="C459" s="264">
        <v>4451.6216216216217</v>
      </c>
      <c r="D459" s="264">
        <v>4360.909090909091</v>
      </c>
      <c r="E459" s="264">
        <v>4335.8064516129034</v>
      </c>
      <c r="F459" s="311">
        <v>4447.7142857142853</v>
      </c>
      <c r="G459" s="311">
        <v>4586.25</v>
      </c>
      <c r="H459" s="265"/>
      <c r="I459" s="312">
        <v>4440.9424083769636</v>
      </c>
      <c r="J459" s="313"/>
      <c r="K459" s="306"/>
    </row>
    <row r="460" spans="1:12" s="547" customFormat="1" x14ac:dyDescent="0.2">
      <c r="A460" s="226" t="s">
        <v>7</v>
      </c>
      <c r="B460" s="267">
        <v>89.189189189189193</v>
      </c>
      <c r="C460" s="268">
        <v>83.78378378378379</v>
      </c>
      <c r="D460" s="268">
        <v>90.909090909090907</v>
      </c>
      <c r="E460" s="268">
        <v>77.41935483870968</v>
      </c>
      <c r="F460" s="314">
        <v>85.714285714285708</v>
      </c>
      <c r="G460" s="314">
        <v>80</v>
      </c>
      <c r="H460" s="269"/>
      <c r="I460" s="315">
        <v>85.340314136125656</v>
      </c>
      <c r="J460" s="316"/>
      <c r="K460" s="306"/>
    </row>
    <row r="461" spans="1:12" s="547" customFormat="1" x14ac:dyDescent="0.2">
      <c r="A461" s="226" t="s">
        <v>8</v>
      </c>
      <c r="B461" s="271">
        <v>6.6427412109250059E-2</v>
      </c>
      <c r="C461" s="272">
        <v>6.7110323890685344E-2</v>
      </c>
      <c r="D461" s="272">
        <v>5.217590875606163E-2</v>
      </c>
      <c r="E461" s="272">
        <v>7.5679191355011874E-2</v>
      </c>
      <c r="F461" s="317">
        <v>6.879473471298353E-2</v>
      </c>
      <c r="G461" s="317">
        <v>7.4334278999033818E-2</v>
      </c>
      <c r="H461" s="273"/>
      <c r="I461" s="318">
        <v>7.2266894315924729E-2</v>
      </c>
      <c r="J461" s="319"/>
      <c r="K461" s="320"/>
      <c r="L461" s="321"/>
    </row>
    <row r="462" spans="1:12" s="547" customFormat="1" x14ac:dyDescent="0.2">
      <c r="A462" s="310" t="s">
        <v>1</v>
      </c>
      <c r="B462" s="275">
        <f t="shared" ref="B462:I462" si="95">B459/B458*100-100</f>
        <v>12.129286777174087</v>
      </c>
      <c r="C462" s="276">
        <f t="shared" si="95"/>
        <v>13.997992871232313</v>
      </c>
      <c r="D462" s="276">
        <f t="shared" si="95"/>
        <v>11.675008730066352</v>
      </c>
      <c r="E462" s="276">
        <f t="shared" si="95"/>
        <v>11.032175457436708</v>
      </c>
      <c r="F462" s="276">
        <f t="shared" si="95"/>
        <v>13.897933052862626</v>
      </c>
      <c r="G462" s="276">
        <f t="shared" si="95"/>
        <v>17.445582586427662</v>
      </c>
      <c r="H462" s="277">
        <f t="shared" si="95"/>
        <v>-100</v>
      </c>
      <c r="I462" s="278">
        <f t="shared" si="95"/>
        <v>13.724517500050283</v>
      </c>
      <c r="J462" s="319"/>
      <c r="K462" s="320"/>
      <c r="L462" s="227"/>
    </row>
    <row r="463" spans="1:12" s="547" customFormat="1" ht="13.5" thickBot="1" x14ac:dyDescent="0.25">
      <c r="A463" s="226" t="s">
        <v>27</v>
      </c>
      <c r="B463" s="280">
        <f t="shared" ref="B463:I463" si="96">B459-B446</f>
        <v>154.43812233285917</v>
      </c>
      <c r="C463" s="281">
        <f t="shared" si="96"/>
        <v>46.743572841133755</v>
      </c>
      <c r="D463" s="281">
        <f t="shared" si="96"/>
        <v>135.90909090909099</v>
      </c>
      <c r="E463" s="281">
        <f t="shared" si="96"/>
        <v>16.062861869313565</v>
      </c>
      <c r="F463" s="281">
        <f t="shared" si="96"/>
        <v>158.28571428571377</v>
      </c>
      <c r="G463" s="281">
        <f t="shared" si="96"/>
        <v>321.01190476190459</v>
      </c>
      <c r="H463" s="282">
        <f t="shared" si="96"/>
        <v>0</v>
      </c>
      <c r="I463" s="322">
        <f t="shared" si="96"/>
        <v>142.84484740135395</v>
      </c>
      <c r="J463" s="323"/>
      <c r="K463" s="320"/>
      <c r="L463" s="227"/>
    </row>
    <row r="464" spans="1:12" s="547" customFormat="1" x14ac:dyDescent="0.2">
      <c r="A464" s="324" t="s">
        <v>51</v>
      </c>
      <c r="B464" s="285">
        <v>652</v>
      </c>
      <c r="C464" s="286">
        <v>657</v>
      </c>
      <c r="D464" s="286">
        <v>192</v>
      </c>
      <c r="E464" s="286">
        <v>653</v>
      </c>
      <c r="F464" s="286">
        <v>661</v>
      </c>
      <c r="G464" s="286">
        <v>659</v>
      </c>
      <c r="H464" s="287"/>
      <c r="I464" s="288">
        <f>SUM(B464:H464)</f>
        <v>3474</v>
      </c>
      <c r="J464" s="325" t="s">
        <v>56</v>
      </c>
      <c r="K464" s="326">
        <f>I451-I464</f>
        <v>24</v>
      </c>
      <c r="L464" s="290">
        <f>K464/I451</f>
        <v>6.8610634648370496E-3</v>
      </c>
    </row>
    <row r="465" spans="1:12" s="547" customFormat="1" x14ac:dyDescent="0.2">
      <c r="A465" s="324" t="s">
        <v>28</v>
      </c>
      <c r="B465" s="231"/>
      <c r="C465" s="294"/>
      <c r="D465" s="294"/>
      <c r="E465" s="294"/>
      <c r="F465" s="294"/>
      <c r="G465" s="294"/>
      <c r="H465" s="232"/>
      <c r="I465" s="235"/>
      <c r="J465" s="227" t="s">
        <v>57</v>
      </c>
      <c r="K465" s="547">
        <v>160.41</v>
      </c>
    </row>
    <row r="466" spans="1:12" s="547" customFormat="1" ht="13.5" thickBot="1" x14ac:dyDescent="0.25">
      <c r="A466" s="327" t="s">
        <v>26</v>
      </c>
      <c r="B466" s="233">
        <f t="shared" ref="B466:H466" si="97">B465-B452</f>
        <v>0</v>
      </c>
      <c r="C466" s="234">
        <f t="shared" si="97"/>
        <v>0</v>
      </c>
      <c r="D466" s="234">
        <f t="shared" si="97"/>
        <v>0</v>
      </c>
      <c r="E466" s="234">
        <f t="shared" si="97"/>
        <v>0</v>
      </c>
      <c r="F466" s="234">
        <f t="shared" si="97"/>
        <v>0</v>
      </c>
      <c r="G466" s="234">
        <f t="shared" si="97"/>
        <v>0</v>
      </c>
      <c r="H466" s="240">
        <f t="shared" si="97"/>
        <v>0</v>
      </c>
      <c r="I466" s="236"/>
      <c r="J466" s="547" t="s">
        <v>26</v>
      </c>
      <c r="K466" s="227">
        <f>K465-K452</f>
        <v>1.4499999999999886</v>
      </c>
    </row>
    <row r="468" spans="1:12" ht="13.5" thickBot="1" x14ac:dyDescent="0.25"/>
    <row r="469" spans="1:12" s="551" customFormat="1" ht="13.5" thickBot="1" x14ac:dyDescent="0.25">
      <c r="A469" s="518" t="s">
        <v>163</v>
      </c>
      <c r="B469" s="617" t="s">
        <v>50</v>
      </c>
      <c r="C469" s="618"/>
      <c r="D469" s="618"/>
      <c r="E469" s="618"/>
      <c r="F469" s="618"/>
      <c r="G469" s="618"/>
      <c r="H469" s="619"/>
      <c r="I469" s="328" t="s">
        <v>0</v>
      </c>
      <c r="J469" s="227"/>
    </row>
    <row r="470" spans="1:12" s="551" customFormat="1" x14ac:dyDescent="0.2">
      <c r="A470" s="226" t="s">
        <v>54</v>
      </c>
      <c r="B470" s="301">
        <v>1</v>
      </c>
      <c r="C470" s="302">
        <v>2</v>
      </c>
      <c r="D470" s="303">
        <v>3</v>
      </c>
      <c r="E470" s="302">
        <v>4</v>
      </c>
      <c r="F470" s="303">
        <v>5</v>
      </c>
      <c r="G470" s="302">
        <v>6</v>
      </c>
      <c r="H470" s="298">
        <v>7</v>
      </c>
      <c r="I470" s="304"/>
      <c r="J470" s="305"/>
    </row>
    <row r="471" spans="1:12" s="551" customFormat="1" x14ac:dyDescent="0.2">
      <c r="A471" s="307" t="s">
        <v>3</v>
      </c>
      <c r="B471" s="258">
        <v>3925</v>
      </c>
      <c r="C471" s="259">
        <v>3925</v>
      </c>
      <c r="D471" s="259">
        <v>3925</v>
      </c>
      <c r="E471" s="259">
        <v>3925</v>
      </c>
      <c r="F471" s="259">
        <v>3925</v>
      </c>
      <c r="G471" s="390">
        <v>3925</v>
      </c>
      <c r="H471" s="260">
        <v>3925</v>
      </c>
      <c r="I471" s="308">
        <v>3925</v>
      </c>
      <c r="J471" s="309"/>
      <c r="K471" s="306"/>
    </row>
    <row r="472" spans="1:12" s="551" customFormat="1" x14ac:dyDescent="0.2">
      <c r="A472" s="310" t="s">
        <v>6</v>
      </c>
      <c r="B472" s="263">
        <v>4394.6153846153848</v>
      </c>
      <c r="C472" s="264">
        <v>4381.8918918918916</v>
      </c>
      <c r="D472" s="264">
        <v>4439.090909090909</v>
      </c>
      <c r="E472" s="264">
        <v>4461.7948717948721</v>
      </c>
      <c r="F472" s="311">
        <v>4496.666666666667</v>
      </c>
      <c r="G472" s="311">
        <v>4533.8461538461543</v>
      </c>
      <c r="H472" s="265"/>
      <c r="I472" s="312">
        <v>4453.6764705882351</v>
      </c>
      <c r="J472" s="313"/>
      <c r="K472" s="306"/>
    </row>
    <row r="473" spans="1:12" s="551" customFormat="1" x14ac:dyDescent="0.2">
      <c r="A473" s="226" t="s">
        <v>7</v>
      </c>
      <c r="B473" s="267">
        <v>76.92307692307692</v>
      </c>
      <c r="C473" s="268">
        <v>86.486486486486484</v>
      </c>
      <c r="D473" s="268">
        <v>81.818181818181813</v>
      </c>
      <c r="E473" s="268">
        <v>84.615384615384613</v>
      </c>
      <c r="F473" s="314">
        <v>94.871794871794876</v>
      </c>
      <c r="G473" s="314">
        <v>71.794871794871796</v>
      </c>
      <c r="H473" s="269"/>
      <c r="I473" s="315">
        <v>83.333333333333329</v>
      </c>
      <c r="J473" s="316"/>
      <c r="K473" s="306"/>
    </row>
    <row r="474" spans="1:12" s="551" customFormat="1" x14ac:dyDescent="0.2">
      <c r="A474" s="226" t="s">
        <v>8</v>
      </c>
      <c r="B474" s="271">
        <v>7.4563764266529067E-2</v>
      </c>
      <c r="C474" s="272">
        <v>8.1664540187080595E-2</v>
      </c>
      <c r="D474" s="272">
        <v>7.654076973020979E-2</v>
      </c>
      <c r="E474" s="272">
        <v>7.2258323682067749E-2</v>
      </c>
      <c r="F474" s="317">
        <v>6.3333162424913256E-2</v>
      </c>
      <c r="G474" s="317">
        <v>7.783778546550095E-2</v>
      </c>
      <c r="H474" s="273"/>
      <c r="I474" s="318">
        <v>7.5267763753912476E-2</v>
      </c>
      <c r="J474" s="319"/>
      <c r="K474" s="320"/>
      <c r="L474" s="321"/>
    </row>
    <row r="475" spans="1:12" s="551" customFormat="1" x14ac:dyDescent="0.2">
      <c r="A475" s="310" t="s">
        <v>1</v>
      </c>
      <c r="B475" s="275">
        <f t="shared" ref="B475:I475" si="98">B472/B471*100-100</f>
        <v>11.964723174914255</v>
      </c>
      <c r="C475" s="276">
        <f t="shared" si="98"/>
        <v>11.640557755207425</v>
      </c>
      <c r="D475" s="276">
        <f t="shared" si="98"/>
        <v>13.097857556456276</v>
      </c>
      <c r="E475" s="276">
        <f t="shared" si="98"/>
        <v>13.676302466111395</v>
      </c>
      <c r="F475" s="276">
        <f t="shared" si="98"/>
        <v>14.56475583864119</v>
      </c>
      <c r="G475" s="276">
        <f t="shared" si="98"/>
        <v>15.512003919647242</v>
      </c>
      <c r="H475" s="277">
        <f t="shared" si="98"/>
        <v>-100</v>
      </c>
      <c r="I475" s="278">
        <f t="shared" si="98"/>
        <v>13.469464218808554</v>
      </c>
      <c r="J475" s="319"/>
      <c r="K475" s="320"/>
      <c r="L475" s="227"/>
    </row>
    <row r="476" spans="1:12" s="551" customFormat="1" ht="13.5" thickBot="1" x14ac:dyDescent="0.25">
      <c r="A476" s="226" t="s">
        <v>27</v>
      </c>
      <c r="B476" s="280">
        <f t="shared" ref="B476:I476" si="99">B472-B459</f>
        <v>15.966735966736451</v>
      </c>
      <c r="C476" s="281">
        <f t="shared" si="99"/>
        <v>-69.729729729730025</v>
      </c>
      <c r="D476" s="281">
        <f t="shared" si="99"/>
        <v>78.181818181818016</v>
      </c>
      <c r="E476" s="281">
        <f t="shared" si="99"/>
        <v>125.98842018196865</v>
      </c>
      <c r="F476" s="281">
        <f t="shared" si="99"/>
        <v>48.952380952381645</v>
      </c>
      <c r="G476" s="281">
        <f t="shared" si="99"/>
        <v>-52.403846153845734</v>
      </c>
      <c r="H476" s="282">
        <f t="shared" si="99"/>
        <v>0</v>
      </c>
      <c r="I476" s="322">
        <f t="shared" si="99"/>
        <v>12.734062211271521</v>
      </c>
      <c r="J476" s="323"/>
      <c r="K476" s="320"/>
      <c r="L476" s="227"/>
    </row>
    <row r="477" spans="1:12" s="551" customFormat="1" x14ac:dyDescent="0.2">
      <c r="A477" s="324" t="s">
        <v>51</v>
      </c>
      <c r="B477" s="285">
        <v>647</v>
      </c>
      <c r="C477" s="286">
        <v>655</v>
      </c>
      <c r="D477" s="286">
        <v>187</v>
      </c>
      <c r="E477" s="286">
        <v>647</v>
      </c>
      <c r="F477" s="286">
        <v>653</v>
      </c>
      <c r="G477" s="286">
        <v>649</v>
      </c>
      <c r="H477" s="287"/>
      <c r="I477" s="288">
        <f>SUM(B477:H477)</f>
        <v>3438</v>
      </c>
      <c r="J477" s="325" t="s">
        <v>56</v>
      </c>
      <c r="K477" s="326">
        <f>I464-I477</f>
        <v>36</v>
      </c>
      <c r="L477" s="290">
        <f>K477/I464</f>
        <v>1.0362694300518135E-2</v>
      </c>
    </row>
    <row r="478" spans="1:12" s="551" customFormat="1" x14ac:dyDescent="0.2">
      <c r="A478" s="324" t="s">
        <v>28</v>
      </c>
      <c r="B478" s="231"/>
      <c r="C478" s="294"/>
      <c r="D478" s="294"/>
      <c r="E478" s="294"/>
      <c r="F478" s="294"/>
      <c r="G478" s="294"/>
      <c r="H478" s="232"/>
      <c r="I478" s="235"/>
      <c r="J478" s="227" t="s">
        <v>57</v>
      </c>
      <c r="K478" s="551">
        <v>159.78</v>
      </c>
    </row>
    <row r="479" spans="1:12" s="551" customFormat="1" ht="13.5" thickBot="1" x14ac:dyDescent="0.25">
      <c r="A479" s="327" t="s">
        <v>26</v>
      </c>
      <c r="B479" s="233">
        <f t="shared" ref="B479:H479" si="100">B478-B465</f>
        <v>0</v>
      </c>
      <c r="C479" s="234">
        <f t="shared" si="100"/>
        <v>0</v>
      </c>
      <c r="D479" s="234">
        <f t="shared" si="100"/>
        <v>0</v>
      </c>
      <c r="E479" s="234">
        <f t="shared" si="100"/>
        <v>0</v>
      </c>
      <c r="F479" s="234">
        <f t="shared" si="100"/>
        <v>0</v>
      </c>
      <c r="G479" s="234">
        <f t="shared" si="100"/>
        <v>0</v>
      </c>
      <c r="H479" s="240">
        <f t="shared" si="100"/>
        <v>0</v>
      </c>
      <c r="I479" s="236"/>
      <c r="J479" s="551" t="s">
        <v>26</v>
      </c>
      <c r="K479" s="227">
        <f>K478-K465</f>
        <v>-0.62999999999999545</v>
      </c>
    </row>
    <row r="481" spans="1:12" ht="13.5" thickBot="1" x14ac:dyDescent="0.25"/>
    <row r="482" spans="1:12" s="556" customFormat="1" ht="13.5" thickBot="1" x14ac:dyDescent="0.25">
      <c r="A482" s="518" t="s">
        <v>164</v>
      </c>
      <c r="B482" s="617" t="s">
        <v>50</v>
      </c>
      <c r="C482" s="618"/>
      <c r="D482" s="618"/>
      <c r="E482" s="618"/>
      <c r="F482" s="618"/>
      <c r="G482" s="618"/>
      <c r="H482" s="619"/>
      <c r="I482" s="328" t="s">
        <v>0</v>
      </c>
      <c r="J482" s="227"/>
    </row>
    <row r="483" spans="1:12" s="556" customFormat="1" x14ac:dyDescent="0.2">
      <c r="A483" s="226" t="s">
        <v>54</v>
      </c>
      <c r="B483" s="301">
        <v>1</v>
      </c>
      <c r="C483" s="302">
        <v>2</v>
      </c>
      <c r="D483" s="303">
        <v>3</v>
      </c>
      <c r="E483" s="302">
        <v>4</v>
      </c>
      <c r="F483" s="303">
        <v>5</v>
      </c>
      <c r="G483" s="302">
        <v>6</v>
      </c>
      <c r="H483" s="298">
        <v>7</v>
      </c>
      <c r="I483" s="304"/>
      <c r="J483" s="305"/>
    </row>
    <row r="484" spans="1:12" s="556" customFormat="1" x14ac:dyDescent="0.2">
      <c r="A484" s="307" t="s">
        <v>3</v>
      </c>
      <c r="B484" s="258">
        <v>3945</v>
      </c>
      <c r="C484" s="259">
        <v>3945</v>
      </c>
      <c r="D484" s="259">
        <v>3945</v>
      </c>
      <c r="E484" s="259">
        <v>3945</v>
      </c>
      <c r="F484" s="259">
        <v>3945</v>
      </c>
      <c r="G484" s="390">
        <v>3945</v>
      </c>
      <c r="H484" s="260">
        <v>3945</v>
      </c>
      <c r="I484" s="308">
        <v>3945</v>
      </c>
      <c r="J484" s="309"/>
      <c r="K484" s="306"/>
    </row>
    <row r="485" spans="1:12" s="556" customFormat="1" x14ac:dyDescent="0.2">
      <c r="A485" s="310" t="s">
        <v>6</v>
      </c>
      <c r="B485" s="263">
        <v>4442.2857142857147</v>
      </c>
      <c r="C485" s="264">
        <v>4345.1282051282051</v>
      </c>
      <c r="D485" s="264">
        <v>4653.636363636364</v>
      </c>
      <c r="E485" s="264">
        <v>4365.7142857142853</v>
      </c>
      <c r="F485" s="311">
        <v>4523.0952380952385</v>
      </c>
      <c r="G485" s="311">
        <v>4495.7894736842109</v>
      </c>
      <c r="H485" s="265"/>
      <c r="I485" s="312">
        <v>4445.8937198067633</v>
      </c>
      <c r="J485" s="313"/>
      <c r="K485" s="306"/>
    </row>
    <row r="486" spans="1:12" s="556" customFormat="1" x14ac:dyDescent="0.2">
      <c r="A486" s="226" t="s">
        <v>7</v>
      </c>
      <c r="B486" s="267">
        <v>80</v>
      </c>
      <c r="C486" s="268">
        <v>89.743589743589737</v>
      </c>
      <c r="D486" s="268">
        <v>63.636363636363633</v>
      </c>
      <c r="E486" s="268">
        <v>88.095238095238102</v>
      </c>
      <c r="F486" s="314">
        <v>88.095238095238102</v>
      </c>
      <c r="G486" s="314">
        <v>78.94736842105263</v>
      </c>
      <c r="H486" s="269"/>
      <c r="I486" s="315">
        <v>83.574879227053145</v>
      </c>
      <c r="J486" s="316"/>
      <c r="K486" s="306"/>
    </row>
    <row r="487" spans="1:12" s="556" customFormat="1" x14ac:dyDescent="0.2">
      <c r="A487" s="226" t="s">
        <v>8</v>
      </c>
      <c r="B487" s="271">
        <v>8.0400977475301963E-2</v>
      </c>
      <c r="C487" s="272">
        <v>6.475507552848217E-2</v>
      </c>
      <c r="D487" s="272">
        <v>9.1312170277021251E-2</v>
      </c>
      <c r="E487" s="272">
        <v>6.8722990704075976E-2</v>
      </c>
      <c r="F487" s="317">
        <v>6.3183768243420757E-2</v>
      </c>
      <c r="G487" s="317">
        <v>8.3946432790684367E-2</v>
      </c>
      <c r="H487" s="273"/>
      <c r="I487" s="318">
        <v>7.6024729620735226E-2</v>
      </c>
      <c r="J487" s="319"/>
      <c r="K487" s="320"/>
      <c r="L487" s="321"/>
    </row>
    <row r="488" spans="1:12" s="556" customFormat="1" x14ac:dyDescent="0.2">
      <c r="A488" s="310" t="s">
        <v>1</v>
      </c>
      <c r="B488" s="275">
        <f t="shared" ref="B488:I488" si="101">B485/B484*100-100</f>
        <v>12.605468042730422</v>
      </c>
      <c r="C488" s="276">
        <f t="shared" si="101"/>
        <v>10.142666796659185</v>
      </c>
      <c r="D488" s="276">
        <f t="shared" si="101"/>
        <v>17.962898951492122</v>
      </c>
      <c r="E488" s="276">
        <f t="shared" si="101"/>
        <v>10.664493934455905</v>
      </c>
      <c r="F488" s="276">
        <f t="shared" si="101"/>
        <v>14.653871688092224</v>
      </c>
      <c r="G488" s="276">
        <f t="shared" si="101"/>
        <v>13.961710359549073</v>
      </c>
      <c r="H488" s="277">
        <f t="shared" si="101"/>
        <v>-100</v>
      </c>
      <c r="I488" s="278">
        <f t="shared" si="101"/>
        <v>12.696925723872326</v>
      </c>
      <c r="J488" s="319"/>
      <c r="K488" s="320"/>
      <c r="L488" s="227"/>
    </row>
    <row r="489" spans="1:12" s="556" customFormat="1" ht="13.5" thickBot="1" x14ac:dyDescent="0.25">
      <c r="A489" s="226" t="s">
        <v>27</v>
      </c>
      <c r="B489" s="280">
        <f t="shared" ref="B489:I489" si="102">B485-B472</f>
        <v>47.67032967032992</v>
      </c>
      <c r="C489" s="281">
        <f t="shared" si="102"/>
        <v>-36.763686763686565</v>
      </c>
      <c r="D489" s="281">
        <f t="shared" si="102"/>
        <v>214.54545454545496</v>
      </c>
      <c r="E489" s="281">
        <f t="shared" si="102"/>
        <v>-96.080586080586727</v>
      </c>
      <c r="F489" s="281">
        <f t="shared" si="102"/>
        <v>26.428571428571558</v>
      </c>
      <c r="G489" s="281">
        <f t="shared" si="102"/>
        <v>-38.056680161943405</v>
      </c>
      <c r="H489" s="282">
        <f t="shared" si="102"/>
        <v>0</v>
      </c>
      <c r="I489" s="322">
        <f t="shared" si="102"/>
        <v>-7.7827507814718047</v>
      </c>
      <c r="J489" s="323"/>
      <c r="K489" s="320"/>
      <c r="L489" s="227"/>
    </row>
    <row r="490" spans="1:12" s="556" customFormat="1" x14ac:dyDescent="0.2">
      <c r="A490" s="324" t="s">
        <v>51</v>
      </c>
      <c r="B490" s="285">
        <v>637</v>
      </c>
      <c r="C490" s="286">
        <v>638</v>
      </c>
      <c r="D490" s="286">
        <v>178</v>
      </c>
      <c r="E490" s="286">
        <v>626</v>
      </c>
      <c r="F490" s="286">
        <v>619</v>
      </c>
      <c r="G490" s="286">
        <v>632</v>
      </c>
      <c r="H490" s="287"/>
      <c r="I490" s="288">
        <f>SUM(B490:H490)</f>
        <v>3330</v>
      </c>
      <c r="J490" s="325" t="s">
        <v>56</v>
      </c>
      <c r="K490" s="326">
        <f>I477-I490</f>
        <v>108</v>
      </c>
      <c r="L490" s="290">
        <f>K490/I477</f>
        <v>3.1413612565445025E-2</v>
      </c>
    </row>
    <row r="491" spans="1:12" s="556" customFormat="1" x14ac:dyDescent="0.2">
      <c r="A491" s="324" t="s">
        <v>28</v>
      </c>
      <c r="B491" s="231"/>
      <c r="C491" s="294"/>
      <c r="D491" s="294"/>
      <c r="E491" s="294"/>
      <c r="F491" s="294"/>
      <c r="G491" s="294"/>
      <c r="H491" s="232"/>
      <c r="I491" s="235"/>
      <c r="J491" s="227" t="s">
        <v>57</v>
      </c>
      <c r="K491" s="556">
        <v>161.62</v>
      </c>
    </row>
    <row r="492" spans="1:12" s="556" customFormat="1" ht="13.5" thickBot="1" x14ac:dyDescent="0.25">
      <c r="A492" s="327" t="s">
        <v>26</v>
      </c>
      <c r="B492" s="233">
        <f t="shared" ref="B492:H492" si="103">B491-B478</f>
        <v>0</v>
      </c>
      <c r="C492" s="234">
        <f t="shared" si="103"/>
        <v>0</v>
      </c>
      <c r="D492" s="234">
        <f t="shared" si="103"/>
        <v>0</v>
      </c>
      <c r="E492" s="234">
        <f t="shared" si="103"/>
        <v>0</v>
      </c>
      <c r="F492" s="234">
        <f t="shared" si="103"/>
        <v>0</v>
      </c>
      <c r="G492" s="234">
        <f t="shared" si="103"/>
        <v>0</v>
      </c>
      <c r="H492" s="240">
        <f t="shared" si="103"/>
        <v>0</v>
      </c>
      <c r="I492" s="236"/>
      <c r="J492" s="556" t="s">
        <v>26</v>
      </c>
      <c r="K492" s="227">
        <f>K491-K478</f>
        <v>1.8400000000000034</v>
      </c>
    </row>
    <row r="494" spans="1:12" ht="13.5" thickBot="1" x14ac:dyDescent="0.25"/>
    <row r="495" spans="1:12" s="560" customFormat="1" ht="13.5" thickBot="1" x14ac:dyDescent="0.25">
      <c r="A495" s="518" t="s">
        <v>165</v>
      </c>
      <c r="B495" s="617" t="s">
        <v>50</v>
      </c>
      <c r="C495" s="618"/>
      <c r="D495" s="618"/>
      <c r="E495" s="618"/>
      <c r="F495" s="618"/>
      <c r="G495" s="618"/>
      <c r="H495" s="619"/>
      <c r="I495" s="328" t="s">
        <v>0</v>
      </c>
      <c r="J495" s="227"/>
    </row>
    <row r="496" spans="1:12" s="560" customFormat="1" x14ac:dyDescent="0.2">
      <c r="A496" s="226" t="s">
        <v>54</v>
      </c>
      <c r="B496" s="301">
        <v>1</v>
      </c>
      <c r="C496" s="302">
        <v>2</v>
      </c>
      <c r="D496" s="303">
        <v>3</v>
      </c>
      <c r="E496" s="302">
        <v>4</v>
      </c>
      <c r="F496" s="303">
        <v>5</v>
      </c>
      <c r="G496" s="302">
        <v>6</v>
      </c>
      <c r="H496" s="298">
        <v>7</v>
      </c>
      <c r="I496" s="304"/>
      <c r="J496" s="305"/>
    </row>
    <row r="497" spans="1:12" s="560" customFormat="1" x14ac:dyDescent="0.2">
      <c r="A497" s="307" t="s">
        <v>3</v>
      </c>
      <c r="B497" s="258">
        <v>3965</v>
      </c>
      <c r="C497" s="259">
        <v>3965</v>
      </c>
      <c r="D497" s="259">
        <v>3965</v>
      </c>
      <c r="E497" s="259">
        <v>3965</v>
      </c>
      <c r="F497" s="259">
        <v>3965</v>
      </c>
      <c r="G497" s="390">
        <v>3965</v>
      </c>
      <c r="H497" s="260">
        <v>3965</v>
      </c>
      <c r="I497" s="308">
        <v>3965</v>
      </c>
      <c r="J497" s="309"/>
      <c r="K497" s="306"/>
    </row>
    <row r="498" spans="1:12" s="560" customFormat="1" x14ac:dyDescent="0.2">
      <c r="A498" s="310" t="s">
        <v>6</v>
      </c>
      <c r="B498" s="263">
        <v>4448.7804878048782</v>
      </c>
      <c r="C498" s="264">
        <v>4341.4634146341459</v>
      </c>
      <c r="D498" s="264">
        <v>4353</v>
      </c>
      <c r="E498" s="264">
        <v>4547.6315789473683</v>
      </c>
      <c r="F498" s="311">
        <v>4539.4285714285716</v>
      </c>
      <c r="G498" s="311">
        <v>4602.75</v>
      </c>
      <c r="H498" s="265"/>
      <c r="I498" s="312">
        <v>4486.4878048780483</v>
      </c>
      <c r="J498" s="313"/>
      <c r="K498" s="306"/>
    </row>
    <row r="499" spans="1:12" s="560" customFormat="1" x14ac:dyDescent="0.2">
      <c r="A499" s="226" t="s">
        <v>7</v>
      </c>
      <c r="B499" s="267">
        <v>82.926829268292678</v>
      </c>
      <c r="C499" s="268">
        <v>82.926829268292678</v>
      </c>
      <c r="D499" s="268">
        <v>80</v>
      </c>
      <c r="E499" s="268">
        <v>73.684210526315795</v>
      </c>
      <c r="F499" s="314">
        <v>94.285714285714292</v>
      </c>
      <c r="G499" s="314">
        <v>65</v>
      </c>
      <c r="H499" s="269"/>
      <c r="I499" s="315">
        <v>80</v>
      </c>
      <c r="J499" s="316"/>
      <c r="K499" s="306"/>
    </row>
    <row r="500" spans="1:12" s="560" customFormat="1" x14ac:dyDescent="0.2">
      <c r="A500" s="226" t="s">
        <v>8</v>
      </c>
      <c r="B500" s="271">
        <v>6.6163456411931998E-2</v>
      </c>
      <c r="C500" s="272">
        <v>7.6140613380335093E-2</v>
      </c>
      <c r="D500" s="272">
        <v>6.2459032049652669E-2</v>
      </c>
      <c r="E500" s="272">
        <v>8.0645392164621535E-2</v>
      </c>
      <c r="F500" s="317">
        <v>5.9021221801953253E-2</v>
      </c>
      <c r="G500" s="317">
        <v>9.6825236691459926E-2</v>
      </c>
      <c r="H500" s="273"/>
      <c r="I500" s="318">
        <v>7.9712583679012114E-2</v>
      </c>
      <c r="J500" s="319"/>
      <c r="K500" s="320"/>
      <c r="L500" s="321"/>
    </row>
    <row r="501" spans="1:12" s="560" customFormat="1" x14ac:dyDescent="0.2">
      <c r="A501" s="310" t="s">
        <v>1</v>
      </c>
      <c r="B501" s="275">
        <f t="shared" ref="B501:I501" si="104">B498/B497*100-100</f>
        <v>12.201273336819128</v>
      </c>
      <c r="C501" s="276">
        <f t="shared" si="104"/>
        <v>9.4946636729923171</v>
      </c>
      <c r="D501" s="276">
        <f t="shared" si="104"/>
        <v>9.7856242118537153</v>
      </c>
      <c r="E501" s="276">
        <f t="shared" si="104"/>
        <v>14.694365168912185</v>
      </c>
      <c r="F501" s="276">
        <f t="shared" si="104"/>
        <v>14.487479733381377</v>
      </c>
      <c r="G501" s="276">
        <f t="shared" si="104"/>
        <v>16.084489281210608</v>
      </c>
      <c r="H501" s="277">
        <f t="shared" si="104"/>
        <v>-100</v>
      </c>
      <c r="I501" s="278">
        <f t="shared" si="104"/>
        <v>13.152277550518249</v>
      </c>
      <c r="J501" s="319"/>
      <c r="K501" s="320"/>
      <c r="L501" s="227"/>
    </row>
    <row r="502" spans="1:12" s="560" customFormat="1" ht="13.5" thickBot="1" x14ac:dyDescent="0.25">
      <c r="A502" s="226" t="s">
        <v>27</v>
      </c>
      <c r="B502" s="280">
        <f t="shared" ref="B502:I502" si="105">B498-B485</f>
        <v>6.4947735191635729</v>
      </c>
      <c r="C502" s="281">
        <f t="shared" si="105"/>
        <v>-3.6647904940591616</v>
      </c>
      <c r="D502" s="281">
        <f t="shared" si="105"/>
        <v>-300.63636363636397</v>
      </c>
      <c r="E502" s="281">
        <f t="shared" si="105"/>
        <v>181.917293233083</v>
      </c>
      <c r="F502" s="281">
        <f t="shared" si="105"/>
        <v>16.33333333333303</v>
      </c>
      <c r="G502" s="281">
        <f t="shared" si="105"/>
        <v>106.96052631578914</v>
      </c>
      <c r="H502" s="282">
        <f t="shared" si="105"/>
        <v>0</v>
      </c>
      <c r="I502" s="322">
        <f t="shared" si="105"/>
        <v>40.594085071285008</v>
      </c>
      <c r="J502" s="323"/>
      <c r="K502" s="320"/>
      <c r="L502" s="227"/>
    </row>
    <row r="503" spans="1:12" s="560" customFormat="1" x14ac:dyDescent="0.2">
      <c r="A503" s="324" t="s">
        <v>51</v>
      </c>
      <c r="B503" s="285">
        <v>634</v>
      </c>
      <c r="C503" s="286">
        <v>633</v>
      </c>
      <c r="D503" s="286">
        <v>173</v>
      </c>
      <c r="E503" s="286">
        <v>621</v>
      </c>
      <c r="F503" s="286">
        <v>618</v>
      </c>
      <c r="G503" s="286">
        <v>630</v>
      </c>
      <c r="H503" s="287"/>
      <c r="I503" s="288">
        <f>SUM(B503:H503)</f>
        <v>3309</v>
      </c>
      <c r="J503" s="325" t="s">
        <v>56</v>
      </c>
      <c r="K503" s="326">
        <f>I490-I503</f>
        <v>21</v>
      </c>
      <c r="L503" s="290">
        <f>K503/I490</f>
        <v>6.3063063063063061E-3</v>
      </c>
    </row>
    <row r="504" spans="1:12" s="560" customFormat="1" x14ac:dyDescent="0.2">
      <c r="A504" s="324" t="s">
        <v>28</v>
      </c>
      <c r="B504" s="231"/>
      <c r="C504" s="294"/>
      <c r="D504" s="294"/>
      <c r="E504" s="294"/>
      <c r="F504" s="294"/>
      <c r="G504" s="294"/>
      <c r="H504" s="232"/>
      <c r="I504" s="235"/>
      <c r="J504" s="227" t="s">
        <v>57</v>
      </c>
      <c r="K504" s="560">
        <v>159.07</v>
      </c>
    </row>
    <row r="505" spans="1:12" s="560" customFormat="1" ht="13.5" thickBot="1" x14ac:dyDescent="0.25">
      <c r="A505" s="327" t="s">
        <v>26</v>
      </c>
      <c r="B505" s="233">
        <f t="shared" ref="B505:H505" si="106">B504-B491</f>
        <v>0</v>
      </c>
      <c r="C505" s="234">
        <f t="shared" si="106"/>
        <v>0</v>
      </c>
      <c r="D505" s="234">
        <f t="shared" si="106"/>
        <v>0</v>
      </c>
      <c r="E505" s="234">
        <f t="shared" si="106"/>
        <v>0</v>
      </c>
      <c r="F505" s="234">
        <f t="shared" si="106"/>
        <v>0</v>
      </c>
      <c r="G505" s="234">
        <f t="shared" si="106"/>
        <v>0</v>
      </c>
      <c r="H505" s="240">
        <f t="shared" si="106"/>
        <v>0</v>
      </c>
      <c r="I505" s="236"/>
      <c r="J505" s="560" t="s">
        <v>26</v>
      </c>
      <c r="K505" s="227">
        <f>K504-K491</f>
        <v>-2.5500000000000114</v>
      </c>
    </row>
    <row r="507" spans="1:12" ht="13.5" thickBot="1" x14ac:dyDescent="0.25"/>
    <row r="508" spans="1:12" s="565" customFormat="1" ht="13.5" thickBot="1" x14ac:dyDescent="0.25">
      <c r="A508" s="518" t="s">
        <v>167</v>
      </c>
      <c r="B508" s="617" t="s">
        <v>50</v>
      </c>
      <c r="C508" s="618"/>
      <c r="D508" s="618"/>
      <c r="E508" s="618"/>
      <c r="F508" s="618"/>
      <c r="G508" s="618"/>
      <c r="H508" s="619"/>
      <c r="I508" s="328" t="s">
        <v>0</v>
      </c>
      <c r="J508" s="227"/>
    </row>
    <row r="509" spans="1:12" s="565" customFormat="1" x14ac:dyDescent="0.2">
      <c r="A509" s="226" t="s">
        <v>54</v>
      </c>
      <c r="B509" s="301">
        <v>1</v>
      </c>
      <c r="C509" s="302">
        <v>2</v>
      </c>
      <c r="D509" s="303">
        <v>3</v>
      </c>
      <c r="E509" s="302">
        <v>4</v>
      </c>
      <c r="F509" s="303">
        <v>5</v>
      </c>
      <c r="G509" s="302">
        <v>6</v>
      </c>
      <c r="H509" s="298">
        <v>7</v>
      </c>
      <c r="I509" s="304"/>
      <c r="J509" s="305"/>
    </row>
    <row r="510" spans="1:12" s="565" customFormat="1" x14ac:dyDescent="0.2">
      <c r="A510" s="307" t="s">
        <v>3</v>
      </c>
      <c r="B510" s="258">
        <v>3985</v>
      </c>
      <c r="C510" s="259">
        <v>3985</v>
      </c>
      <c r="D510" s="259">
        <v>3985</v>
      </c>
      <c r="E510" s="259">
        <v>3985</v>
      </c>
      <c r="F510" s="259">
        <v>3985</v>
      </c>
      <c r="G510" s="390">
        <v>3985</v>
      </c>
      <c r="H510" s="260">
        <v>3985</v>
      </c>
      <c r="I510" s="308">
        <v>3985</v>
      </c>
      <c r="J510" s="309"/>
      <c r="K510" s="306"/>
    </row>
    <row r="511" spans="1:12" s="565" customFormat="1" x14ac:dyDescent="0.2">
      <c r="A511" s="310" t="s">
        <v>6</v>
      </c>
      <c r="B511" s="263">
        <v>4492.105263157895</v>
      </c>
      <c r="C511" s="264">
        <v>4566.5853658536589</v>
      </c>
      <c r="D511" s="264">
        <v>4621.4285714285716</v>
      </c>
      <c r="E511" s="264">
        <v>4507.6315789473683</v>
      </c>
      <c r="F511" s="311">
        <v>4681.707317073171</v>
      </c>
      <c r="G511" s="311">
        <v>4771.5789473684208</v>
      </c>
      <c r="H511" s="265"/>
      <c r="I511" s="312">
        <v>4605.666666666667</v>
      </c>
      <c r="J511" s="313"/>
      <c r="K511" s="306"/>
    </row>
    <row r="512" spans="1:12" s="565" customFormat="1" x14ac:dyDescent="0.2">
      <c r="A512" s="226" t="s">
        <v>7</v>
      </c>
      <c r="B512" s="267">
        <v>81.578947368421055</v>
      </c>
      <c r="C512" s="268">
        <v>80.487804878048777</v>
      </c>
      <c r="D512" s="268">
        <v>71.428571428571431</v>
      </c>
      <c r="E512" s="268">
        <v>78.94736842105263</v>
      </c>
      <c r="F512" s="314">
        <v>73.170731707317074</v>
      </c>
      <c r="G512" s="314">
        <v>86.84210526315789</v>
      </c>
      <c r="H512" s="269"/>
      <c r="I512" s="315">
        <v>78.095238095238102</v>
      </c>
      <c r="J512" s="316"/>
      <c r="K512" s="306"/>
    </row>
    <row r="513" spans="1:12" s="565" customFormat="1" x14ac:dyDescent="0.2">
      <c r="A513" s="226" t="s">
        <v>8</v>
      </c>
      <c r="B513" s="271">
        <v>7.293513832699558E-2</v>
      </c>
      <c r="C513" s="272">
        <v>7.3812725442460009E-2</v>
      </c>
      <c r="D513" s="272">
        <v>9.002636786961854E-2</v>
      </c>
      <c r="E513" s="272">
        <v>7.6875712864491449E-2</v>
      </c>
      <c r="F513" s="317">
        <v>9.2624274314244553E-2</v>
      </c>
      <c r="G513" s="317">
        <v>6.637170209552519E-2</v>
      </c>
      <c r="H513" s="273"/>
      <c r="I513" s="318">
        <v>8.1308463780716073E-2</v>
      </c>
      <c r="J513" s="319"/>
      <c r="K513" s="320"/>
      <c r="L513" s="321"/>
    </row>
    <row r="514" spans="1:12" s="565" customFormat="1" x14ac:dyDescent="0.2">
      <c r="A514" s="310" t="s">
        <v>1</v>
      </c>
      <c r="B514" s="275">
        <f t="shared" ref="B514:I514" si="107">B511/B510*100-100</f>
        <v>12.725351647625985</v>
      </c>
      <c r="C514" s="276">
        <f t="shared" si="107"/>
        <v>14.594363007620046</v>
      </c>
      <c r="D514" s="276">
        <f t="shared" si="107"/>
        <v>15.97060405090518</v>
      </c>
      <c r="E514" s="276">
        <f t="shared" si="107"/>
        <v>13.114970613484772</v>
      </c>
      <c r="F514" s="276">
        <f t="shared" si="107"/>
        <v>17.48324509593904</v>
      </c>
      <c r="G514" s="276">
        <f t="shared" si="107"/>
        <v>19.738493033084595</v>
      </c>
      <c r="H514" s="277">
        <f t="shared" si="107"/>
        <v>-100</v>
      </c>
      <c r="I514" s="278">
        <f t="shared" si="107"/>
        <v>15.575073191133427</v>
      </c>
      <c r="J514" s="319"/>
      <c r="K514" s="320"/>
      <c r="L514" s="227"/>
    </row>
    <row r="515" spans="1:12" s="565" customFormat="1" ht="13.5" thickBot="1" x14ac:dyDescent="0.25">
      <c r="A515" s="226" t="s">
        <v>27</v>
      </c>
      <c r="B515" s="280">
        <f t="shared" ref="B515:I515" si="108">B511-B498</f>
        <v>43.324775353016776</v>
      </c>
      <c r="C515" s="281">
        <f t="shared" si="108"/>
        <v>225.12195121951299</v>
      </c>
      <c r="D515" s="281">
        <f t="shared" si="108"/>
        <v>268.42857142857156</v>
      </c>
      <c r="E515" s="281">
        <f t="shared" si="108"/>
        <v>-40</v>
      </c>
      <c r="F515" s="281">
        <f t="shared" si="108"/>
        <v>142.27874564459944</v>
      </c>
      <c r="G515" s="281">
        <f t="shared" si="108"/>
        <v>168.82894736842081</v>
      </c>
      <c r="H515" s="282">
        <f t="shared" si="108"/>
        <v>0</v>
      </c>
      <c r="I515" s="322">
        <f t="shared" si="108"/>
        <v>119.17886178861863</v>
      </c>
      <c r="J515" s="323"/>
      <c r="K515" s="320"/>
      <c r="L515" s="227"/>
    </row>
    <row r="516" spans="1:12" s="565" customFormat="1" x14ac:dyDescent="0.2">
      <c r="A516" s="324" t="s">
        <v>51</v>
      </c>
      <c r="B516" s="285">
        <v>630</v>
      </c>
      <c r="C516" s="286">
        <v>631</v>
      </c>
      <c r="D516" s="286">
        <v>163</v>
      </c>
      <c r="E516" s="286">
        <v>619</v>
      </c>
      <c r="F516" s="286">
        <v>616</v>
      </c>
      <c r="G516" s="286">
        <v>628</v>
      </c>
      <c r="H516" s="287"/>
      <c r="I516" s="288">
        <f>SUM(B516:H516)</f>
        <v>3287</v>
      </c>
      <c r="J516" s="325" t="s">
        <v>56</v>
      </c>
      <c r="K516" s="326">
        <f>I503-I516</f>
        <v>22</v>
      </c>
      <c r="L516" s="290">
        <f>K516/I503</f>
        <v>6.6485343003928679E-3</v>
      </c>
    </row>
    <row r="517" spans="1:12" s="565" customFormat="1" x14ac:dyDescent="0.2">
      <c r="A517" s="324" t="s">
        <v>28</v>
      </c>
      <c r="B517" s="231"/>
      <c r="C517" s="294"/>
      <c r="D517" s="294"/>
      <c r="E517" s="294"/>
      <c r="F517" s="294"/>
      <c r="G517" s="294"/>
      <c r="H517" s="232"/>
      <c r="I517" s="235"/>
      <c r="J517" s="227" t="s">
        <v>57</v>
      </c>
      <c r="K517" s="565">
        <v>159.16999999999999</v>
      </c>
    </row>
    <row r="518" spans="1:12" s="565" customFormat="1" ht="13.5" thickBot="1" x14ac:dyDescent="0.25">
      <c r="A518" s="327" t="s">
        <v>26</v>
      </c>
      <c r="B518" s="233">
        <f t="shared" ref="B518:H518" si="109">B517-B504</f>
        <v>0</v>
      </c>
      <c r="C518" s="234">
        <f t="shared" si="109"/>
        <v>0</v>
      </c>
      <c r="D518" s="234">
        <f t="shared" si="109"/>
        <v>0</v>
      </c>
      <c r="E518" s="234">
        <f t="shared" si="109"/>
        <v>0</v>
      </c>
      <c r="F518" s="234">
        <f t="shared" si="109"/>
        <v>0</v>
      </c>
      <c r="G518" s="234">
        <f t="shared" si="109"/>
        <v>0</v>
      </c>
      <c r="H518" s="240">
        <f t="shared" si="109"/>
        <v>0</v>
      </c>
      <c r="I518" s="236"/>
      <c r="J518" s="565" t="s">
        <v>26</v>
      </c>
      <c r="K518" s="227">
        <f>K517-K504</f>
        <v>9.9999999999994316E-2</v>
      </c>
    </row>
    <row r="520" spans="1:12" ht="13.5" thickBot="1" x14ac:dyDescent="0.25"/>
    <row r="521" spans="1:12" ht="13.5" thickBot="1" x14ac:dyDescent="0.25">
      <c r="A521" s="518" t="s">
        <v>171</v>
      </c>
      <c r="B521" s="617" t="s">
        <v>50</v>
      </c>
      <c r="C521" s="618"/>
      <c r="D521" s="618"/>
      <c r="E521" s="618"/>
      <c r="F521" s="618"/>
      <c r="G521" s="618"/>
      <c r="H521" s="619"/>
      <c r="I521" s="328" t="s">
        <v>0</v>
      </c>
      <c r="J521" s="227"/>
      <c r="K521" s="570"/>
      <c r="L521" s="570"/>
    </row>
    <row r="522" spans="1:12" x14ac:dyDescent="0.2">
      <c r="A522" s="226" t="s">
        <v>54</v>
      </c>
      <c r="B522" s="301">
        <v>1</v>
      </c>
      <c r="C522" s="302">
        <v>2</v>
      </c>
      <c r="D522" s="303">
        <v>3</v>
      </c>
      <c r="E522" s="302">
        <v>4</v>
      </c>
      <c r="F522" s="303">
        <v>5</v>
      </c>
      <c r="G522" s="302">
        <v>6</v>
      </c>
      <c r="H522" s="298">
        <v>7</v>
      </c>
      <c r="I522" s="304"/>
      <c r="J522" s="305"/>
      <c r="K522" s="570"/>
      <c r="L522" s="570"/>
    </row>
    <row r="523" spans="1:12" x14ac:dyDescent="0.2">
      <c r="A523" s="307" t="s">
        <v>3</v>
      </c>
      <c r="B523" s="258">
        <v>4005</v>
      </c>
      <c r="C523" s="259">
        <v>4005</v>
      </c>
      <c r="D523" s="259">
        <v>4005</v>
      </c>
      <c r="E523" s="259">
        <v>4005</v>
      </c>
      <c r="F523" s="259">
        <v>4005</v>
      </c>
      <c r="G523" s="390">
        <v>4005</v>
      </c>
      <c r="H523" s="260">
        <v>4005</v>
      </c>
      <c r="I523" s="308">
        <v>4005</v>
      </c>
      <c r="J523" s="309"/>
      <c r="K523" s="306"/>
      <c r="L523" s="570"/>
    </row>
    <row r="524" spans="1:12" x14ac:dyDescent="0.2">
      <c r="A524" s="310" t="s">
        <v>6</v>
      </c>
      <c r="B524" s="263">
        <v>4416.25</v>
      </c>
      <c r="C524" s="264">
        <v>4605.2380952380954</v>
      </c>
      <c r="D524" s="264">
        <v>4815</v>
      </c>
      <c r="E524" s="264">
        <v>4635</v>
      </c>
      <c r="F524" s="311">
        <v>4739.3023255813951</v>
      </c>
      <c r="G524" s="311">
        <v>4822.8888888888887</v>
      </c>
      <c r="H524" s="265"/>
      <c r="I524" s="312">
        <v>4658.739130434783</v>
      </c>
      <c r="J524" s="313"/>
      <c r="K524" s="306"/>
      <c r="L524" s="570"/>
    </row>
    <row r="525" spans="1:12" x14ac:dyDescent="0.2">
      <c r="A525" s="226" t="s">
        <v>7</v>
      </c>
      <c r="B525" s="267">
        <v>90</v>
      </c>
      <c r="C525" s="268">
        <v>73.80952380952381</v>
      </c>
      <c r="D525" s="268">
        <v>85.714285714285708</v>
      </c>
      <c r="E525" s="268">
        <v>73.913043478260875</v>
      </c>
      <c r="F525" s="314">
        <v>83.720930232558146</v>
      </c>
      <c r="G525" s="314">
        <v>77.777777777777771</v>
      </c>
      <c r="H525" s="269"/>
      <c r="I525" s="315">
        <v>74.347826086956516</v>
      </c>
      <c r="J525" s="316"/>
      <c r="K525" s="306"/>
      <c r="L525" s="570"/>
    </row>
    <row r="526" spans="1:12" x14ac:dyDescent="0.2">
      <c r="A526" s="226" t="s">
        <v>8</v>
      </c>
      <c r="B526" s="271">
        <v>6.5160385439008067E-2</v>
      </c>
      <c r="C526" s="272">
        <v>9.0997452474933432E-2</v>
      </c>
      <c r="D526" s="272">
        <v>8.5582753060279543E-2</v>
      </c>
      <c r="E526" s="272">
        <v>8.5319640365068547E-2</v>
      </c>
      <c r="F526" s="317">
        <v>7.0774834524017449E-2</v>
      </c>
      <c r="G526" s="317">
        <v>7.9189622588852149E-2</v>
      </c>
      <c r="H526" s="273"/>
      <c r="I526" s="318">
        <v>8.4913180878095795E-2</v>
      </c>
      <c r="J526" s="319"/>
      <c r="K526" s="320"/>
      <c r="L526" s="321"/>
    </row>
    <row r="527" spans="1:12" x14ac:dyDescent="0.2">
      <c r="A527" s="310" t="s">
        <v>1</v>
      </c>
      <c r="B527" s="275">
        <f t="shared" ref="B527:I527" si="110">B524/B523*100-100</f>
        <v>10.268414481897636</v>
      </c>
      <c r="C527" s="276">
        <f t="shared" si="110"/>
        <v>14.987218358004867</v>
      </c>
      <c r="D527" s="276">
        <f t="shared" si="110"/>
        <v>20.224719101123597</v>
      </c>
      <c r="E527" s="276">
        <f t="shared" si="110"/>
        <v>15.730337078651672</v>
      </c>
      <c r="F527" s="276">
        <f t="shared" si="110"/>
        <v>18.334639839735203</v>
      </c>
      <c r="G527" s="276">
        <f t="shared" si="110"/>
        <v>20.421695103343041</v>
      </c>
      <c r="H527" s="277">
        <f t="shared" si="110"/>
        <v>-100</v>
      </c>
      <c r="I527" s="278">
        <f t="shared" si="110"/>
        <v>16.323074417847266</v>
      </c>
      <c r="J527" s="319"/>
      <c r="K527" s="320"/>
      <c r="L527" s="227"/>
    </row>
    <row r="528" spans="1:12" ht="13.5" thickBot="1" x14ac:dyDescent="0.25">
      <c r="A528" s="226" t="s">
        <v>27</v>
      </c>
      <c r="B528" s="280">
        <f t="shared" ref="B528:I528" si="111">B524-B511</f>
        <v>-75.855263157895024</v>
      </c>
      <c r="C528" s="281">
        <f t="shared" si="111"/>
        <v>38.652729384436498</v>
      </c>
      <c r="D528" s="281">
        <f t="shared" si="111"/>
        <v>193.57142857142844</v>
      </c>
      <c r="E528" s="281">
        <f t="shared" si="111"/>
        <v>127.36842105263167</v>
      </c>
      <c r="F528" s="281">
        <f t="shared" si="111"/>
        <v>57.595008508224055</v>
      </c>
      <c r="G528" s="281">
        <f t="shared" si="111"/>
        <v>51.309941520467873</v>
      </c>
      <c r="H528" s="282">
        <f t="shared" si="111"/>
        <v>0</v>
      </c>
      <c r="I528" s="322">
        <f t="shared" si="111"/>
        <v>53.072463768115995</v>
      </c>
      <c r="J528" s="323"/>
      <c r="K528" s="320"/>
      <c r="L528" s="227"/>
    </row>
    <row r="529" spans="1:12" x14ac:dyDescent="0.2">
      <c r="A529" s="324" t="s">
        <v>51</v>
      </c>
      <c r="B529" s="285">
        <v>628</v>
      </c>
      <c r="C529" s="286">
        <v>629</v>
      </c>
      <c r="D529" s="286">
        <v>163</v>
      </c>
      <c r="E529" s="286">
        <v>617</v>
      </c>
      <c r="F529" s="286">
        <v>610</v>
      </c>
      <c r="G529" s="286">
        <v>622</v>
      </c>
      <c r="H529" s="287"/>
      <c r="I529" s="288">
        <f>SUM(B529:H529)</f>
        <v>3269</v>
      </c>
      <c r="J529" s="325" t="s">
        <v>56</v>
      </c>
      <c r="K529" s="326">
        <f>I516-I529</f>
        <v>18</v>
      </c>
      <c r="L529" s="290">
        <f>K529/I516</f>
        <v>5.4761180407666568E-3</v>
      </c>
    </row>
    <row r="530" spans="1:12" x14ac:dyDescent="0.2">
      <c r="A530" s="324" t="s">
        <v>28</v>
      </c>
      <c r="B530" s="231"/>
      <c r="C530" s="294"/>
      <c r="D530" s="294"/>
      <c r="E530" s="294"/>
      <c r="F530" s="294"/>
      <c r="G530" s="294"/>
      <c r="H530" s="232"/>
      <c r="I530" s="235"/>
      <c r="J530" s="227" t="s">
        <v>57</v>
      </c>
      <c r="K530" s="570">
        <v>158.41999999999999</v>
      </c>
      <c r="L530" s="570"/>
    </row>
    <row r="531" spans="1:12" ht="13.5" thickBot="1" x14ac:dyDescent="0.25">
      <c r="A531" s="327" t="s">
        <v>26</v>
      </c>
      <c r="B531" s="233">
        <f t="shared" ref="B531:H531" si="112">B530-B517</f>
        <v>0</v>
      </c>
      <c r="C531" s="234">
        <f t="shared" si="112"/>
        <v>0</v>
      </c>
      <c r="D531" s="234">
        <f t="shared" si="112"/>
        <v>0</v>
      </c>
      <c r="E531" s="234">
        <f t="shared" si="112"/>
        <v>0</v>
      </c>
      <c r="F531" s="234">
        <f t="shared" si="112"/>
        <v>0</v>
      </c>
      <c r="G531" s="234">
        <f t="shared" si="112"/>
        <v>0</v>
      </c>
      <c r="H531" s="240">
        <f t="shared" si="112"/>
        <v>0</v>
      </c>
      <c r="I531" s="236"/>
      <c r="J531" s="570" t="s">
        <v>26</v>
      </c>
      <c r="K531" s="227">
        <f>K530-K517</f>
        <v>-0.75</v>
      </c>
      <c r="L531" s="570"/>
    </row>
    <row r="533" spans="1:12" ht="13.5" thickBot="1" x14ac:dyDescent="0.25"/>
    <row r="534" spans="1:12" ht="13.5" thickBot="1" x14ac:dyDescent="0.25">
      <c r="A534" s="518" t="s">
        <v>173</v>
      </c>
      <c r="B534" s="617" t="s">
        <v>50</v>
      </c>
      <c r="C534" s="618"/>
      <c r="D534" s="618"/>
      <c r="E534" s="618"/>
      <c r="F534" s="618"/>
      <c r="G534" s="618"/>
      <c r="H534" s="619"/>
      <c r="I534" s="328" t="s">
        <v>0</v>
      </c>
      <c r="J534" s="227"/>
      <c r="K534" s="574"/>
      <c r="L534" s="574"/>
    </row>
    <row r="535" spans="1:12" x14ac:dyDescent="0.2">
      <c r="A535" s="226" t="s">
        <v>54</v>
      </c>
      <c r="B535" s="301">
        <v>1</v>
      </c>
      <c r="C535" s="302">
        <v>2</v>
      </c>
      <c r="D535" s="303">
        <v>3</v>
      </c>
      <c r="E535" s="302">
        <v>4</v>
      </c>
      <c r="F535" s="303">
        <v>5</v>
      </c>
      <c r="G535" s="302">
        <v>6</v>
      </c>
      <c r="H535" s="298">
        <v>7</v>
      </c>
      <c r="I535" s="304"/>
      <c r="J535" s="305"/>
      <c r="K535" s="574"/>
      <c r="L535" s="574"/>
    </row>
    <row r="536" spans="1:12" x14ac:dyDescent="0.2">
      <c r="A536" s="307" t="s">
        <v>3</v>
      </c>
      <c r="B536" s="258">
        <v>4025</v>
      </c>
      <c r="C536" s="259">
        <v>4025</v>
      </c>
      <c r="D536" s="259">
        <v>4025</v>
      </c>
      <c r="E536" s="259">
        <v>4025</v>
      </c>
      <c r="F536" s="259">
        <v>4025</v>
      </c>
      <c r="G536" s="390">
        <v>4025</v>
      </c>
      <c r="H536" s="260">
        <v>4025</v>
      </c>
      <c r="I536" s="308">
        <v>4025</v>
      </c>
      <c r="J536" s="309"/>
      <c r="K536" s="306"/>
      <c r="L536" s="574"/>
    </row>
    <row r="537" spans="1:12" x14ac:dyDescent="0.2">
      <c r="A537" s="310" t="s">
        <v>6</v>
      </c>
      <c r="B537" s="263">
        <v>4388.8095238095239</v>
      </c>
      <c r="C537" s="264">
        <v>4682.608695652174</v>
      </c>
      <c r="D537" s="264">
        <v>4400</v>
      </c>
      <c r="E537" s="264">
        <v>4695.9523809523807</v>
      </c>
      <c r="F537" s="311">
        <v>4539.25</v>
      </c>
      <c r="G537" s="311">
        <v>4837.708333333333</v>
      </c>
      <c r="H537" s="265"/>
      <c r="I537" s="312">
        <v>4623.1168831168834</v>
      </c>
      <c r="J537" s="313"/>
      <c r="K537" s="306"/>
      <c r="L537" s="574"/>
    </row>
    <row r="538" spans="1:12" x14ac:dyDescent="0.2">
      <c r="A538" s="226" t="s">
        <v>7</v>
      </c>
      <c r="B538" s="267">
        <v>76.19047619047619</v>
      </c>
      <c r="C538" s="268">
        <v>67.391304347826093</v>
      </c>
      <c r="D538" s="268">
        <v>69.230769230769226</v>
      </c>
      <c r="E538" s="268">
        <v>64.285714285714292</v>
      </c>
      <c r="F538" s="314">
        <v>80</v>
      </c>
      <c r="G538" s="314">
        <v>64.583333333333329</v>
      </c>
      <c r="H538" s="269"/>
      <c r="I538" s="315">
        <v>65.367965367965368</v>
      </c>
      <c r="J538" s="316"/>
      <c r="K538" s="306"/>
      <c r="L538" s="574"/>
    </row>
    <row r="539" spans="1:12" x14ac:dyDescent="0.2">
      <c r="A539" s="226" t="s">
        <v>8</v>
      </c>
      <c r="B539" s="271">
        <v>9.0591577398471568E-2</v>
      </c>
      <c r="C539" s="272">
        <v>0.10503539347157689</v>
      </c>
      <c r="D539" s="272">
        <v>0.11173941167761606</v>
      </c>
      <c r="E539" s="272">
        <v>8.8304080059922047E-2</v>
      </c>
      <c r="F539" s="317">
        <v>8.5141860507207776E-2</v>
      </c>
      <c r="G539" s="317">
        <v>9.7117917380572627E-2</v>
      </c>
      <c r="H539" s="273"/>
      <c r="I539" s="318">
        <v>0.101167572908491</v>
      </c>
      <c r="J539" s="319"/>
      <c r="K539" s="320"/>
      <c r="L539" s="321"/>
    </row>
    <row r="540" spans="1:12" x14ac:dyDescent="0.2">
      <c r="A540" s="310" t="s">
        <v>1</v>
      </c>
      <c r="B540" s="275">
        <f t="shared" ref="B540:I540" si="113">B537/B536*100-100</f>
        <v>9.0387459331558802</v>
      </c>
      <c r="C540" s="276">
        <f t="shared" si="113"/>
        <v>16.338104239805574</v>
      </c>
      <c r="D540" s="276">
        <f t="shared" si="113"/>
        <v>9.316770186335404</v>
      </c>
      <c r="E540" s="276">
        <f t="shared" si="113"/>
        <v>16.669624371487714</v>
      </c>
      <c r="F540" s="276">
        <f t="shared" si="113"/>
        <v>12.776397515527947</v>
      </c>
      <c r="G540" s="276">
        <f t="shared" si="113"/>
        <v>20.191511387163558</v>
      </c>
      <c r="H540" s="277">
        <f t="shared" si="113"/>
        <v>-100</v>
      </c>
      <c r="I540" s="278">
        <f t="shared" si="113"/>
        <v>14.860046785512623</v>
      </c>
      <c r="J540" s="319"/>
      <c r="K540" s="320"/>
      <c r="L540" s="227"/>
    </row>
    <row r="541" spans="1:12" ht="13.5" thickBot="1" x14ac:dyDescent="0.25">
      <c r="A541" s="226" t="s">
        <v>27</v>
      </c>
      <c r="B541" s="280">
        <f t="shared" ref="B541:I541" si="114">B537-B524</f>
        <v>-27.440476190476147</v>
      </c>
      <c r="C541" s="281">
        <f t="shared" si="114"/>
        <v>77.370600414078581</v>
      </c>
      <c r="D541" s="281">
        <f t="shared" si="114"/>
        <v>-415</v>
      </c>
      <c r="E541" s="281">
        <f t="shared" si="114"/>
        <v>60.952380952380736</v>
      </c>
      <c r="F541" s="281">
        <f t="shared" si="114"/>
        <v>-200.05232558139505</v>
      </c>
      <c r="G541" s="281">
        <f t="shared" si="114"/>
        <v>14.819444444444343</v>
      </c>
      <c r="H541" s="282">
        <f t="shared" si="114"/>
        <v>0</v>
      </c>
      <c r="I541" s="322">
        <f t="shared" si="114"/>
        <v>-35.622247317899564</v>
      </c>
      <c r="J541" s="323"/>
      <c r="K541" s="320"/>
      <c r="L541" s="227"/>
    </row>
    <row r="542" spans="1:12" x14ac:dyDescent="0.2">
      <c r="A542" s="324" t="s">
        <v>51</v>
      </c>
      <c r="B542" s="285">
        <v>624</v>
      </c>
      <c r="C542" s="286">
        <v>623</v>
      </c>
      <c r="D542" s="286">
        <v>162</v>
      </c>
      <c r="E542" s="286">
        <v>615</v>
      </c>
      <c r="F542" s="286">
        <v>602</v>
      </c>
      <c r="G542" s="286">
        <v>618</v>
      </c>
      <c r="H542" s="287"/>
      <c r="I542" s="288">
        <f>SUM(B542:H542)</f>
        <v>3244</v>
      </c>
      <c r="J542" s="325" t="s">
        <v>56</v>
      </c>
      <c r="K542" s="326">
        <f>I529-I542</f>
        <v>25</v>
      </c>
      <c r="L542" s="290">
        <f>K542/I529</f>
        <v>7.6475986540226366E-3</v>
      </c>
    </row>
    <row r="543" spans="1:12" x14ac:dyDescent="0.2">
      <c r="A543" s="324" t="s">
        <v>28</v>
      </c>
      <c r="B543" s="231"/>
      <c r="C543" s="294"/>
      <c r="D543" s="294"/>
      <c r="E543" s="294"/>
      <c r="F543" s="294"/>
      <c r="G543" s="294"/>
      <c r="H543" s="232"/>
      <c r="I543" s="235"/>
      <c r="J543" s="227" t="s">
        <v>57</v>
      </c>
      <c r="K543" s="574">
        <v>158.43</v>
      </c>
      <c r="L543" s="574"/>
    </row>
    <row r="544" spans="1:12" ht="13.5" thickBot="1" x14ac:dyDescent="0.25">
      <c r="A544" s="327" t="s">
        <v>26</v>
      </c>
      <c r="B544" s="233">
        <f t="shared" ref="B544:H544" si="115">B543-B530</f>
        <v>0</v>
      </c>
      <c r="C544" s="234">
        <f t="shared" si="115"/>
        <v>0</v>
      </c>
      <c r="D544" s="234">
        <f t="shared" si="115"/>
        <v>0</v>
      </c>
      <c r="E544" s="234">
        <f t="shared" si="115"/>
        <v>0</v>
      </c>
      <c r="F544" s="234">
        <f t="shared" si="115"/>
        <v>0</v>
      </c>
      <c r="G544" s="234">
        <f t="shared" si="115"/>
        <v>0</v>
      </c>
      <c r="H544" s="240">
        <f t="shared" si="115"/>
        <v>0</v>
      </c>
      <c r="I544" s="236"/>
      <c r="J544" s="574" t="s">
        <v>26</v>
      </c>
      <c r="K544" s="227">
        <f>K543-K530</f>
        <v>1.0000000000019327E-2</v>
      </c>
      <c r="L544" s="574"/>
    </row>
    <row r="546" spans="1:12" ht="13.5" thickBot="1" x14ac:dyDescent="0.25"/>
    <row r="547" spans="1:12" s="578" customFormat="1" ht="13.5" thickBot="1" x14ac:dyDescent="0.25">
      <c r="A547" s="518" t="s">
        <v>174</v>
      </c>
      <c r="B547" s="617" t="s">
        <v>50</v>
      </c>
      <c r="C547" s="618"/>
      <c r="D547" s="618"/>
      <c r="E547" s="618"/>
      <c r="F547" s="618"/>
      <c r="G547" s="618"/>
      <c r="H547" s="619"/>
      <c r="I547" s="328" t="s">
        <v>0</v>
      </c>
      <c r="J547" s="227"/>
    </row>
    <row r="548" spans="1:12" s="578" customFormat="1" x14ac:dyDescent="0.2">
      <c r="A548" s="226" t="s">
        <v>54</v>
      </c>
      <c r="B548" s="301">
        <v>1</v>
      </c>
      <c r="C548" s="302">
        <v>2</v>
      </c>
      <c r="D548" s="303">
        <v>3</v>
      </c>
      <c r="E548" s="302">
        <v>4</v>
      </c>
      <c r="F548" s="303">
        <v>5</v>
      </c>
      <c r="G548" s="302">
        <v>6</v>
      </c>
      <c r="H548" s="298">
        <v>7</v>
      </c>
      <c r="I548" s="304"/>
      <c r="J548" s="305"/>
    </row>
    <row r="549" spans="1:12" s="578" customFormat="1" x14ac:dyDescent="0.2">
      <c r="A549" s="307" t="s">
        <v>3</v>
      </c>
      <c r="B549" s="258">
        <v>4045</v>
      </c>
      <c r="C549" s="259">
        <v>4045</v>
      </c>
      <c r="D549" s="259">
        <v>4045</v>
      </c>
      <c r="E549" s="259">
        <v>4045</v>
      </c>
      <c r="F549" s="259">
        <v>4045</v>
      </c>
      <c r="G549" s="390">
        <v>4045</v>
      </c>
      <c r="H549" s="260">
        <v>4045</v>
      </c>
      <c r="I549" s="308">
        <v>4045</v>
      </c>
      <c r="J549" s="309"/>
      <c r="K549" s="306"/>
    </row>
    <row r="550" spans="1:12" s="578" customFormat="1" x14ac:dyDescent="0.2">
      <c r="A550" s="310" t="s">
        <v>6</v>
      </c>
      <c r="B550" s="263">
        <v>4400.2777777777774</v>
      </c>
      <c r="C550" s="264">
        <v>4742.2857142857147</v>
      </c>
      <c r="D550" s="264">
        <v>4553.0769230769229</v>
      </c>
      <c r="E550" s="264">
        <v>4856.363636363636</v>
      </c>
      <c r="F550" s="311">
        <v>4611.4705882352937</v>
      </c>
      <c r="G550" s="311">
        <v>4675.6410256410254</v>
      </c>
      <c r="H550" s="265"/>
      <c r="I550" s="312">
        <v>4634.4134078212292</v>
      </c>
      <c r="J550" s="313"/>
      <c r="K550" s="306"/>
    </row>
    <row r="551" spans="1:12" s="578" customFormat="1" x14ac:dyDescent="0.2">
      <c r="A551" s="226" t="s">
        <v>7</v>
      </c>
      <c r="B551" s="267">
        <v>86.111111111111114</v>
      </c>
      <c r="C551" s="268">
        <v>88.571428571428569</v>
      </c>
      <c r="D551" s="268">
        <v>76.92307692307692</v>
      </c>
      <c r="E551" s="268">
        <v>95.454545454545453</v>
      </c>
      <c r="F551" s="314">
        <v>85.294117647058826</v>
      </c>
      <c r="G551" s="314">
        <v>79.487179487179489</v>
      </c>
      <c r="H551" s="269"/>
      <c r="I551" s="315">
        <v>80.44692737430168</v>
      </c>
      <c r="J551" s="316"/>
      <c r="K551" s="306"/>
    </row>
    <row r="552" spans="1:12" s="578" customFormat="1" x14ac:dyDescent="0.2">
      <c r="A552" s="226" t="s">
        <v>8</v>
      </c>
      <c r="B552" s="271">
        <v>6.9716210061730927E-2</v>
      </c>
      <c r="C552" s="272">
        <v>6.4921925977863573E-2</v>
      </c>
      <c r="D552" s="272">
        <v>7.6235562805730128E-2</v>
      </c>
      <c r="E552" s="272">
        <v>6.1196425113328679E-2</v>
      </c>
      <c r="F552" s="317">
        <v>7.1863736552324059E-2</v>
      </c>
      <c r="G552" s="317">
        <v>8.0030041104051139E-2</v>
      </c>
      <c r="H552" s="273"/>
      <c r="I552" s="318">
        <v>7.7421492891019267E-2</v>
      </c>
      <c r="J552" s="319"/>
      <c r="K552" s="320"/>
      <c r="L552" s="321"/>
    </row>
    <row r="553" spans="1:12" s="578" customFormat="1" x14ac:dyDescent="0.2">
      <c r="A553" s="310" t="s">
        <v>1</v>
      </c>
      <c r="B553" s="275">
        <f t="shared" ref="B553:I553" si="116">B550/B549*100-100</f>
        <v>8.7831341848647213</v>
      </c>
      <c r="C553" s="276">
        <f t="shared" si="116"/>
        <v>17.238212961327932</v>
      </c>
      <c r="D553" s="276">
        <f t="shared" si="116"/>
        <v>12.560616145288577</v>
      </c>
      <c r="E553" s="276">
        <f t="shared" si="116"/>
        <v>20.058433531857503</v>
      </c>
      <c r="F553" s="276">
        <f t="shared" si="116"/>
        <v>14.004217261688339</v>
      </c>
      <c r="G553" s="276">
        <f t="shared" si="116"/>
        <v>15.590631041805338</v>
      </c>
      <c r="H553" s="277">
        <f t="shared" si="116"/>
        <v>-100</v>
      </c>
      <c r="I553" s="278">
        <f t="shared" si="116"/>
        <v>14.57140686826277</v>
      </c>
      <c r="J553" s="319"/>
      <c r="K553" s="320"/>
      <c r="L553" s="227"/>
    </row>
    <row r="554" spans="1:12" s="578" customFormat="1" ht="13.5" thickBot="1" x14ac:dyDescent="0.25">
      <c r="A554" s="226" t="s">
        <v>27</v>
      </c>
      <c r="B554" s="280">
        <f t="shared" ref="B554:I554" si="117">B550-B537</f>
        <v>11.468253968253521</v>
      </c>
      <c r="C554" s="281">
        <f t="shared" si="117"/>
        <v>59.677018633540683</v>
      </c>
      <c r="D554" s="281">
        <f t="shared" si="117"/>
        <v>153.07692307692287</v>
      </c>
      <c r="E554" s="281">
        <f t="shared" si="117"/>
        <v>160.4112554112553</v>
      </c>
      <c r="F554" s="281">
        <f t="shared" si="117"/>
        <v>72.22058823529369</v>
      </c>
      <c r="G554" s="281">
        <f t="shared" si="117"/>
        <v>-162.06730769230762</v>
      </c>
      <c r="H554" s="282">
        <f t="shared" si="117"/>
        <v>0</v>
      </c>
      <c r="I554" s="322">
        <f t="shared" si="117"/>
        <v>11.296524704345757</v>
      </c>
      <c r="J554" s="323"/>
      <c r="K554" s="320"/>
      <c r="L554" s="227"/>
    </row>
    <row r="555" spans="1:12" s="578" customFormat="1" x14ac:dyDescent="0.2">
      <c r="A555" s="324" t="s">
        <v>51</v>
      </c>
      <c r="B555" s="285">
        <v>623</v>
      </c>
      <c r="C555" s="286">
        <v>620</v>
      </c>
      <c r="D555" s="286">
        <v>160</v>
      </c>
      <c r="E555" s="286">
        <v>612</v>
      </c>
      <c r="F555" s="286">
        <v>594</v>
      </c>
      <c r="G555" s="286">
        <v>616</v>
      </c>
      <c r="H555" s="287"/>
      <c r="I555" s="288">
        <f>SUM(B555:H555)</f>
        <v>3225</v>
      </c>
      <c r="J555" s="325" t="s">
        <v>56</v>
      </c>
      <c r="K555" s="326">
        <f>I542-I555</f>
        <v>19</v>
      </c>
      <c r="L555" s="290">
        <f>K555/I542</f>
        <v>5.8569667077681877E-3</v>
      </c>
    </row>
    <row r="556" spans="1:12" s="578" customFormat="1" x14ac:dyDescent="0.2">
      <c r="A556" s="324" t="s">
        <v>28</v>
      </c>
      <c r="B556" s="231"/>
      <c r="C556" s="294"/>
      <c r="D556" s="294"/>
      <c r="E556" s="294"/>
      <c r="F556" s="294"/>
      <c r="G556" s="294"/>
      <c r="H556" s="232"/>
      <c r="I556" s="235"/>
      <c r="J556" s="227" t="s">
        <v>57</v>
      </c>
      <c r="K556" s="578">
        <v>157.88</v>
      </c>
    </row>
    <row r="557" spans="1:12" s="578" customFormat="1" ht="13.5" thickBot="1" x14ac:dyDescent="0.25">
      <c r="A557" s="327" t="s">
        <v>26</v>
      </c>
      <c r="B557" s="233">
        <f t="shared" ref="B557:H557" si="118">B556-B543</f>
        <v>0</v>
      </c>
      <c r="C557" s="234">
        <f t="shared" si="118"/>
        <v>0</v>
      </c>
      <c r="D557" s="234">
        <f t="shared" si="118"/>
        <v>0</v>
      </c>
      <c r="E557" s="234">
        <f t="shared" si="118"/>
        <v>0</v>
      </c>
      <c r="F557" s="234">
        <f t="shared" si="118"/>
        <v>0</v>
      </c>
      <c r="G557" s="234">
        <f t="shared" si="118"/>
        <v>0</v>
      </c>
      <c r="H557" s="240">
        <f t="shared" si="118"/>
        <v>0</v>
      </c>
      <c r="I557" s="236"/>
      <c r="J557" s="578" t="s">
        <v>26</v>
      </c>
      <c r="K557" s="227">
        <f>K556-K543</f>
        <v>-0.55000000000001137</v>
      </c>
    </row>
    <row r="559" spans="1:12" ht="13.5" thickBot="1" x14ac:dyDescent="0.25"/>
    <row r="560" spans="1:12" s="582" customFormat="1" ht="13.5" thickBot="1" x14ac:dyDescent="0.25">
      <c r="A560" s="518" t="s">
        <v>175</v>
      </c>
      <c r="B560" s="617" t="s">
        <v>50</v>
      </c>
      <c r="C560" s="618"/>
      <c r="D560" s="618"/>
      <c r="E560" s="618"/>
      <c r="F560" s="618"/>
      <c r="G560" s="618"/>
      <c r="H560" s="619"/>
      <c r="I560" s="328" t="s">
        <v>0</v>
      </c>
      <c r="J560" s="227"/>
    </row>
    <row r="561" spans="1:12" s="582" customFormat="1" x14ac:dyDescent="0.2">
      <c r="A561" s="226" t="s">
        <v>54</v>
      </c>
      <c r="B561" s="301">
        <v>1</v>
      </c>
      <c r="C561" s="302">
        <v>2</v>
      </c>
      <c r="D561" s="303">
        <v>3</v>
      </c>
      <c r="E561" s="302">
        <v>4</v>
      </c>
      <c r="F561" s="303">
        <v>5</v>
      </c>
      <c r="G561" s="302">
        <v>6</v>
      </c>
      <c r="H561" s="298">
        <v>7</v>
      </c>
      <c r="I561" s="304"/>
      <c r="J561" s="305"/>
    </row>
    <row r="562" spans="1:12" s="582" customFormat="1" x14ac:dyDescent="0.2">
      <c r="A562" s="307" t="s">
        <v>3</v>
      </c>
      <c r="B562" s="258">
        <v>4065</v>
      </c>
      <c r="C562" s="259">
        <v>4065</v>
      </c>
      <c r="D562" s="259">
        <v>4065</v>
      </c>
      <c r="E562" s="259">
        <v>4065</v>
      </c>
      <c r="F562" s="259">
        <v>4065</v>
      </c>
      <c r="G562" s="390">
        <v>4065</v>
      </c>
      <c r="H562" s="260">
        <v>4065</v>
      </c>
      <c r="I562" s="308">
        <v>4065</v>
      </c>
      <c r="J562" s="309"/>
      <c r="K562" s="306"/>
    </row>
    <row r="563" spans="1:12" s="582" customFormat="1" x14ac:dyDescent="0.2">
      <c r="A563" s="310" t="s">
        <v>6</v>
      </c>
      <c r="B563" s="263">
        <v>4471.5384615384619</v>
      </c>
      <c r="C563" s="264">
        <v>4607.5</v>
      </c>
      <c r="D563" s="264">
        <v>4728.181818181818</v>
      </c>
      <c r="E563" s="264">
        <v>4683.25</v>
      </c>
      <c r="F563" s="311">
        <v>4715.75</v>
      </c>
      <c r="G563" s="311">
        <v>4816.2162162162158</v>
      </c>
      <c r="H563" s="265"/>
      <c r="I563" s="312">
        <v>4661.159420289855</v>
      </c>
      <c r="J563" s="313"/>
      <c r="K563" s="306"/>
    </row>
    <row r="564" spans="1:12" s="582" customFormat="1" x14ac:dyDescent="0.2">
      <c r="A564" s="226" t="s">
        <v>7</v>
      </c>
      <c r="B564" s="267">
        <v>89.743589743589737</v>
      </c>
      <c r="C564" s="268">
        <v>80</v>
      </c>
      <c r="D564" s="268">
        <v>100</v>
      </c>
      <c r="E564" s="268">
        <v>82.5</v>
      </c>
      <c r="F564" s="314">
        <v>80</v>
      </c>
      <c r="G564" s="314">
        <v>75.675675675675677</v>
      </c>
      <c r="H564" s="269"/>
      <c r="I564" s="315">
        <v>83.091787439613526</v>
      </c>
      <c r="J564" s="316"/>
      <c r="K564" s="306"/>
    </row>
    <row r="565" spans="1:12" s="582" customFormat="1" x14ac:dyDescent="0.2">
      <c r="A565" s="226" t="s">
        <v>8</v>
      </c>
      <c r="B565" s="271">
        <v>7.8136797333742125E-2</v>
      </c>
      <c r="C565" s="272">
        <v>7.0531741516741742E-2</v>
      </c>
      <c r="D565" s="272">
        <v>4.5867750241694948E-2</v>
      </c>
      <c r="E565" s="272">
        <v>7.7307937024493914E-2</v>
      </c>
      <c r="F565" s="317">
        <v>7.6875382566703523E-2</v>
      </c>
      <c r="G565" s="317">
        <v>8.8726448349363982E-2</v>
      </c>
      <c r="H565" s="273"/>
      <c r="I565" s="318">
        <v>8.0790142640046136E-2</v>
      </c>
      <c r="J565" s="319"/>
      <c r="K565" s="320"/>
      <c r="L565" s="321"/>
    </row>
    <row r="566" spans="1:12" s="582" customFormat="1" x14ac:dyDescent="0.2">
      <c r="A566" s="310" t="s">
        <v>1</v>
      </c>
      <c r="B566" s="275">
        <f t="shared" ref="B566:I566" si="119">B563/B562*100-100</f>
        <v>10.000946163307802</v>
      </c>
      <c r="C566" s="276">
        <f t="shared" si="119"/>
        <v>13.345633456334568</v>
      </c>
      <c r="D566" s="276">
        <f t="shared" si="119"/>
        <v>16.314435871631446</v>
      </c>
      <c r="E566" s="276">
        <f t="shared" si="119"/>
        <v>15.20910209102091</v>
      </c>
      <c r="F566" s="276">
        <f t="shared" si="119"/>
        <v>16.008610086100859</v>
      </c>
      <c r="G566" s="276">
        <f t="shared" si="119"/>
        <v>18.480103719956105</v>
      </c>
      <c r="H566" s="277">
        <f t="shared" si="119"/>
        <v>-100</v>
      </c>
      <c r="I566" s="278">
        <f t="shared" si="119"/>
        <v>14.665668395814407</v>
      </c>
      <c r="J566" s="319"/>
      <c r="K566" s="320"/>
      <c r="L566" s="227"/>
    </row>
    <row r="567" spans="1:12" s="582" customFormat="1" ht="13.5" thickBot="1" x14ac:dyDescent="0.25">
      <c r="A567" s="226" t="s">
        <v>27</v>
      </c>
      <c r="B567" s="280">
        <f t="shared" ref="B567:I567" si="120">B563-B550</f>
        <v>71.260683760684515</v>
      </c>
      <c r="C567" s="281">
        <f t="shared" si="120"/>
        <v>-134.78571428571468</v>
      </c>
      <c r="D567" s="281">
        <f t="shared" si="120"/>
        <v>175.10489510489515</v>
      </c>
      <c r="E567" s="281">
        <f t="shared" si="120"/>
        <v>-173.11363636363603</v>
      </c>
      <c r="F567" s="281">
        <f t="shared" si="120"/>
        <v>104.27941176470631</v>
      </c>
      <c r="G567" s="281">
        <f t="shared" si="120"/>
        <v>140.57519057519039</v>
      </c>
      <c r="H567" s="282">
        <f t="shared" si="120"/>
        <v>0</v>
      </c>
      <c r="I567" s="322">
        <f t="shared" si="120"/>
        <v>26.74601246862585</v>
      </c>
      <c r="J567" s="323"/>
      <c r="K567" s="320"/>
      <c r="L567" s="227"/>
    </row>
    <row r="568" spans="1:12" s="582" customFormat="1" x14ac:dyDescent="0.2">
      <c r="A568" s="324" t="s">
        <v>51</v>
      </c>
      <c r="B568" s="285">
        <v>619</v>
      </c>
      <c r="C568" s="286">
        <v>619</v>
      </c>
      <c r="D568" s="286">
        <v>158</v>
      </c>
      <c r="E568" s="286">
        <v>610</v>
      </c>
      <c r="F568" s="286">
        <v>592</v>
      </c>
      <c r="G568" s="286">
        <v>613</v>
      </c>
      <c r="H568" s="287"/>
      <c r="I568" s="288">
        <f>SUM(B568:H568)</f>
        <v>3211</v>
      </c>
      <c r="J568" s="325" t="s">
        <v>56</v>
      </c>
      <c r="K568" s="326">
        <f>I555-I568</f>
        <v>14</v>
      </c>
      <c r="L568" s="290">
        <f>K568/I555</f>
        <v>4.3410852713178291E-3</v>
      </c>
    </row>
    <row r="569" spans="1:12" s="582" customFormat="1" x14ac:dyDescent="0.2">
      <c r="A569" s="324" t="s">
        <v>28</v>
      </c>
      <c r="B569" s="231"/>
      <c r="C569" s="294"/>
      <c r="D569" s="294"/>
      <c r="E569" s="294"/>
      <c r="F569" s="294"/>
      <c r="G569" s="294"/>
      <c r="H569" s="232"/>
      <c r="I569" s="235"/>
      <c r="J569" s="227" t="s">
        <v>57</v>
      </c>
      <c r="K569" s="582">
        <v>157.44999999999999</v>
      </c>
    </row>
    <row r="570" spans="1:12" s="582" customFormat="1" ht="13.5" thickBot="1" x14ac:dyDescent="0.25">
      <c r="A570" s="327" t="s">
        <v>26</v>
      </c>
      <c r="B570" s="233">
        <f t="shared" ref="B570:H570" si="121">B569-B556</f>
        <v>0</v>
      </c>
      <c r="C570" s="234">
        <f t="shared" si="121"/>
        <v>0</v>
      </c>
      <c r="D570" s="234">
        <f t="shared" si="121"/>
        <v>0</v>
      </c>
      <c r="E570" s="234">
        <f t="shared" si="121"/>
        <v>0</v>
      </c>
      <c r="F570" s="234">
        <f t="shared" si="121"/>
        <v>0</v>
      </c>
      <c r="G570" s="234">
        <f t="shared" si="121"/>
        <v>0</v>
      </c>
      <c r="H570" s="240">
        <f t="shared" si="121"/>
        <v>0</v>
      </c>
      <c r="I570" s="236"/>
      <c r="J570" s="582" t="s">
        <v>26</v>
      </c>
      <c r="K570" s="227">
        <f>K569-K556</f>
        <v>-0.43000000000000682</v>
      </c>
    </row>
    <row r="572" spans="1:12" ht="13.5" thickBot="1" x14ac:dyDescent="0.25"/>
    <row r="573" spans="1:12" s="591" customFormat="1" ht="13.5" thickBot="1" x14ac:dyDescent="0.25">
      <c r="A573" s="518" t="s">
        <v>177</v>
      </c>
      <c r="B573" s="617" t="s">
        <v>50</v>
      </c>
      <c r="C573" s="618"/>
      <c r="D573" s="618"/>
      <c r="E573" s="618"/>
      <c r="F573" s="618"/>
      <c r="G573" s="618"/>
      <c r="H573" s="619"/>
      <c r="I573" s="328" t="s">
        <v>0</v>
      </c>
      <c r="J573" s="227"/>
    </row>
    <row r="574" spans="1:12" s="591" customFormat="1" x14ac:dyDescent="0.2">
      <c r="A574" s="226" t="s">
        <v>54</v>
      </c>
      <c r="B574" s="301">
        <v>1</v>
      </c>
      <c r="C574" s="302">
        <v>2</v>
      </c>
      <c r="D574" s="303">
        <v>3</v>
      </c>
      <c r="E574" s="302">
        <v>4</v>
      </c>
      <c r="F574" s="303">
        <v>5</v>
      </c>
      <c r="G574" s="302">
        <v>6</v>
      </c>
      <c r="H574" s="298">
        <v>7</v>
      </c>
      <c r="I574" s="304"/>
      <c r="J574" s="305"/>
    </row>
    <row r="575" spans="1:12" s="591" customFormat="1" x14ac:dyDescent="0.2">
      <c r="A575" s="307" t="s">
        <v>3</v>
      </c>
      <c r="B575" s="258">
        <v>4105</v>
      </c>
      <c r="C575" s="259">
        <v>4105</v>
      </c>
      <c r="D575" s="259">
        <v>4105</v>
      </c>
      <c r="E575" s="259">
        <v>4105</v>
      </c>
      <c r="F575" s="259">
        <v>4105</v>
      </c>
      <c r="G575" s="390">
        <v>4105</v>
      </c>
      <c r="H575" s="260">
        <v>4105</v>
      </c>
      <c r="I575" s="308">
        <v>4105</v>
      </c>
      <c r="J575" s="309"/>
      <c r="K575" s="306"/>
    </row>
    <row r="576" spans="1:12" s="591" customFormat="1" x14ac:dyDescent="0.2">
      <c r="A576" s="310" t="s">
        <v>6</v>
      </c>
      <c r="B576" s="263">
        <v>4637.5609756097565</v>
      </c>
      <c r="C576" s="264">
        <v>4862.2857142857147</v>
      </c>
      <c r="D576" s="264">
        <v>4550</v>
      </c>
      <c r="E576" s="264">
        <v>4700.2631578947367</v>
      </c>
      <c r="F576" s="311">
        <v>4552.6190476190477</v>
      </c>
      <c r="G576" s="311">
        <v>4767.9487179487178</v>
      </c>
      <c r="H576" s="265"/>
      <c r="I576" s="312">
        <v>4689.3236714975847</v>
      </c>
      <c r="J576" s="313"/>
      <c r="K576" s="306"/>
    </row>
    <row r="577" spans="1:12" s="591" customFormat="1" x14ac:dyDescent="0.2">
      <c r="A577" s="226" t="s">
        <v>7</v>
      </c>
      <c r="B577" s="267">
        <v>75.609756097560975</v>
      </c>
      <c r="C577" s="268">
        <v>80</v>
      </c>
      <c r="D577" s="268">
        <v>100</v>
      </c>
      <c r="E577" s="268">
        <v>73.684210526315795</v>
      </c>
      <c r="F577" s="314">
        <v>80.952380952380949</v>
      </c>
      <c r="G577" s="314">
        <v>79.487179487179489</v>
      </c>
      <c r="H577" s="269"/>
      <c r="I577" s="315">
        <v>75.845410628019323</v>
      </c>
      <c r="J577" s="316"/>
      <c r="K577" s="306"/>
    </row>
    <row r="578" spans="1:12" s="591" customFormat="1" x14ac:dyDescent="0.2">
      <c r="A578" s="226" t="s">
        <v>8</v>
      </c>
      <c r="B578" s="271">
        <v>8.9976627483547858E-2</v>
      </c>
      <c r="C578" s="272">
        <v>7.6946495916440524E-2</v>
      </c>
      <c r="D578" s="272">
        <v>6.5713918187806836E-2</v>
      </c>
      <c r="E578" s="272">
        <v>8.3174082095147886E-2</v>
      </c>
      <c r="F578" s="317">
        <v>8.7908647369680321E-2</v>
      </c>
      <c r="G578" s="317">
        <v>9.2190155442233343E-2</v>
      </c>
      <c r="H578" s="273"/>
      <c r="I578" s="318">
        <v>8.8437728223080811E-2</v>
      </c>
      <c r="J578" s="319"/>
      <c r="K578" s="320"/>
      <c r="L578" s="321"/>
    </row>
    <row r="579" spans="1:12" s="591" customFormat="1" x14ac:dyDescent="0.2">
      <c r="A579" s="310" t="s">
        <v>1</v>
      </c>
      <c r="B579" s="275">
        <f t="shared" ref="B579:I579" si="122">B576/B575*100-100</f>
        <v>12.973470782210867</v>
      </c>
      <c r="C579" s="276">
        <f t="shared" si="122"/>
        <v>18.447885853488771</v>
      </c>
      <c r="D579" s="276">
        <f t="shared" si="122"/>
        <v>10.840438489646772</v>
      </c>
      <c r="E579" s="276">
        <f t="shared" si="122"/>
        <v>14.500929546765803</v>
      </c>
      <c r="F579" s="276">
        <f t="shared" si="122"/>
        <v>10.904239893277648</v>
      </c>
      <c r="G579" s="276">
        <f t="shared" si="122"/>
        <v>16.149786064524179</v>
      </c>
      <c r="H579" s="277">
        <f t="shared" si="122"/>
        <v>-100</v>
      </c>
      <c r="I579" s="278">
        <f t="shared" si="122"/>
        <v>14.234437795312658</v>
      </c>
      <c r="J579" s="319"/>
      <c r="K579" s="320"/>
      <c r="L579" s="227"/>
    </row>
    <row r="580" spans="1:12" s="591" customFormat="1" ht="13.5" thickBot="1" x14ac:dyDescent="0.25">
      <c r="A580" s="226" t="s">
        <v>27</v>
      </c>
      <c r="B580" s="280">
        <f t="shared" ref="B580:I580" si="123">B576-B563</f>
        <v>166.02251407129461</v>
      </c>
      <c r="C580" s="281">
        <f t="shared" si="123"/>
        <v>254.78571428571468</v>
      </c>
      <c r="D580" s="281">
        <f t="shared" si="123"/>
        <v>-178.18181818181802</v>
      </c>
      <c r="E580" s="281">
        <f t="shared" si="123"/>
        <v>17.013157894736651</v>
      </c>
      <c r="F580" s="281">
        <f t="shared" si="123"/>
        <v>-163.13095238095229</v>
      </c>
      <c r="G580" s="281">
        <f t="shared" si="123"/>
        <v>-48.267498267498013</v>
      </c>
      <c r="H580" s="282">
        <f t="shared" si="123"/>
        <v>0</v>
      </c>
      <c r="I580" s="322">
        <f t="shared" si="123"/>
        <v>28.164251207729649</v>
      </c>
      <c r="J580" s="323"/>
      <c r="K580" s="320"/>
      <c r="L580" s="227"/>
    </row>
    <row r="581" spans="1:12" s="591" customFormat="1" x14ac:dyDescent="0.2">
      <c r="A581" s="324" t="s">
        <v>51</v>
      </c>
      <c r="B581" s="285">
        <v>616</v>
      </c>
      <c r="C581" s="286">
        <v>615</v>
      </c>
      <c r="D581" s="286">
        <v>151</v>
      </c>
      <c r="E581" s="286">
        <v>601</v>
      </c>
      <c r="F581" s="286">
        <v>588</v>
      </c>
      <c r="G581" s="286">
        <v>606</v>
      </c>
      <c r="H581" s="287"/>
      <c r="I581" s="288">
        <f>SUM(B581:H581)</f>
        <v>3177</v>
      </c>
      <c r="J581" s="325" t="s">
        <v>56</v>
      </c>
      <c r="K581" s="326"/>
      <c r="L581" s="290">
        <f>K581/I568</f>
        <v>0</v>
      </c>
    </row>
    <row r="582" spans="1:12" s="591" customFormat="1" x14ac:dyDescent="0.2">
      <c r="A582" s="324" t="s">
        <v>28</v>
      </c>
      <c r="B582" s="231"/>
      <c r="C582" s="294"/>
      <c r="D582" s="294"/>
      <c r="E582" s="294"/>
      <c r="F582" s="294"/>
      <c r="G582" s="294"/>
      <c r="H582" s="232"/>
      <c r="I582" s="235"/>
      <c r="J582" s="227" t="s">
        <v>57</v>
      </c>
      <c r="K582" s="591">
        <v>157.22</v>
      </c>
    </row>
    <row r="583" spans="1:12" s="591" customFormat="1" ht="13.5" thickBot="1" x14ac:dyDescent="0.25">
      <c r="A583" s="327" t="s">
        <v>26</v>
      </c>
      <c r="B583" s="233">
        <f t="shared" ref="B583:H583" si="124">B582-B569</f>
        <v>0</v>
      </c>
      <c r="C583" s="234">
        <f t="shared" si="124"/>
        <v>0</v>
      </c>
      <c r="D583" s="234">
        <f t="shared" si="124"/>
        <v>0</v>
      </c>
      <c r="E583" s="234">
        <f t="shared" si="124"/>
        <v>0</v>
      </c>
      <c r="F583" s="234">
        <f t="shared" si="124"/>
        <v>0</v>
      </c>
      <c r="G583" s="234">
        <f t="shared" si="124"/>
        <v>0</v>
      </c>
      <c r="H583" s="240">
        <f t="shared" si="124"/>
        <v>0</v>
      </c>
      <c r="I583" s="236"/>
      <c r="J583" s="591" t="s">
        <v>26</v>
      </c>
      <c r="K583" s="227">
        <f>K582-K569</f>
        <v>-0.22999999999998977</v>
      </c>
    </row>
    <row r="585" spans="1:12" ht="13.5" thickBot="1" x14ac:dyDescent="0.25"/>
    <row r="586" spans="1:12" s="599" customFormat="1" ht="12.75" customHeight="1" thickBot="1" x14ac:dyDescent="0.25">
      <c r="A586" s="518" t="s">
        <v>182</v>
      </c>
      <c r="B586" s="617" t="s">
        <v>50</v>
      </c>
      <c r="C586" s="618"/>
      <c r="D586" s="618"/>
      <c r="E586" s="618"/>
      <c r="F586" s="618"/>
      <c r="G586" s="618"/>
      <c r="H586" s="619"/>
      <c r="I586" s="328" t="s">
        <v>0</v>
      </c>
      <c r="J586" s="227"/>
    </row>
    <row r="587" spans="1:12" s="599" customFormat="1" ht="12.75" customHeight="1" x14ac:dyDescent="0.2">
      <c r="A587" s="226" t="s">
        <v>54</v>
      </c>
      <c r="B587" s="301">
        <v>1</v>
      </c>
      <c r="C587" s="302">
        <v>2</v>
      </c>
      <c r="D587" s="303">
        <v>3</v>
      </c>
      <c r="E587" s="302">
        <v>4</v>
      </c>
      <c r="F587" s="303">
        <v>5</v>
      </c>
      <c r="G587" s="302">
        <v>6</v>
      </c>
      <c r="H587" s="298">
        <v>7</v>
      </c>
      <c r="I587" s="304"/>
      <c r="J587" s="305"/>
    </row>
    <row r="588" spans="1:12" s="599" customFormat="1" ht="12.75" customHeight="1" x14ac:dyDescent="0.2">
      <c r="A588" s="307" t="s">
        <v>3</v>
      </c>
      <c r="B588" s="258">
        <v>4145</v>
      </c>
      <c r="C588" s="259">
        <v>4145</v>
      </c>
      <c r="D588" s="259">
        <v>4145</v>
      </c>
      <c r="E588" s="259">
        <v>4145</v>
      </c>
      <c r="F588" s="259">
        <v>4145</v>
      </c>
      <c r="G588" s="390">
        <v>4145</v>
      </c>
      <c r="H588" s="260">
        <v>4145</v>
      </c>
      <c r="I588" s="308">
        <v>4145</v>
      </c>
      <c r="J588" s="309"/>
      <c r="K588" s="306"/>
    </row>
    <row r="589" spans="1:12" s="599" customFormat="1" ht="12.75" customHeight="1" x14ac:dyDescent="0.2">
      <c r="A589" s="310" t="s">
        <v>6</v>
      </c>
      <c r="B589" s="263">
        <v>4675.7894736842109</v>
      </c>
      <c r="C589" s="264">
        <v>4769.4285714285716</v>
      </c>
      <c r="D589" s="264">
        <v>4910.454545454545</v>
      </c>
      <c r="E589" s="264">
        <v>4714.4736842105267</v>
      </c>
      <c r="F589" s="311">
        <v>4862.105263157895</v>
      </c>
      <c r="G589" s="311">
        <v>5007.4358974358975</v>
      </c>
      <c r="H589" s="265"/>
      <c r="I589" s="312">
        <v>4818.2857142857147</v>
      </c>
      <c r="J589" s="313"/>
      <c r="K589" s="306"/>
    </row>
    <row r="590" spans="1:12" s="599" customFormat="1" ht="12.75" customHeight="1" x14ac:dyDescent="0.2">
      <c r="A590" s="226" t="s">
        <v>7</v>
      </c>
      <c r="B590" s="267">
        <v>76.315789473684205</v>
      </c>
      <c r="C590" s="268">
        <v>68.571428571428569</v>
      </c>
      <c r="D590" s="268">
        <v>68.181818181818187</v>
      </c>
      <c r="E590" s="268">
        <v>76.315789473684205</v>
      </c>
      <c r="F590" s="314">
        <v>78.94736842105263</v>
      </c>
      <c r="G590" s="314">
        <v>84.615384615384613</v>
      </c>
      <c r="H590" s="269"/>
      <c r="I590" s="315">
        <v>77.61904761904762</v>
      </c>
      <c r="J590" s="316"/>
      <c r="K590" s="306"/>
    </row>
    <row r="591" spans="1:12" s="599" customFormat="1" ht="12.75" customHeight="1" x14ac:dyDescent="0.2">
      <c r="A591" s="226" t="s">
        <v>8</v>
      </c>
      <c r="B591" s="271">
        <v>9.0826022365780912E-2</v>
      </c>
      <c r="C591" s="272">
        <v>8.8599708200885877E-2</v>
      </c>
      <c r="D591" s="272">
        <v>9.2597838014771741E-2</v>
      </c>
      <c r="E591" s="272">
        <v>7.6749864244071583E-2</v>
      </c>
      <c r="F591" s="317">
        <v>7.2662753788591883E-2</v>
      </c>
      <c r="G591" s="317">
        <v>7.3944367635750324E-2</v>
      </c>
      <c r="H591" s="273"/>
      <c r="I591" s="318">
        <v>8.5496246564224804E-2</v>
      </c>
      <c r="J591" s="319"/>
      <c r="K591" s="320"/>
      <c r="L591" s="321"/>
    </row>
    <row r="592" spans="1:12" s="599" customFormat="1" ht="12.75" customHeight="1" x14ac:dyDescent="0.2">
      <c r="A592" s="310" t="s">
        <v>1</v>
      </c>
      <c r="B592" s="275">
        <f t="shared" ref="B592:I592" si="125">B589/B588*100-100</f>
        <v>12.805536156434513</v>
      </c>
      <c r="C592" s="276">
        <f t="shared" si="125"/>
        <v>15.064621747372044</v>
      </c>
      <c r="D592" s="276">
        <f t="shared" si="125"/>
        <v>18.466937164162715</v>
      </c>
      <c r="E592" s="276">
        <f t="shared" si="125"/>
        <v>13.738810234270858</v>
      </c>
      <c r="F592" s="276">
        <f t="shared" si="125"/>
        <v>17.300488857850297</v>
      </c>
      <c r="G592" s="276">
        <f t="shared" si="125"/>
        <v>20.806656150443843</v>
      </c>
      <c r="H592" s="277">
        <f t="shared" si="125"/>
        <v>-100</v>
      </c>
      <c r="I592" s="278">
        <f t="shared" si="125"/>
        <v>16.243322419438215</v>
      </c>
      <c r="J592" s="319"/>
      <c r="K592" s="320"/>
      <c r="L592" s="227"/>
    </row>
    <row r="593" spans="1:12" s="599" customFormat="1" ht="12.75" customHeight="1" thickBot="1" x14ac:dyDescent="0.25">
      <c r="A593" s="226" t="s">
        <v>27</v>
      </c>
      <c r="B593" s="280">
        <f t="shared" ref="B593:I593" si="126">B589-B576</f>
        <v>38.228498074454365</v>
      </c>
      <c r="C593" s="281">
        <f t="shared" si="126"/>
        <v>-92.857142857143117</v>
      </c>
      <c r="D593" s="281">
        <f t="shared" si="126"/>
        <v>360.45454545454504</v>
      </c>
      <c r="E593" s="281">
        <f t="shared" si="126"/>
        <v>14.210526315790048</v>
      </c>
      <c r="F593" s="281">
        <f t="shared" si="126"/>
        <v>309.48621553884732</v>
      </c>
      <c r="G593" s="281">
        <f t="shared" si="126"/>
        <v>239.48717948717967</v>
      </c>
      <c r="H593" s="282">
        <f t="shared" si="126"/>
        <v>0</v>
      </c>
      <c r="I593" s="322">
        <f t="shared" si="126"/>
        <v>128.96204278813002</v>
      </c>
      <c r="J593" s="323"/>
      <c r="K593" s="320"/>
      <c r="L593" s="227"/>
    </row>
    <row r="594" spans="1:12" s="599" customFormat="1" ht="12.75" customHeight="1" x14ac:dyDescent="0.2">
      <c r="A594" s="324" t="s">
        <v>51</v>
      </c>
      <c r="B594" s="285">
        <v>611</v>
      </c>
      <c r="C594" s="286">
        <v>609</v>
      </c>
      <c r="D594" s="286">
        <v>143</v>
      </c>
      <c r="E594" s="286">
        <v>598</v>
      </c>
      <c r="F594" s="286">
        <v>585</v>
      </c>
      <c r="G594" s="286">
        <v>601</v>
      </c>
      <c r="H594" s="287"/>
      <c r="I594" s="288">
        <f>SUM(B594:H594)</f>
        <v>3147</v>
      </c>
      <c r="J594" s="325" t="s">
        <v>56</v>
      </c>
      <c r="K594" s="326"/>
      <c r="L594" s="290">
        <f>K594/I581</f>
        <v>0</v>
      </c>
    </row>
    <row r="595" spans="1:12" s="599" customFormat="1" ht="12.75" customHeight="1" x14ac:dyDescent="0.2">
      <c r="A595" s="324" t="s">
        <v>28</v>
      </c>
      <c r="B595" s="231"/>
      <c r="C595" s="294"/>
      <c r="D595" s="294"/>
      <c r="E595" s="294"/>
      <c r="F595" s="294"/>
      <c r="G595" s="294"/>
      <c r="H595" s="232"/>
      <c r="I595" s="235"/>
      <c r="J595" s="227" t="s">
        <v>57</v>
      </c>
      <c r="K595" s="599">
        <v>156.4</v>
      </c>
    </row>
    <row r="596" spans="1:12" s="599" customFormat="1" ht="12.75" customHeight="1" thickBot="1" x14ac:dyDescent="0.25">
      <c r="A596" s="327" t="s">
        <v>26</v>
      </c>
      <c r="B596" s="233">
        <f t="shared" ref="B596:H596" si="127">B595-B582</f>
        <v>0</v>
      </c>
      <c r="C596" s="234">
        <f t="shared" si="127"/>
        <v>0</v>
      </c>
      <c r="D596" s="234">
        <f t="shared" si="127"/>
        <v>0</v>
      </c>
      <c r="E596" s="234">
        <f t="shared" si="127"/>
        <v>0</v>
      </c>
      <c r="F596" s="234">
        <f t="shared" si="127"/>
        <v>0</v>
      </c>
      <c r="G596" s="234">
        <f t="shared" si="127"/>
        <v>0</v>
      </c>
      <c r="H596" s="240">
        <f t="shared" si="127"/>
        <v>0</v>
      </c>
      <c r="I596" s="236"/>
      <c r="J596" s="599" t="s">
        <v>26</v>
      </c>
      <c r="K596" s="227">
        <f>K595-K582</f>
        <v>-0.81999999999999318</v>
      </c>
    </row>
    <row r="598" spans="1:12" ht="13.5" thickBot="1" x14ac:dyDescent="0.25"/>
    <row r="599" spans="1:12" s="608" customFormat="1" ht="12.75" customHeight="1" thickBot="1" x14ac:dyDescent="0.25">
      <c r="A599" s="518" t="s">
        <v>184</v>
      </c>
      <c r="B599" s="617" t="s">
        <v>50</v>
      </c>
      <c r="C599" s="618"/>
      <c r="D599" s="618"/>
      <c r="E599" s="618"/>
      <c r="F599" s="618"/>
      <c r="G599" s="618"/>
      <c r="H599" s="619"/>
      <c r="I599" s="328" t="s">
        <v>0</v>
      </c>
      <c r="J599" s="227"/>
    </row>
    <row r="600" spans="1:12" s="608" customFormat="1" ht="12.75" customHeight="1" x14ac:dyDescent="0.2">
      <c r="A600" s="226" t="s">
        <v>54</v>
      </c>
      <c r="B600" s="301">
        <v>1</v>
      </c>
      <c r="C600" s="302">
        <v>2</v>
      </c>
      <c r="D600" s="303">
        <v>3</v>
      </c>
      <c r="E600" s="302">
        <v>4</v>
      </c>
      <c r="F600" s="303">
        <v>5</v>
      </c>
      <c r="G600" s="302">
        <v>6</v>
      </c>
      <c r="H600" s="298">
        <v>7</v>
      </c>
      <c r="I600" s="304"/>
      <c r="J600" s="305"/>
    </row>
    <row r="601" spans="1:12" s="608" customFormat="1" ht="12.75" customHeight="1" x14ac:dyDescent="0.2">
      <c r="A601" s="307" t="s">
        <v>3</v>
      </c>
      <c r="B601" s="258">
        <v>4185</v>
      </c>
      <c r="C601" s="259">
        <v>4185</v>
      </c>
      <c r="D601" s="259">
        <v>4185</v>
      </c>
      <c r="E601" s="259">
        <v>4185</v>
      </c>
      <c r="F601" s="259">
        <v>4185</v>
      </c>
      <c r="G601" s="390">
        <v>4185</v>
      </c>
      <c r="H601" s="260">
        <v>4185</v>
      </c>
      <c r="I601" s="308">
        <v>4185</v>
      </c>
      <c r="J601" s="309"/>
      <c r="K601" s="306"/>
    </row>
    <row r="602" spans="1:12" s="608" customFormat="1" ht="12.75" customHeight="1" x14ac:dyDescent="0.2">
      <c r="A602" s="310" t="s">
        <v>6</v>
      </c>
      <c r="B602" s="263">
        <v>4776.5714285714284</v>
      </c>
      <c r="C602" s="264">
        <v>4814.7222222222226</v>
      </c>
      <c r="D602" s="264">
        <v>4412.5</v>
      </c>
      <c r="E602" s="264">
        <v>4764.4736842105267</v>
      </c>
      <c r="F602" s="311">
        <v>4631.5384615384619</v>
      </c>
      <c r="G602" s="311">
        <v>4974.3902439024387</v>
      </c>
      <c r="H602" s="265"/>
      <c r="I602" s="312">
        <v>4771.5920398009948</v>
      </c>
      <c r="J602" s="313"/>
      <c r="K602" s="306"/>
    </row>
    <row r="603" spans="1:12" s="608" customFormat="1" ht="12.75" customHeight="1" x14ac:dyDescent="0.2">
      <c r="A603" s="226" t="s">
        <v>7</v>
      </c>
      <c r="B603" s="267">
        <v>74.285714285714292</v>
      </c>
      <c r="C603" s="268">
        <v>72.222222222222229</v>
      </c>
      <c r="D603" s="268">
        <v>91.666666666666671</v>
      </c>
      <c r="E603" s="268">
        <v>84.21052631578948</v>
      </c>
      <c r="F603" s="314">
        <v>89.743589743589737</v>
      </c>
      <c r="G603" s="314">
        <v>82.926829268292678</v>
      </c>
      <c r="H603" s="269"/>
      <c r="I603" s="315">
        <v>77.611940298507463</v>
      </c>
      <c r="J603" s="316"/>
      <c r="K603" s="306"/>
    </row>
    <row r="604" spans="1:12" s="608" customFormat="1" ht="12.75" customHeight="1" x14ac:dyDescent="0.2">
      <c r="A604" s="226" t="s">
        <v>8</v>
      </c>
      <c r="B604" s="271">
        <v>9.3961527403486317E-2</v>
      </c>
      <c r="C604" s="272">
        <v>9.5775156154357624E-2</v>
      </c>
      <c r="D604" s="272">
        <v>6.2478131113438244E-2</v>
      </c>
      <c r="E604" s="272">
        <v>7.4500386222597109E-2</v>
      </c>
      <c r="F604" s="317">
        <v>7.1797176081694322E-2</v>
      </c>
      <c r="G604" s="317">
        <v>7.8949748180864129E-2</v>
      </c>
      <c r="H604" s="273"/>
      <c r="I604" s="318">
        <v>8.7589274630063635E-2</v>
      </c>
      <c r="J604" s="319"/>
      <c r="K604" s="320"/>
      <c r="L604" s="321"/>
    </row>
    <row r="605" spans="1:12" s="608" customFormat="1" ht="12.75" customHeight="1" x14ac:dyDescent="0.2">
      <c r="A605" s="310" t="s">
        <v>1</v>
      </c>
      <c r="B605" s="275">
        <f t="shared" ref="B605:I605" si="128">B602/B601*100-100</f>
        <v>14.135518006485739</v>
      </c>
      <c r="C605" s="276">
        <f t="shared" si="128"/>
        <v>15.047125979025623</v>
      </c>
      <c r="D605" s="276">
        <f t="shared" si="128"/>
        <v>5.4360812425328504</v>
      </c>
      <c r="E605" s="276">
        <f t="shared" si="128"/>
        <v>13.846444067157165</v>
      </c>
      <c r="F605" s="276">
        <f t="shared" si="128"/>
        <v>10.669975186104224</v>
      </c>
      <c r="G605" s="276">
        <f t="shared" si="128"/>
        <v>18.862371419413108</v>
      </c>
      <c r="H605" s="277">
        <f t="shared" si="128"/>
        <v>-100</v>
      </c>
      <c r="I605" s="278">
        <f t="shared" si="128"/>
        <v>14.016536195961635</v>
      </c>
      <c r="J605" s="319"/>
      <c r="K605" s="320"/>
      <c r="L605" s="227"/>
    </row>
    <row r="606" spans="1:12" s="608" customFormat="1" ht="12.75" customHeight="1" thickBot="1" x14ac:dyDescent="0.25">
      <c r="A606" s="226" t="s">
        <v>27</v>
      </c>
      <c r="B606" s="280">
        <f t="shared" ref="B606:I606" si="129">B602-B589</f>
        <v>100.78195488721758</v>
      </c>
      <c r="C606" s="281">
        <f t="shared" si="129"/>
        <v>45.293650793651068</v>
      </c>
      <c r="D606" s="281">
        <f t="shared" si="129"/>
        <v>-497.95454545454504</v>
      </c>
      <c r="E606" s="281">
        <f t="shared" si="129"/>
        <v>50</v>
      </c>
      <c r="F606" s="281">
        <f t="shared" si="129"/>
        <v>-230.56680161943314</v>
      </c>
      <c r="G606" s="281">
        <f t="shared" si="129"/>
        <v>-33.04565353345879</v>
      </c>
      <c r="H606" s="282">
        <f t="shared" si="129"/>
        <v>0</v>
      </c>
      <c r="I606" s="322">
        <f t="shared" si="129"/>
        <v>-46.69367448471985</v>
      </c>
      <c r="J606" s="323"/>
      <c r="K606" s="320"/>
      <c r="L606" s="227"/>
    </row>
    <row r="607" spans="1:12" s="608" customFormat="1" ht="12.75" customHeight="1" x14ac:dyDescent="0.2">
      <c r="A607" s="324" t="s">
        <v>51</v>
      </c>
      <c r="B607" s="285">
        <v>604</v>
      </c>
      <c r="C607" s="286">
        <v>605</v>
      </c>
      <c r="D607" s="286">
        <v>133</v>
      </c>
      <c r="E607" s="286">
        <v>592</v>
      </c>
      <c r="F607" s="286">
        <v>581</v>
      </c>
      <c r="G607" s="286">
        <v>599</v>
      </c>
      <c r="H607" s="287"/>
      <c r="I607" s="288">
        <f>SUM(B607:H607)</f>
        <v>3114</v>
      </c>
      <c r="J607" s="325" t="s">
        <v>56</v>
      </c>
      <c r="K607" s="326"/>
      <c r="L607" s="290">
        <f>K607/I594</f>
        <v>0</v>
      </c>
    </row>
    <row r="608" spans="1:12" s="608" customFormat="1" ht="12.75" customHeight="1" x14ac:dyDescent="0.2">
      <c r="A608" s="324" t="s">
        <v>28</v>
      </c>
      <c r="B608" s="231"/>
      <c r="C608" s="294"/>
      <c r="D608" s="294"/>
      <c r="E608" s="294"/>
      <c r="F608" s="294"/>
      <c r="G608" s="294"/>
      <c r="H608" s="232"/>
      <c r="I608" s="235"/>
      <c r="J608" s="227" t="s">
        <v>57</v>
      </c>
      <c r="K608" s="608">
        <v>156.28</v>
      </c>
    </row>
    <row r="609" spans="1:11" s="608" customFormat="1" ht="12.75" customHeight="1" thickBot="1" x14ac:dyDescent="0.25">
      <c r="A609" s="327" t="s">
        <v>26</v>
      </c>
      <c r="B609" s="233">
        <f t="shared" ref="B609:H609" si="130">B608-B595</f>
        <v>0</v>
      </c>
      <c r="C609" s="234">
        <f t="shared" si="130"/>
        <v>0</v>
      </c>
      <c r="D609" s="234">
        <f t="shared" si="130"/>
        <v>0</v>
      </c>
      <c r="E609" s="234">
        <f t="shared" si="130"/>
        <v>0</v>
      </c>
      <c r="F609" s="234">
        <f t="shared" si="130"/>
        <v>0</v>
      </c>
      <c r="G609" s="234">
        <f t="shared" si="130"/>
        <v>0</v>
      </c>
      <c r="H609" s="240">
        <f t="shared" si="130"/>
        <v>0</v>
      </c>
      <c r="I609" s="236"/>
      <c r="J609" s="608" t="s">
        <v>26</v>
      </c>
      <c r="K609" s="227">
        <f>K608-K595</f>
        <v>-0.12000000000000455</v>
      </c>
    </row>
  </sheetData>
  <mergeCells count="75">
    <mergeCell ref="A358:A359"/>
    <mergeCell ref="F358:F359"/>
    <mergeCell ref="G358:G359"/>
    <mergeCell ref="B391:H391"/>
    <mergeCell ref="B417:H417"/>
    <mergeCell ref="B404:H404"/>
    <mergeCell ref="B377:H377"/>
    <mergeCell ref="B321:H321"/>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G354:G355"/>
    <mergeCell ref="B80:G80"/>
    <mergeCell ref="B9:G9"/>
    <mergeCell ref="B23:G23"/>
    <mergeCell ref="B37:G37"/>
    <mergeCell ref="B52:G52"/>
    <mergeCell ref="B66:G66"/>
    <mergeCell ref="B138:H138"/>
    <mergeCell ref="B124:H124"/>
    <mergeCell ref="B108:G108"/>
    <mergeCell ref="B94:G94"/>
    <mergeCell ref="B194:H194"/>
    <mergeCell ref="B180:H180"/>
    <mergeCell ref="B166:H166"/>
    <mergeCell ref="B152:H152"/>
    <mergeCell ref="J352:J353"/>
    <mergeCell ref="J354:J355"/>
    <mergeCell ref="J356:J357"/>
    <mergeCell ref="I354:I355"/>
    <mergeCell ref="B208:H208"/>
    <mergeCell ref="B279:H279"/>
    <mergeCell ref="B265:H265"/>
    <mergeCell ref="B250:H250"/>
    <mergeCell ref="B307:H307"/>
    <mergeCell ref="B293:H293"/>
    <mergeCell ref="H354:H355"/>
    <mergeCell ref="H352:H353"/>
    <mergeCell ref="B236:H236"/>
    <mergeCell ref="B222:H222"/>
    <mergeCell ref="A350:J350"/>
    <mergeCell ref="B335:H335"/>
    <mergeCell ref="H356:H357"/>
    <mergeCell ref="I358:I359"/>
    <mergeCell ref="B363:H363"/>
    <mergeCell ref="G356:G357"/>
    <mergeCell ref="I356:I357"/>
    <mergeCell ref="B430:H430"/>
    <mergeCell ref="J358:J359"/>
    <mergeCell ref="J360:J361"/>
    <mergeCell ref="B547:H547"/>
    <mergeCell ref="F428:G428"/>
    <mergeCell ref="B534:H534"/>
    <mergeCell ref="B521:H521"/>
    <mergeCell ref="B508:H508"/>
    <mergeCell ref="B495:H495"/>
    <mergeCell ref="B482:H482"/>
    <mergeCell ref="B469:H469"/>
    <mergeCell ref="B456:H456"/>
    <mergeCell ref="B599:H599"/>
    <mergeCell ref="B586:H586"/>
    <mergeCell ref="B573:H573"/>
    <mergeCell ref="B560:H560"/>
    <mergeCell ref="B443:H443"/>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S606"/>
  <sheetViews>
    <sheetView showGridLines="0" tabSelected="1" topLeftCell="A571" zoomScale="73" zoomScaleNormal="73" workbookViewId="0">
      <selection activeCell="B606" sqref="B606"/>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17" t="s">
        <v>53</v>
      </c>
      <c r="C9" s="618"/>
      <c r="D9" s="618"/>
      <c r="E9" s="618"/>
      <c r="F9" s="619"/>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17" t="s">
        <v>53</v>
      </c>
      <c r="C22" s="618"/>
      <c r="D22" s="618"/>
      <c r="E22" s="618"/>
      <c r="F22" s="619"/>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617" t="s">
        <v>53</v>
      </c>
      <c r="C35" s="618"/>
      <c r="D35" s="618"/>
      <c r="E35" s="618"/>
      <c r="F35" s="619"/>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617" t="s">
        <v>53</v>
      </c>
      <c r="C48" s="618"/>
      <c r="D48" s="618"/>
      <c r="E48" s="618"/>
      <c r="F48" s="619"/>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617" t="s">
        <v>53</v>
      </c>
      <c r="C61" s="618"/>
      <c r="D61" s="618"/>
      <c r="E61" s="618"/>
      <c r="F61" s="619"/>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617" t="s">
        <v>53</v>
      </c>
      <c r="C74" s="618"/>
      <c r="D74" s="618"/>
      <c r="E74" s="618"/>
      <c r="F74" s="619"/>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617" t="s">
        <v>53</v>
      </c>
      <c r="C87" s="618"/>
      <c r="D87" s="618"/>
      <c r="E87" s="618"/>
      <c r="F87" s="619"/>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617" t="s">
        <v>53</v>
      </c>
      <c r="C100" s="618"/>
      <c r="D100" s="618"/>
      <c r="E100" s="618"/>
      <c r="F100" s="619"/>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617" t="s">
        <v>53</v>
      </c>
      <c r="C113" s="618"/>
      <c r="D113" s="618"/>
      <c r="E113" s="618"/>
      <c r="F113" s="619"/>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617" t="s">
        <v>53</v>
      </c>
      <c r="C126" s="618"/>
      <c r="D126" s="618"/>
      <c r="E126" s="618"/>
      <c r="F126" s="619"/>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617" t="s">
        <v>53</v>
      </c>
      <c r="C139" s="618"/>
      <c r="D139" s="618"/>
      <c r="E139" s="618"/>
      <c r="F139" s="619"/>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617" t="s">
        <v>53</v>
      </c>
      <c r="C152" s="618"/>
      <c r="D152" s="618"/>
      <c r="E152" s="618"/>
      <c r="F152" s="619"/>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617" t="s">
        <v>53</v>
      </c>
      <c r="C165" s="618"/>
      <c r="D165" s="618"/>
      <c r="E165" s="618"/>
      <c r="F165" s="619"/>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617" t="s">
        <v>53</v>
      </c>
      <c r="C178" s="618"/>
      <c r="D178" s="618"/>
      <c r="E178" s="618"/>
      <c r="F178" s="619"/>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617" t="s">
        <v>53</v>
      </c>
      <c r="C191" s="618"/>
      <c r="D191" s="618"/>
      <c r="E191" s="618"/>
      <c r="F191" s="619"/>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617" t="s">
        <v>53</v>
      </c>
      <c r="C204" s="618"/>
      <c r="D204" s="618"/>
      <c r="E204" s="618"/>
      <c r="F204" s="619"/>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617" t="s">
        <v>53</v>
      </c>
      <c r="C217" s="618"/>
      <c r="D217" s="618"/>
      <c r="E217" s="618"/>
      <c r="F217" s="619"/>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617" t="s">
        <v>53</v>
      </c>
      <c r="C230" s="618"/>
      <c r="D230" s="618"/>
      <c r="E230" s="618"/>
      <c r="F230" s="619"/>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617" t="s">
        <v>53</v>
      </c>
      <c r="C243" s="618"/>
      <c r="D243" s="618"/>
      <c r="E243" s="618"/>
      <c r="F243" s="619"/>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617" t="s">
        <v>53</v>
      </c>
      <c r="C256" s="618"/>
      <c r="D256" s="618"/>
      <c r="E256" s="618"/>
      <c r="F256" s="619"/>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617" t="s">
        <v>53</v>
      </c>
      <c r="C269" s="618"/>
      <c r="D269" s="618"/>
      <c r="E269" s="618"/>
      <c r="F269" s="619"/>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617" t="s">
        <v>53</v>
      </c>
      <c r="C282" s="618"/>
      <c r="D282" s="618"/>
      <c r="E282" s="618"/>
      <c r="F282" s="619"/>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617" t="s">
        <v>53</v>
      </c>
      <c r="C295" s="618"/>
      <c r="D295" s="618"/>
      <c r="E295" s="618"/>
      <c r="F295" s="619"/>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617" t="s">
        <v>53</v>
      </c>
      <c r="C308" s="618"/>
      <c r="D308" s="618"/>
      <c r="E308" s="618"/>
      <c r="F308" s="619"/>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617" t="s">
        <v>53</v>
      </c>
      <c r="C322" s="618"/>
      <c r="D322" s="618"/>
      <c r="E322" s="618"/>
      <c r="F322" s="618"/>
      <c r="G322" s="619"/>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617" t="s">
        <v>53</v>
      </c>
      <c r="C335" s="618"/>
      <c r="D335" s="618"/>
      <c r="E335" s="618"/>
      <c r="F335" s="618"/>
      <c r="G335" s="619"/>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617" t="s">
        <v>53</v>
      </c>
      <c r="C348" s="618"/>
      <c r="D348" s="618"/>
      <c r="E348" s="618"/>
      <c r="F348" s="618"/>
      <c r="G348" s="619"/>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617" t="s">
        <v>53</v>
      </c>
      <c r="C361" s="618"/>
      <c r="D361" s="618"/>
      <c r="E361" s="618"/>
      <c r="F361" s="618"/>
      <c r="G361" s="619"/>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617" t="s">
        <v>53</v>
      </c>
      <c r="C375" s="618"/>
      <c r="D375" s="618"/>
      <c r="E375" s="618"/>
      <c r="F375" s="618"/>
      <c r="G375" s="619"/>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617" t="s">
        <v>53</v>
      </c>
      <c r="C388" s="618"/>
      <c r="D388" s="618"/>
      <c r="E388" s="618"/>
      <c r="F388" s="618"/>
      <c r="G388" s="619"/>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133.5</v>
      </c>
      <c r="C397" s="294">
        <v>133.5</v>
      </c>
      <c r="D397" s="294">
        <v>133</v>
      </c>
      <c r="E397" s="294">
        <v>133</v>
      </c>
      <c r="F397" s="294">
        <v>132</v>
      </c>
      <c r="G397" s="294">
        <v>131</v>
      </c>
      <c r="H397" s="235"/>
      <c r="I397" s="534" t="s">
        <v>57</v>
      </c>
      <c r="J397" s="534">
        <v>132.66999999999999</v>
      </c>
      <c r="K397" s="534"/>
    </row>
    <row r="398" spans="1:19" ht="13.5" thickBot="1" x14ac:dyDescent="0.25">
      <c r="A398" s="327" t="s">
        <v>26</v>
      </c>
      <c r="B398" s="545">
        <f>B397-B384</f>
        <v>0</v>
      </c>
      <c r="C398" s="243">
        <f t="shared" ref="C398:G398" si="111">C397-C384</f>
        <v>0</v>
      </c>
      <c r="D398" s="243">
        <f t="shared" si="111"/>
        <v>0</v>
      </c>
      <c r="E398" s="243">
        <f t="shared" si="111"/>
        <v>0</v>
      </c>
      <c r="F398" s="243">
        <f t="shared" si="111"/>
        <v>0</v>
      </c>
      <c r="G398" s="243">
        <f t="shared" si="111"/>
        <v>0</v>
      </c>
      <c r="H398" s="236"/>
      <c r="I398" s="534" t="s">
        <v>26</v>
      </c>
      <c r="J398" s="227">
        <f>J397-J384</f>
        <v>0.6799999999999784</v>
      </c>
      <c r="K398" s="539"/>
      <c r="L398" s="539"/>
    </row>
    <row r="399" spans="1:19" x14ac:dyDescent="0.2">
      <c r="B399" s="644"/>
      <c r="C399" s="644"/>
      <c r="D399" s="644"/>
      <c r="E399" s="644"/>
      <c r="F399" s="644"/>
      <c r="G399" s="644"/>
      <c r="H399" s="644"/>
      <c r="I399" s="540"/>
      <c r="J399" s="540"/>
      <c r="K399" s="540"/>
      <c r="L399" s="540"/>
      <c r="M399" s="540"/>
      <c r="N399" s="540"/>
      <c r="O399" s="540"/>
      <c r="P399" s="540"/>
      <c r="Q399" s="540"/>
      <c r="R399" s="540"/>
      <c r="S399" s="540"/>
    </row>
    <row r="400" spans="1:19" ht="13.5" thickBot="1" x14ac:dyDescent="0.25"/>
    <row r="401" spans="1:11" s="541" customFormat="1" ht="13.5" thickBot="1" x14ac:dyDescent="0.25">
      <c r="A401" s="300" t="s">
        <v>161</v>
      </c>
      <c r="B401" s="617" t="s">
        <v>53</v>
      </c>
      <c r="C401" s="618"/>
      <c r="D401" s="618"/>
      <c r="E401" s="618"/>
      <c r="F401" s="618"/>
      <c r="G401" s="619"/>
      <c r="H401" s="329" t="s">
        <v>0</v>
      </c>
    </row>
    <row r="402" spans="1:11" s="541" customFormat="1" x14ac:dyDescent="0.2">
      <c r="A402" s="226" t="s">
        <v>2</v>
      </c>
      <c r="B402" s="332">
        <v>1</v>
      </c>
      <c r="C402" s="238">
        <v>2</v>
      </c>
      <c r="D402" s="238">
        <v>3</v>
      </c>
      <c r="E402" s="238">
        <v>4</v>
      </c>
      <c r="F402" s="238">
        <v>5</v>
      </c>
      <c r="G402" s="365">
        <v>6</v>
      </c>
      <c r="H402" s="237"/>
    </row>
    <row r="403" spans="1:11" s="541" customFormat="1" x14ac:dyDescent="0.2">
      <c r="A403" s="307" t="s">
        <v>3</v>
      </c>
      <c r="B403" s="366">
        <v>4280</v>
      </c>
      <c r="C403" s="364">
        <v>4280</v>
      </c>
      <c r="D403" s="364">
        <v>4280</v>
      </c>
      <c r="E403" s="364">
        <v>4280</v>
      </c>
      <c r="F403" s="364">
        <v>4280</v>
      </c>
      <c r="G403" s="367">
        <v>4280</v>
      </c>
      <c r="H403" s="373">
        <v>4280</v>
      </c>
    </row>
    <row r="404" spans="1:11" s="541" customFormat="1" x14ac:dyDescent="0.2">
      <c r="A404" s="310" t="s">
        <v>6</v>
      </c>
      <c r="B404" s="337">
        <v>4328.8888888888887</v>
      </c>
      <c r="C404" s="338">
        <v>4600</v>
      </c>
      <c r="D404" s="338">
        <v>4638</v>
      </c>
      <c r="E404" s="338">
        <v>4434</v>
      </c>
      <c r="F404" s="338">
        <v>4369</v>
      </c>
      <c r="G404" s="368">
        <v>4403.636363636364</v>
      </c>
      <c r="H404" s="266">
        <v>4447.636363636364</v>
      </c>
    </row>
    <row r="405" spans="1:11" s="541" customFormat="1" x14ac:dyDescent="0.2">
      <c r="A405" s="226" t="s">
        <v>7</v>
      </c>
      <c r="B405" s="339">
        <v>88.888888888888886</v>
      </c>
      <c r="C405" s="340">
        <v>100</v>
      </c>
      <c r="D405" s="538">
        <v>100</v>
      </c>
      <c r="E405" s="538">
        <v>80</v>
      </c>
      <c r="F405" s="538">
        <v>80</v>
      </c>
      <c r="G405" s="369">
        <v>100</v>
      </c>
      <c r="H405" s="342">
        <v>83.63636363636364</v>
      </c>
    </row>
    <row r="406" spans="1:11" s="541" customFormat="1" x14ac:dyDescent="0.2">
      <c r="A406" s="226" t="s">
        <v>8</v>
      </c>
      <c r="B406" s="271">
        <v>7.0366938963027759E-2</v>
      </c>
      <c r="C406" s="272">
        <v>4.7647889366252111E-2</v>
      </c>
      <c r="D406" s="343">
        <v>2.2793575310741717E-2</v>
      </c>
      <c r="E406" s="343">
        <v>7.1711446076706181E-2</v>
      </c>
      <c r="F406" s="343">
        <v>8.0373955699841154E-2</v>
      </c>
      <c r="G406" s="370">
        <v>5.5373145203774267E-2</v>
      </c>
      <c r="H406" s="344">
        <v>6.7074359764680958E-2</v>
      </c>
    </row>
    <row r="407" spans="1:11" s="541" customFormat="1" x14ac:dyDescent="0.2">
      <c r="A407" s="310" t="s">
        <v>1</v>
      </c>
      <c r="B407" s="275">
        <f t="shared" ref="B407:H407" si="112">B404/B403*100-100</f>
        <v>1.142263759086191</v>
      </c>
      <c r="C407" s="276">
        <f t="shared" si="112"/>
        <v>7.476635514018696</v>
      </c>
      <c r="D407" s="276">
        <f t="shared" si="112"/>
        <v>8.3644859813084054</v>
      </c>
      <c r="E407" s="276">
        <f t="shared" si="112"/>
        <v>3.5981308411215025</v>
      </c>
      <c r="F407" s="276">
        <f t="shared" si="112"/>
        <v>2.0794392523364422</v>
      </c>
      <c r="G407" s="276">
        <f t="shared" si="112"/>
        <v>2.8887000849617834</v>
      </c>
      <c r="H407" s="278">
        <f t="shared" si="112"/>
        <v>3.9167374681393454</v>
      </c>
    </row>
    <row r="408" spans="1:11" s="541" customFormat="1" ht="13.5" thickBot="1" x14ac:dyDescent="0.25">
      <c r="A408" s="226" t="s">
        <v>27</v>
      </c>
      <c r="B408" s="280">
        <f>B404-B390</f>
        <v>68.888888888888687</v>
      </c>
      <c r="C408" s="281">
        <f t="shared" ref="C408:H408" si="113">C404-C390</f>
        <v>340</v>
      </c>
      <c r="D408" s="281">
        <f t="shared" si="113"/>
        <v>378</v>
      </c>
      <c r="E408" s="281">
        <f t="shared" si="113"/>
        <v>174</v>
      </c>
      <c r="F408" s="281">
        <f t="shared" si="113"/>
        <v>109</v>
      </c>
      <c r="G408" s="281">
        <f t="shared" si="113"/>
        <v>143.63636363636397</v>
      </c>
      <c r="H408" s="283">
        <f t="shared" si="113"/>
        <v>187.63636363636397</v>
      </c>
    </row>
    <row r="409" spans="1:11" s="541" customFormat="1" x14ac:dyDescent="0.2">
      <c r="A409" s="324" t="s">
        <v>52</v>
      </c>
      <c r="B409" s="285">
        <v>56</v>
      </c>
      <c r="C409" s="286">
        <v>56</v>
      </c>
      <c r="D409" s="286">
        <v>12</v>
      </c>
      <c r="E409" s="286">
        <v>55</v>
      </c>
      <c r="F409" s="286">
        <v>57</v>
      </c>
      <c r="G409" s="286">
        <v>56</v>
      </c>
      <c r="H409" s="288">
        <f>SUM(B409:G409)</f>
        <v>292</v>
      </c>
      <c r="I409" s="541" t="s">
        <v>56</v>
      </c>
      <c r="J409" s="347">
        <f>H396-H409</f>
        <v>2</v>
      </c>
      <c r="K409" s="348">
        <f>J409/H396</f>
        <v>6.8027210884353739E-3</v>
      </c>
    </row>
    <row r="410" spans="1:11" s="541" customFormat="1" x14ac:dyDescent="0.2">
      <c r="A410" s="324" t="s">
        <v>28</v>
      </c>
      <c r="B410" s="231">
        <v>133.5</v>
      </c>
      <c r="C410" s="294">
        <v>133.5</v>
      </c>
      <c r="D410" s="294">
        <v>133</v>
      </c>
      <c r="E410" s="294">
        <v>133</v>
      </c>
      <c r="F410" s="294">
        <v>132</v>
      </c>
      <c r="G410" s="294">
        <v>131</v>
      </c>
      <c r="H410" s="235"/>
      <c r="I410" s="541" t="s">
        <v>57</v>
      </c>
      <c r="J410" s="541">
        <v>132.6</v>
      </c>
    </row>
    <row r="411" spans="1:11" s="541" customFormat="1" ht="13.5" thickBot="1" x14ac:dyDescent="0.25">
      <c r="A411" s="327" t="s">
        <v>26</v>
      </c>
      <c r="B411" s="545">
        <f>B410-B397</f>
        <v>0</v>
      </c>
      <c r="C411" s="243">
        <f t="shared" ref="C411:G411" si="114">C410-C397</f>
        <v>0</v>
      </c>
      <c r="D411" s="243">
        <f t="shared" si="114"/>
        <v>0</v>
      </c>
      <c r="E411" s="243">
        <f t="shared" si="114"/>
        <v>0</v>
      </c>
      <c r="F411" s="243">
        <f t="shared" si="114"/>
        <v>0</v>
      </c>
      <c r="G411" s="243">
        <f t="shared" si="114"/>
        <v>0</v>
      </c>
      <c r="H411" s="236"/>
      <c r="I411" s="541" t="s">
        <v>26</v>
      </c>
      <c r="J411" s="227">
        <f>J410-J397</f>
        <v>-6.9999999999993179E-2</v>
      </c>
    </row>
    <row r="413" spans="1:11" ht="13.5" thickBot="1" x14ac:dyDescent="0.25"/>
    <row r="414" spans="1:11" ht="13.5" thickBot="1" x14ac:dyDescent="0.25">
      <c r="A414" s="300" t="s">
        <v>162</v>
      </c>
      <c r="B414" s="617" t="s">
        <v>53</v>
      </c>
      <c r="C414" s="618"/>
      <c r="D414" s="618"/>
      <c r="E414" s="618"/>
      <c r="F414" s="618"/>
      <c r="G414" s="619"/>
      <c r="H414" s="329" t="s">
        <v>0</v>
      </c>
      <c r="I414" s="547"/>
      <c r="J414" s="547"/>
      <c r="K414" s="547"/>
    </row>
    <row r="415" spans="1:11" x14ac:dyDescent="0.2">
      <c r="A415" s="226" t="s">
        <v>2</v>
      </c>
      <c r="B415" s="332">
        <v>1</v>
      </c>
      <c r="C415" s="238">
        <v>2</v>
      </c>
      <c r="D415" s="238">
        <v>3</v>
      </c>
      <c r="E415" s="238">
        <v>4</v>
      </c>
      <c r="F415" s="238">
        <v>5</v>
      </c>
      <c r="G415" s="365">
        <v>6</v>
      </c>
      <c r="H415" s="237"/>
      <c r="I415" s="547"/>
      <c r="J415" s="547"/>
      <c r="K415" s="547"/>
    </row>
    <row r="416" spans="1:11" x14ac:dyDescent="0.2">
      <c r="A416" s="307" t="s">
        <v>3</v>
      </c>
      <c r="B416" s="366">
        <v>4300</v>
      </c>
      <c r="C416" s="364">
        <v>4300</v>
      </c>
      <c r="D416" s="364">
        <v>4300</v>
      </c>
      <c r="E416" s="364">
        <v>4300</v>
      </c>
      <c r="F416" s="364">
        <v>4300</v>
      </c>
      <c r="G416" s="367">
        <v>4300</v>
      </c>
      <c r="H416" s="373">
        <v>4300</v>
      </c>
      <c r="I416" s="547"/>
      <c r="J416" s="547"/>
      <c r="K416" s="547"/>
    </row>
    <row r="417" spans="1:11" x14ac:dyDescent="0.2">
      <c r="A417" s="310" t="s">
        <v>6</v>
      </c>
      <c r="B417" s="337">
        <v>4540</v>
      </c>
      <c r="C417" s="338">
        <v>4534.4444444444443</v>
      </c>
      <c r="D417" s="338">
        <v>4457.5</v>
      </c>
      <c r="E417" s="338">
        <v>4278</v>
      </c>
      <c r="F417" s="338">
        <v>4513</v>
      </c>
      <c r="G417" s="368">
        <v>4594.4444444444443</v>
      </c>
      <c r="H417" s="266">
        <v>4487.5471698113206</v>
      </c>
      <c r="I417" s="547"/>
      <c r="J417" s="547"/>
      <c r="K417" s="547"/>
    </row>
    <row r="418" spans="1:11" x14ac:dyDescent="0.2">
      <c r="A418" s="226" t="s">
        <v>7</v>
      </c>
      <c r="B418" s="339">
        <v>90.909090909090907</v>
      </c>
      <c r="C418" s="340">
        <v>100</v>
      </c>
      <c r="D418" s="538">
        <v>100</v>
      </c>
      <c r="E418" s="538">
        <v>100</v>
      </c>
      <c r="F418" s="538">
        <v>60</v>
      </c>
      <c r="G418" s="369">
        <v>88.888888888888886</v>
      </c>
      <c r="H418" s="342">
        <v>79.245283018867923</v>
      </c>
      <c r="I418" s="547"/>
      <c r="J418" s="547"/>
      <c r="K418" s="547"/>
    </row>
    <row r="419" spans="1:11" x14ac:dyDescent="0.2">
      <c r="A419" s="226" t="s">
        <v>8</v>
      </c>
      <c r="B419" s="271">
        <v>6.5415164779372245E-2</v>
      </c>
      <c r="C419" s="272">
        <v>5.9057711929434743E-2</v>
      </c>
      <c r="D419" s="343">
        <v>2.93953060715169E-2</v>
      </c>
      <c r="E419" s="343">
        <v>4.5203472189762742E-2</v>
      </c>
      <c r="F419" s="343">
        <v>9.125336134389947E-2</v>
      </c>
      <c r="G419" s="370">
        <v>6.284903068435474E-2</v>
      </c>
      <c r="H419" s="344">
        <v>6.9171415205082798E-2</v>
      </c>
      <c r="I419" s="547"/>
      <c r="J419" s="547"/>
      <c r="K419" s="547"/>
    </row>
    <row r="420" spans="1:11" x14ac:dyDescent="0.2">
      <c r="A420" s="310" t="s">
        <v>1</v>
      </c>
      <c r="B420" s="275">
        <f t="shared" ref="B420:H420" si="115">B417/B416*100-100</f>
        <v>5.5813953488372192</v>
      </c>
      <c r="C420" s="276">
        <f t="shared" si="115"/>
        <v>5.4521963824289372</v>
      </c>
      <c r="D420" s="276">
        <f t="shared" si="115"/>
        <v>3.66279069767441</v>
      </c>
      <c r="E420" s="276">
        <f t="shared" si="115"/>
        <v>-0.51162790697674154</v>
      </c>
      <c r="F420" s="276">
        <f t="shared" si="115"/>
        <v>4.9534883720930196</v>
      </c>
      <c r="G420" s="276">
        <f t="shared" si="115"/>
        <v>6.8475452196382349</v>
      </c>
      <c r="H420" s="278">
        <f t="shared" si="115"/>
        <v>4.3615620886353668</v>
      </c>
      <c r="I420" s="547"/>
      <c r="J420" s="547"/>
      <c r="K420" s="547"/>
    </row>
    <row r="421" spans="1:11" ht="13.5" thickBot="1" x14ac:dyDescent="0.25">
      <c r="A421" s="226" t="s">
        <v>27</v>
      </c>
      <c r="B421" s="280">
        <f>B417-B403</f>
        <v>260</v>
      </c>
      <c r="C421" s="281">
        <f t="shared" ref="C421:H421" si="116">C417-C403</f>
        <v>254.44444444444434</v>
      </c>
      <c r="D421" s="281">
        <f t="shared" si="116"/>
        <v>177.5</v>
      </c>
      <c r="E421" s="281">
        <f t="shared" si="116"/>
        <v>-2</v>
      </c>
      <c r="F421" s="281">
        <f t="shared" si="116"/>
        <v>233</v>
      </c>
      <c r="G421" s="281">
        <f t="shared" si="116"/>
        <v>314.44444444444434</v>
      </c>
      <c r="H421" s="283">
        <f t="shared" si="116"/>
        <v>207.5471698113206</v>
      </c>
      <c r="I421" s="547"/>
      <c r="J421" s="547"/>
      <c r="K421" s="547"/>
    </row>
    <row r="422" spans="1:11" x14ac:dyDescent="0.2">
      <c r="A422" s="324" t="s">
        <v>52</v>
      </c>
      <c r="B422" s="285">
        <v>56</v>
      </c>
      <c r="C422" s="286">
        <v>56</v>
      </c>
      <c r="D422" s="286">
        <v>12</v>
      </c>
      <c r="E422" s="286">
        <v>55</v>
      </c>
      <c r="F422" s="286">
        <v>57</v>
      </c>
      <c r="G422" s="286">
        <v>56</v>
      </c>
      <c r="H422" s="288">
        <f>SUM(B422:G422)</f>
        <v>292</v>
      </c>
      <c r="I422" s="547" t="s">
        <v>56</v>
      </c>
      <c r="J422" s="347">
        <f>H409-H422</f>
        <v>0</v>
      </c>
      <c r="K422" s="348">
        <f>J422/H409</f>
        <v>0</v>
      </c>
    </row>
    <row r="423" spans="1:11" x14ac:dyDescent="0.2">
      <c r="A423" s="324" t="s">
        <v>28</v>
      </c>
      <c r="B423" s="555">
        <v>134</v>
      </c>
      <c r="C423" s="294">
        <v>134</v>
      </c>
      <c r="D423" s="294">
        <v>134</v>
      </c>
      <c r="E423" s="294">
        <v>134</v>
      </c>
      <c r="F423" s="294">
        <v>132.5</v>
      </c>
      <c r="G423" s="294">
        <v>131.5</v>
      </c>
      <c r="H423" s="235"/>
      <c r="I423" s="547" t="s">
        <v>57</v>
      </c>
      <c r="J423" s="547">
        <v>132.58000000000001</v>
      </c>
      <c r="K423" s="547"/>
    </row>
    <row r="424" spans="1:11" ht="13.5" thickBot="1" x14ac:dyDescent="0.25">
      <c r="A424" s="327" t="s">
        <v>26</v>
      </c>
      <c r="B424" s="490">
        <f>B423-B410</f>
        <v>0.5</v>
      </c>
      <c r="C424" s="243">
        <f t="shared" ref="C424:G424" si="117">C423-C410</f>
        <v>0.5</v>
      </c>
      <c r="D424" s="243">
        <f t="shared" si="117"/>
        <v>1</v>
      </c>
      <c r="E424" s="243">
        <f t="shared" si="117"/>
        <v>1</v>
      </c>
      <c r="F424" s="243">
        <f t="shared" si="117"/>
        <v>0.5</v>
      </c>
      <c r="G424" s="243">
        <f t="shared" si="117"/>
        <v>0.5</v>
      </c>
      <c r="H424" s="236"/>
      <c r="I424" s="547" t="s">
        <v>26</v>
      </c>
      <c r="J424" s="227">
        <f>J423-J410</f>
        <v>-1.999999999998181E-2</v>
      </c>
      <c r="K424" s="547"/>
    </row>
    <row r="426" spans="1:11" ht="13.5" thickBot="1" x14ac:dyDescent="0.25"/>
    <row r="427" spans="1:11" s="551" customFormat="1" ht="13.5" thickBot="1" x14ac:dyDescent="0.25">
      <c r="A427" s="300" t="s">
        <v>163</v>
      </c>
      <c r="B427" s="617" t="s">
        <v>53</v>
      </c>
      <c r="C427" s="618"/>
      <c r="D427" s="618"/>
      <c r="E427" s="618"/>
      <c r="F427" s="618"/>
      <c r="G427" s="619"/>
      <c r="H427" s="329" t="s">
        <v>0</v>
      </c>
    </row>
    <row r="428" spans="1:11" s="551" customFormat="1" x14ac:dyDescent="0.2">
      <c r="A428" s="226" t="s">
        <v>2</v>
      </c>
      <c r="B428" s="332">
        <v>1</v>
      </c>
      <c r="C428" s="238">
        <v>2</v>
      </c>
      <c r="D428" s="238">
        <v>3</v>
      </c>
      <c r="E428" s="238">
        <v>4</v>
      </c>
      <c r="F428" s="238">
        <v>5</v>
      </c>
      <c r="G428" s="365">
        <v>6</v>
      </c>
      <c r="H428" s="237"/>
    </row>
    <row r="429" spans="1:11" s="551" customFormat="1" x14ac:dyDescent="0.2">
      <c r="A429" s="307" t="s">
        <v>3</v>
      </c>
      <c r="B429" s="366">
        <v>4320</v>
      </c>
      <c r="C429" s="364">
        <v>4320</v>
      </c>
      <c r="D429" s="364">
        <v>4320</v>
      </c>
      <c r="E429" s="364">
        <v>4320</v>
      </c>
      <c r="F429" s="364">
        <v>4320</v>
      </c>
      <c r="G429" s="367">
        <v>4320</v>
      </c>
      <c r="H429" s="373">
        <v>4320</v>
      </c>
    </row>
    <row r="430" spans="1:11" s="551" customFormat="1" x14ac:dyDescent="0.2">
      <c r="A430" s="310" t="s">
        <v>6</v>
      </c>
      <c r="B430" s="337">
        <v>4503</v>
      </c>
      <c r="C430" s="338">
        <v>4607</v>
      </c>
      <c r="D430" s="338">
        <v>4177.5</v>
      </c>
      <c r="E430" s="338">
        <v>4512</v>
      </c>
      <c r="F430" s="338">
        <v>4516</v>
      </c>
      <c r="G430" s="368">
        <v>4630.909090909091</v>
      </c>
      <c r="H430" s="266">
        <v>4527.818181818182</v>
      </c>
    </row>
    <row r="431" spans="1:11" s="551" customFormat="1" x14ac:dyDescent="0.2">
      <c r="A431" s="226" t="s">
        <v>7</v>
      </c>
      <c r="B431" s="339">
        <v>70</v>
      </c>
      <c r="C431" s="340">
        <v>100</v>
      </c>
      <c r="D431" s="538">
        <v>100</v>
      </c>
      <c r="E431" s="538">
        <v>90</v>
      </c>
      <c r="F431" s="538">
        <v>100</v>
      </c>
      <c r="G431" s="369">
        <v>72.727272727272734</v>
      </c>
      <c r="H431" s="342">
        <v>78.181818181818187</v>
      </c>
    </row>
    <row r="432" spans="1:11" s="551" customFormat="1" x14ac:dyDescent="0.2">
      <c r="A432" s="226" t="s">
        <v>8</v>
      </c>
      <c r="B432" s="271">
        <v>8.0806014233818613E-2</v>
      </c>
      <c r="C432" s="272">
        <v>6.2693062253497037E-2</v>
      </c>
      <c r="D432" s="343">
        <v>5.4412354508496984E-2</v>
      </c>
      <c r="E432" s="343">
        <v>6.5655228743912095E-2</v>
      </c>
      <c r="F432" s="343">
        <v>4.3911160046492891E-2</v>
      </c>
      <c r="G432" s="370">
        <v>8.9511482201971096E-2</v>
      </c>
      <c r="H432" s="344">
        <v>7.4190345644037814E-2</v>
      </c>
    </row>
    <row r="433" spans="1:11" s="551" customFormat="1" x14ac:dyDescent="0.2">
      <c r="A433" s="310" t="s">
        <v>1</v>
      </c>
      <c r="B433" s="275">
        <f t="shared" ref="B433:H433" si="118">B430/B429*100-100</f>
        <v>4.2361111111111143</v>
      </c>
      <c r="C433" s="276">
        <f t="shared" si="118"/>
        <v>6.643518518518519</v>
      </c>
      <c r="D433" s="276">
        <f t="shared" si="118"/>
        <v>-3.2986111111111143</v>
      </c>
      <c r="E433" s="276">
        <f t="shared" si="118"/>
        <v>4.4444444444444571</v>
      </c>
      <c r="F433" s="276">
        <f t="shared" si="118"/>
        <v>4.5370370370370239</v>
      </c>
      <c r="G433" s="276">
        <f t="shared" si="118"/>
        <v>7.1969696969697026</v>
      </c>
      <c r="H433" s="278">
        <f t="shared" si="118"/>
        <v>4.8106060606060623</v>
      </c>
    </row>
    <row r="434" spans="1:11" s="551" customFormat="1" ht="13.5" thickBot="1" x14ac:dyDescent="0.25">
      <c r="A434" s="226" t="s">
        <v>27</v>
      </c>
      <c r="B434" s="280">
        <f>B430-B416</f>
        <v>203</v>
      </c>
      <c r="C434" s="281">
        <f t="shared" ref="C434:H434" si="119">C430-C416</f>
        <v>307</v>
      </c>
      <c r="D434" s="281">
        <f t="shared" si="119"/>
        <v>-122.5</v>
      </c>
      <c r="E434" s="281">
        <f t="shared" si="119"/>
        <v>212</v>
      </c>
      <c r="F434" s="281">
        <f t="shared" si="119"/>
        <v>216</v>
      </c>
      <c r="G434" s="281">
        <f t="shared" si="119"/>
        <v>330.90909090909099</v>
      </c>
      <c r="H434" s="283">
        <f t="shared" si="119"/>
        <v>227.81818181818198</v>
      </c>
    </row>
    <row r="435" spans="1:11" s="551" customFormat="1" x14ac:dyDescent="0.2">
      <c r="A435" s="324" t="s">
        <v>52</v>
      </c>
      <c r="B435" s="285">
        <v>56</v>
      </c>
      <c r="C435" s="286">
        <v>56</v>
      </c>
      <c r="D435" s="286">
        <v>12</v>
      </c>
      <c r="E435" s="286">
        <v>53</v>
      </c>
      <c r="F435" s="286">
        <v>57</v>
      </c>
      <c r="G435" s="286">
        <v>54</v>
      </c>
      <c r="H435" s="288">
        <f>SUM(B435:G435)</f>
        <v>288</v>
      </c>
      <c r="I435" s="551" t="s">
        <v>56</v>
      </c>
      <c r="J435" s="347">
        <f>H422-H435</f>
        <v>4</v>
      </c>
      <c r="K435" s="348">
        <f>J435/H422</f>
        <v>1.3698630136986301E-2</v>
      </c>
    </row>
    <row r="436" spans="1:11" s="551" customFormat="1" x14ac:dyDescent="0.2">
      <c r="A436" s="324" t="s">
        <v>28</v>
      </c>
      <c r="B436" s="555">
        <v>134</v>
      </c>
      <c r="C436" s="294">
        <v>134</v>
      </c>
      <c r="D436" s="294">
        <v>134</v>
      </c>
      <c r="E436" s="294">
        <v>134</v>
      </c>
      <c r="F436" s="294">
        <v>132.5</v>
      </c>
      <c r="G436" s="294">
        <v>131.5</v>
      </c>
      <c r="H436" s="235"/>
      <c r="I436" s="551" t="s">
        <v>57</v>
      </c>
      <c r="J436" s="551">
        <v>133.16999999999999</v>
      </c>
    </row>
    <row r="437" spans="1:11" s="551" customFormat="1" ht="13.5" thickBot="1" x14ac:dyDescent="0.25">
      <c r="A437" s="327" t="s">
        <v>26</v>
      </c>
      <c r="B437" s="490">
        <f>B436-B423</f>
        <v>0</v>
      </c>
      <c r="C437" s="243">
        <f t="shared" ref="C437:G437" si="120">C436-C423</f>
        <v>0</v>
      </c>
      <c r="D437" s="243">
        <f t="shared" si="120"/>
        <v>0</v>
      </c>
      <c r="E437" s="243">
        <f t="shared" si="120"/>
        <v>0</v>
      </c>
      <c r="F437" s="243">
        <f t="shared" si="120"/>
        <v>0</v>
      </c>
      <c r="G437" s="243">
        <f t="shared" si="120"/>
        <v>0</v>
      </c>
      <c r="H437" s="236"/>
      <c r="I437" s="551" t="s">
        <v>26</v>
      </c>
      <c r="J437" s="227">
        <f>J436-J423</f>
        <v>0.58999999999997499</v>
      </c>
    </row>
    <row r="439" spans="1:11" ht="13.5" thickBot="1" x14ac:dyDescent="0.25"/>
    <row r="440" spans="1:11" s="556" customFormat="1" ht="13.5" thickBot="1" x14ac:dyDescent="0.25">
      <c r="A440" s="300" t="s">
        <v>164</v>
      </c>
      <c r="B440" s="617" t="s">
        <v>53</v>
      </c>
      <c r="C440" s="618"/>
      <c r="D440" s="618"/>
      <c r="E440" s="618"/>
      <c r="F440" s="618"/>
      <c r="G440" s="619"/>
      <c r="H440" s="329" t="s">
        <v>0</v>
      </c>
    </row>
    <row r="441" spans="1:11" s="556" customFormat="1" x14ac:dyDescent="0.2">
      <c r="A441" s="226" t="s">
        <v>2</v>
      </c>
      <c r="B441" s="332">
        <v>1</v>
      </c>
      <c r="C441" s="238">
        <v>2</v>
      </c>
      <c r="D441" s="238">
        <v>3</v>
      </c>
      <c r="E441" s="238">
        <v>4</v>
      </c>
      <c r="F441" s="238">
        <v>5</v>
      </c>
      <c r="G441" s="365">
        <v>6</v>
      </c>
      <c r="H441" s="237"/>
    </row>
    <row r="442" spans="1:11" s="556" customFormat="1" x14ac:dyDescent="0.2">
      <c r="A442" s="307" t="s">
        <v>3</v>
      </c>
      <c r="B442" s="366">
        <v>4340</v>
      </c>
      <c r="C442" s="364">
        <v>4340</v>
      </c>
      <c r="D442" s="364">
        <v>4340</v>
      </c>
      <c r="E442" s="364">
        <v>4340</v>
      </c>
      <c r="F442" s="364">
        <v>4340</v>
      </c>
      <c r="G442" s="367">
        <v>4340</v>
      </c>
      <c r="H442" s="373">
        <v>4340</v>
      </c>
    </row>
    <row r="443" spans="1:11" s="556" customFormat="1" x14ac:dyDescent="0.2">
      <c r="A443" s="310" t="s">
        <v>6</v>
      </c>
      <c r="B443" s="337">
        <v>4778.75</v>
      </c>
      <c r="C443" s="338">
        <v>4761</v>
      </c>
      <c r="D443" s="338">
        <v>4435</v>
      </c>
      <c r="E443" s="338">
        <v>4682</v>
      </c>
      <c r="F443" s="338">
        <v>4474</v>
      </c>
      <c r="G443" s="368">
        <v>4654.1176470588234</v>
      </c>
      <c r="H443" s="266">
        <v>4648.4745762711864</v>
      </c>
    </row>
    <row r="444" spans="1:11" s="556" customFormat="1" x14ac:dyDescent="0.2">
      <c r="A444" s="226" t="s">
        <v>7</v>
      </c>
      <c r="B444" s="339">
        <v>87.5</v>
      </c>
      <c r="C444" s="340">
        <v>90</v>
      </c>
      <c r="D444" s="538">
        <v>75</v>
      </c>
      <c r="E444" s="538">
        <v>90</v>
      </c>
      <c r="F444" s="538">
        <v>100</v>
      </c>
      <c r="G444" s="369">
        <v>82.352941176470594</v>
      </c>
      <c r="H444" s="342">
        <v>79.66101694915254</v>
      </c>
    </row>
    <row r="445" spans="1:11" s="556" customFormat="1" x14ac:dyDescent="0.2">
      <c r="A445" s="226" t="s">
        <v>8</v>
      </c>
      <c r="B445" s="271">
        <v>8.3339761837912571E-2</v>
      </c>
      <c r="C445" s="272">
        <v>7.2823292542216658E-2</v>
      </c>
      <c r="D445" s="343">
        <v>7.1879766084757976E-2</v>
      </c>
      <c r="E445" s="343">
        <v>6.66833547197236E-2</v>
      </c>
      <c r="F445" s="343">
        <v>4.8818161344965375E-2</v>
      </c>
      <c r="G445" s="370">
        <v>7.4189917877768116E-2</v>
      </c>
      <c r="H445" s="344">
        <v>7.4715529631782074E-2</v>
      </c>
    </row>
    <row r="446" spans="1:11" s="556" customFormat="1" x14ac:dyDescent="0.2">
      <c r="A446" s="310" t="s">
        <v>1</v>
      </c>
      <c r="B446" s="275">
        <f t="shared" ref="B446:H446" si="121">B443/B442*100-100</f>
        <v>10.109447004608299</v>
      </c>
      <c r="C446" s="276">
        <f t="shared" si="121"/>
        <v>9.7004608294930961</v>
      </c>
      <c r="D446" s="276">
        <f t="shared" si="121"/>
        <v>2.1889400921659075</v>
      </c>
      <c r="E446" s="276">
        <f t="shared" si="121"/>
        <v>7.8801843317972242</v>
      </c>
      <c r="F446" s="276">
        <f t="shared" si="121"/>
        <v>3.0875576036866477</v>
      </c>
      <c r="G446" s="276">
        <f t="shared" si="121"/>
        <v>7.2377338031986937</v>
      </c>
      <c r="H446" s="278">
        <f t="shared" si="121"/>
        <v>7.1077091306724896</v>
      </c>
    </row>
    <row r="447" spans="1:11" s="556" customFormat="1" ht="13.5" thickBot="1" x14ac:dyDescent="0.25">
      <c r="A447" s="226" t="s">
        <v>27</v>
      </c>
      <c r="B447" s="280">
        <f>B443-B429</f>
        <v>458.75</v>
      </c>
      <c r="C447" s="281">
        <f t="shared" ref="C447:H447" si="122">C443-C429</f>
        <v>441</v>
      </c>
      <c r="D447" s="281">
        <f t="shared" si="122"/>
        <v>115</v>
      </c>
      <c r="E447" s="281">
        <f t="shared" si="122"/>
        <v>362</v>
      </c>
      <c r="F447" s="281">
        <f t="shared" si="122"/>
        <v>154</v>
      </c>
      <c r="G447" s="281">
        <f t="shared" si="122"/>
        <v>334.11764705882342</v>
      </c>
      <c r="H447" s="283">
        <f t="shared" si="122"/>
        <v>328.47457627118638</v>
      </c>
    </row>
    <row r="448" spans="1:11" s="556" customFormat="1" x14ac:dyDescent="0.2">
      <c r="A448" s="324" t="s">
        <v>52</v>
      </c>
      <c r="B448" s="285">
        <v>56</v>
      </c>
      <c r="C448" s="286">
        <v>56</v>
      </c>
      <c r="D448" s="286">
        <v>10</v>
      </c>
      <c r="E448" s="286">
        <v>53</v>
      </c>
      <c r="F448" s="286">
        <v>57</v>
      </c>
      <c r="G448" s="286">
        <v>53</v>
      </c>
      <c r="H448" s="288">
        <f>SUM(B448:G448)</f>
        <v>285</v>
      </c>
      <c r="I448" s="556" t="s">
        <v>56</v>
      </c>
      <c r="J448" s="347">
        <f>H435-H448</f>
        <v>3</v>
      </c>
      <c r="K448" s="348">
        <f>J448/H435</f>
        <v>1.0416666666666666E-2</v>
      </c>
    </row>
    <row r="449" spans="1:12" s="556" customFormat="1" x14ac:dyDescent="0.2">
      <c r="A449" s="324" t="s">
        <v>28</v>
      </c>
      <c r="B449" s="555">
        <v>134</v>
      </c>
      <c r="C449" s="294">
        <v>134</v>
      </c>
      <c r="D449" s="294">
        <v>134</v>
      </c>
      <c r="E449" s="294">
        <v>134</v>
      </c>
      <c r="F449" s="294">
        <v>132.5</v>
      </c>
      <c r="G449" s="294">
        <v>131.5</v>
      </c>
      <c r="H449" s="235"/>
      <c r="I449" s="556" t="s">
        <v>57</v>
      </c>
      <c r="J449" s="556">
        <v>133.22999999999999</v>
      </c>
    </row>
    <row r="450" spans="1:12" s="556" customFormat="1" ht="13.5" thickBot="1" x14ac:dyDescent="0.25">
      <c r="A450" s="327" t="s">
        <v>26</v>
      </c>
      <c r="B450" s="490">
        <f>B449-B436</f>
        <v>0</v>
      </c>
      <c r="C450" s="243">
        <f t="shared" ref="C450:G450" si="123">C449-C436</f>
        <v>0</v>
      </c>
      <c r="D450" s="243">
        <f t="shared" si="123"/>
        <v>0</v>
      </c>
      <c r="E450" s="243">
        <f t="shared" si="123"/>
        <v>0</v>
      </c>
      <c r="F450" s="243">
        <f t="shared" si="123"/>
        <v>0</v>
      </c>
      <c r="G450" s="243">
        <f t="shared" si="123"/>
        <v>0</v>
      </c>
      <c r="H450" s="236"/>
      <c r="I450" s="556" t="s">
        <v>26</v>
      </c>
      <c r="J450" s="227">
        <f>J449-J436</f>
        <v>6.0000000000002274E-2</v>
      </c>
    </row>
    <row r="452" spans="1:12" ht="13.5" thickBot="1" x14ac:dyDescent="0.25"/>
    <row r="453" spans="1:12" s="560" customFormat="1" ht="13.5" thickBot="1" x14ac:dyDescent="0.25">
      <c r="A453" s="300" t="s">
        <v>165</v>
      </c>
      <c r="B453" s="617" t="s">
        <v>53</v>
      </c>
      <c r="C453" s="618"/>
      <c r="D453" s="618"/>
      <c r="E453" s="618"/>
      <c r="F453" s="618"/>
      <c r="G453" s="619"/>
      <c r="H453" s="329" t="s">
        <v>0</v>
      </c>
    </row>
    <row r="454" spans="1:12" s="560" customFormat="1" x14ac:dyDescent="0.2">
      <c r="A454" s="226" t="s">
        <v>2</v>
      </c>
      <c r="B454" s="332">
        <v>1</v>
      </c>
      <c r="C454" s="238">
        <v>2</v>
      </c>
      <c r="D454" s="238">
        <v>3</v>
      </c>
      <c r="E454" s="238">
        <v>4</v>
      </c>
      <c r="F454" s="238">
        <v>5</v>
      </c>
      <c r="G454" s="365">
        <v>6</v>
      </c>
      <c r="H454" s="237"/>
    </row>
    <row r="455" spans="1:12" s="560" customFormat="1" x14ac:dyDescent="0.2">
      <c r="A455" s="307" t="s">
        <v>3</v>
      </c>
      <c r="B455" s="366">
        <v>4360</v>
      </c>
      <c r="C455" s="364">
        <v>4360</v>
      </c>
      <c r="D455" s="364">
        <v>4360</v>
      </c>
      <c r="E455" s="364">
        <v>4360</v>
      </c>
      <c r="F455" s="364">
        <v>4360</v>
      </c>
      <c r="G455" s="367">
        <v>4360</v>
      </c>
      <c r="H455" s="373">
        <v>4360</v>
      </c>
    </row>
    <row r="456" spans="1:12" s="560" customFormat="1" x14ac:dyDescent="0.2">
      <c r="A456" s="310" t="s">
        <v>6</v>
      </c>
      <c r="B456" s="337">
        <v>4873.5714285714284</v>
      </c>
      <c r="C456" s="338">
        <v>4710</v>
      </c>
      <c r="D456" s="338">
        <v>4531.4285714285716</v>
      </c>
      <c r="E456" s="338">
        <v>4675</v>
      </c>
      <c r="F456" s="338">
        <v>4822.8571428571431</v>
      </c>
      <c r="G456" s="368">
        <v>4977.5</v>
      </c>
      <c r="H456" s="266">
        <v>4792.1794871794873</v>
      </c>
    </row>
    <row r="457" spans="1:12" s="560" customFormat="1" x14ac:dyDescent="0.2">
      <c r="A457" s="226" t="s">
        <v>7</v>
      </c>
      <c r="B457" s="339">
        <v>71.428571428571431</v>
      </c>
      <c r="C457" s="340">
        <v>84.615384615384613</v>
      </c>
      <c r="D457" s="538">
        <v>71.428571428571431</v>
      </c>
      <c r="E457" s="538">
        <v>85.714285714285708</v>
      </c>
      <c r="F457" s="538">
        <v>92.857142857142861</v>
      </c>
      <c r="G457" s="369">
        <v>100</v>
      </c>
      <c r="H457" s="342">
        <v>76.92307692307692</v>
      </c>
    </row>
    <row r="458" spans="1:12" s="560" customFormat="1" x14ac:dyDescent="0.2">
      <c r="A458" s="226" t="s">
        <v>8</v>
      </c>
      <c r="B458" s="271">
        <v>8.2007912887928955E-2</v>
      </c>
      <c r="C458" s="272">
        <v>6.1184139247292164E-2</v>
      </c>
      <c r="D458" s="343">
        <v>8.8117996858805114E-2</v>
      </c>
      <c r="E458" s="343">
        <v>7.1575611676916492E-2</v>
      </c>
      <c r="F458" s="343">
        <v>6.2609403135796576E-2</v>
      </c>
      <c r="G458" s="370">
        <v>7.6888469985130756E-2</v>
      </c>
      <c r="H458" s="344">
        <v>7.8473979562598634E-2</v>
      </c>
    </row>
    <row r="459" spans="1:12" s="560" customFormat="1" x14ac:dyDescent="0.2">
      <c r="A459" s="310" t="s">
        <v>1</v>
      </c>
      <c r="B459" s="275">
        <f t="shared" ref="B459:H459" si="124">B456/B455*100-100</f>
        <v>11.779161205766698</v>
      </c>
      <c r="C459" s="276">
        <f t="shared" si="124"/>
        <v>8.0275229357798139</v>
      </c>
      <c r="D459" s="276">
        <f t="shared" si="124"/>
        <v>3.9318479685452274</v>
      </c>
      <c r="E459" s="276">
        <f t="shared" si="124"/>
        <v>7.2247706422018325</v>
      </c>
      <c r="F459" s="276">
        <f t="shared" si="124"/>
        <v>10.615989515072101</v>
      </c>
      <c r="G459" s="276">
        <f t="shared" si="124"/>
        <v>14.162844036697251</v>
      </c>
      <c r="H459" s="278">
        <f t="shared" si="124"/>
        <v>9.9123735591625461</v>
      </c>
    </row>
    <row r="460" spans="1:12" s="560" customFormat="1" ht="13.5" thickBot="1" x14ac:dyDescent="0.25">
      <c r="A460" s="226" t="s">
        <v>27</v>
      </c>
      <c r="B460" s="280">
        <f>B456-B442</f>
        <v>533.57142857142844</v>
      </c>
      <c r="C460" s="281">
        <f t="shared" ref="C460:G460" si="125">C456-C442</f>
        <v>370</v>
      </c>
      <c r="D460" s="281">
        <f t="shared" si="125"/>
        <v>191.42857142857156</v>
      </c>
      <c r="E460" s="281">
        <f t="shared" si="125"/>
        <v>335</v>
      </c>
      <c r="F460" s="281">
        <f t="shared" si="125"/>
        <v>482.85714285714312</v>
      </c>
      <c r="G460" s="281">
        <f t="shared" si="125"/>
        <v>637.5</v>
      </c>
      <c r="H460" s="283">
        <f>H456-H443</f>
        <v>143.70491090830092</v>
      </c>
    </row>
    <row r="461" spans="1:12" s="560" customFormat="1" x14ac:dyDescent="0.2">
      <c r="A461" s="324" t="s">
        <v>52</v>
      </c>
      <c r="B461" s="285">
        <v>56</v>
      </c>
      <c r="C461" s="286">
        <v>56</v>
      </c>
      <c r="D461" s="286">
        <v>10</v>
      </c>
      <c r="E461" s="286">
        <v>52</v>
      </c>
      <c r="F461" s="286">
        <v>56</v>
      </c>
      <c r="G461" s="286">
        <v>53</v>
      </c>
      <c r="H461" s="288">
        <f>SUM(B461:G461)</f>
        <v>283</v>
      </c>
      <c r="I461" s="560" t="s">
        <v>56</v>
      </c>
      <c r="J461" s="347">
        <f>H448-H461</f>
        <v>2</v>
      </c>
      <c r="K461" s="348">
        <f>J461/H448</f>
        <v>7.0175438596491229E-3</v>
      </c>
      <c r="L461" s="356" t="s">
        <v>166</v>
      </c>
    </row>
    <row r="462" spans="1:12" s="560" customFormat="1" x14ac:dyDescent="0.2">
      <c r="A462" s="324" t="s">
        <v>28</v>
      </c>
      <c r="B462" s="555">
        <v>135</v>
      </c>
      <c r="C462" s="294">
        <v>135</v>
      </c>
      <c r="D462" s="294">
        <v>135</v>
      </c>
      <c r="E462" s="294">
        <v>135</v>
      </c>
      <c r="F462" s="294">
        <v>133.5</v>
      </c>
      <c r="G462" s="294">
        <v>132.5</v>
      </c>
      <c r="H462" s="235"/>
      <c r="I462" s="560" t="s">
        <v>57</v>
      </c>
      <c r="J462" s="560">
        <v>133.22999999999999</v>
      </c>
    </row>
    <row r="463" spans="1:12" s="560" customFormat="1" ht="13.5" thickBot="1" x14ac:dyDescent="0.25">
      <c r="A463" s="327" t="s">
        <v>26</v>
      </c>
      <c r="B463" s="490">
        <f>B462-B449</f>
        <v>1</v>
      </c>
      <c r="C463" s="243">
        <f t="shared" ref="C463:G463" si="126">C462-C449</f>
        <v>1</v>
      </c>
      <c r="D463" s="243">
        <f t="shared" si="126"/>
        <v>1</v>
      </c>
      <c r="E463" s="243">
        <f t="shared" si="126"/>
        <v>1</v>
      </c>
      <c r="F463" s="243">
        <f t="shared" si="126"/>
        <v>1</v>
      </c>
      <c r="G463" s="243">
        <f t="shared" si="126"/>
        <v>1</v>
      </c>
      <c r="H463" s="236"/>
      <c r="I463" s="560" t="s">
        <v>26</v>
      </c>
      <c r="J463" s="227">
        <f>J462-J449</f>
        <v>0</v>
      </c>
    </row>
    <row r="464" spans="1:12" x14ac:dyDescent="0.2">
      <c r="B464" s="564"/>
      <c r="C464" s="564"/>
      <c r="D464" s="564"/>
      <c r="E464" s="564"/>
      <c r="F464" s="564"/>
      <c r="G464" s="564"/>
    </row>
    <row r="465" spans="1:12" ht="13.5" thickBot="1" x14ac:dyDescent="0.25"/>
    <row r="466" spans="1:12" ht="13.5" thickBot="1" x14ac:dyDescent="0.25">
      <c r="A466" s="300" t="s">
        <v>167</v>
      </c>
      <c r="B466" s="617" t="s">
        <v>53</v>
      </c>
      <c r="C466" s="618"/>
      <c r="D466" s="618"/>
      <c r="E466" s="618"/>
      <c r="F466" s="618"/>
      <c r="G466" s="619"/>
      <c r="H466" s="329" t="s">
        <v>0</v>
      </c>
      <c r="I466" s="565"/>
      <c r="J466" s="565"/>
      <c r="K466" s="565"/>
    </row>
    <row r="467" spans="1:12" x14ac:dyDescent="0.2">
      <c r="A467" s="226" t="s">
        <v>2</v>
      </c>
      <c r="B467" s="332">
        <v>1</v>
      </c>
      <c r="C467" s="238">
        <v>2</v>
      </c>
      <c r="D467" s="238">
        <v>3</v>
      </c>
      <c r="E467" s="238">
        <v>4</v>
      </c>
      <c r="F467" s="238">
        <v>5</v>
      </c>
      <c r="G467" s="365">
        <v>6</v>
      </c>
      <c r="H467" s="237"/>
      <c r="I467" s="565"/>
      <c r="J467" s="565"/>
      <c r="K467" s="565"/>
    </row>
    <row r="468" spans="1:12" x14ac:dyDescent="0.2">
      <c r="A468" s="307" t="s">
        <v>3</v>
      </c>
      <c r="B468" s="366">
        <v>4380</v>
      </c>
      <c r="C468" s="364">
        <v>4380</v>
      </c>
      <c r="D468" s="364">
        <v>4380</v>
      </c>
      <c r="E468" s="364">
        <v>4380</v>
      </c>
      <c r="F468" s="364">
        <v>4380</v>
      </c>
      <c r="G468" s="367">
        <v>4380</v>
      </c>
      <c r="H468" s="373">
        <v>4380</v>
      </c>
      <c r="I468" s="565"/>
      <c r="J468" s="565"/>
      <c r="K468" s="565"/>
    </row>
    <row r="469" spans="1:12" x14ac:dyDescent="0.2">
      <c r="A469" s="310" t="s">
        <v>6</v>
      </c>
      <c r="B469" s="337">
        <v>4185.333333333333</v>
      </c>
      <c r="C469" s="338">
        <v>4484.6153846153848</v>
      </c>
      <c r="D469" s="338">
        <v>4484</v>
      </c>
      <c r="E469" s="338">
        <v>4787.5</v>
      </c>
      <c r="F469" s="338">
        <v>4647.5</v>
      </c>
      <c r="G469" s="368">
        <v>5097.333333333333</v>
      </c>
      <c r="H469" s="266">
        <v>4628.5526315789475</v>
      </c>
      <c r="I469" s="565"/>
      <c r="J469" s="565"/>
      <c r="K469" s="565"/>
    </row>
    <row r="470" spans="1:12" x14ac:dyDescent="0.2">
      <c r="A470" s="226" t="s">
        <v>7</v>
      </c>
      <c r="B470" s="339">
        <v>93.333333333333329</v>
      </c>
      <c r="C470" s="340">
        <v>100</v>
      </c>
      <c r="D470" s="538">
        <v>100</v>
      </c>
      <c r="E470" s="538">
        <v>100</v>
      </c>
      <c r="F470" s="538">
        <v>100</v>
      </c>
      <c r="G470" s="369">
        <v>100</v>
      </c>
      <c r="H470" s="342">
        <v>77.631578947368425</v>
      </c>
      <c r="I470" s="565"/>
      <c r="J470" s="565"/>
      <c r="K470" s="565"/>
    </row>
    <row r="471" spans="1:12" x14ac:dyDescent="0.2">
      <c r="A471" s="226" t="s">
        <v>8</v>
      </c>
      <c r="B471" s="271">
        <v>5.9126372467408678E-2</v>
      </c>
      <c r="C471" s="272">
        <v>5.1324584111540797E-2</v>
      </c>
      <c r="D471" s="343">
        <v>6.5955203342636382E-2</v>
      </c>
      <c r="E471" s="343">
        <v>3.4973952876506183E-2</v>
      </c>
      <c r="F471" s="343">
        <v>2.6772172432768807E-2</v>
      </c>
      <c r="G471" s="370">
        <v>4.6933160343512012E-2</v>
      </c>
      <c r="H471" s="344">
        <v>7.9971399607109417E-2</v>
      </c>
      <c r="I471" s="565"/>
      <c r="J471" s="565"/>
      <c r="K471" s="565"/>
    </row>
    <row r="472" spans="1:12" x14ac:dyDescent="0.2">
      <c r="A472" s="310" t="s">
        <v>1</v>
      </c>
      <c r="B472" s="275">
        <f t="shared" ref="B472:H472" si="127">B469/B468*100-100</f>
        <v>-4.4444444444444571</v>
      </c>
      <c r="C472" s="276">
        <f t="shared" si="127"/>
        <v>2.3884791008078565</v>
      </c>
      <c r="D472" s="276">
        <f t="shared" si="127"/>
        <v>2.3744292237442863</v>
      </c>
      <c r="E472" s="276">
        <f t="shared" si="127"/>
        <v>9.3036529680365305</v>
      </c>
      <c r="F472" s="276">
        <f t="shared" si="127"/>
        <v>6.1073059360730468</v>
      </c>
      <c r="G472" s="276">
        <f t="shared" si="127"/>
        <v>16.377473363774726</v>
      </c>
      <c r="H472" s="278">
        <f t="shared" si="127"/>
        <v>5.6747176159577037</v>
      </c>
      <c r="I472" s="565"/>
      <c r="J472" s="565"/>
      <c r="K472" s="565"/>
    </row>
    <row r="473" spans="1:12" ht="13.5" thickBot="1" x14ac:dyDescent="0.25">
      <c r="A473" s="226" t="s">
        <v>27</v>
      </c>
      <c r="B473" s="280">
        <f>B469-B455</f>
        <v>-174.66666666666697</v>
      </c>
      <c r="C473" s="281">
        <f t="shared" ref="C473:H473" si="128">C469-C455</f>
        <v>124.61538461538476</v>
      </c>
      <c r="D473" s="281">
        <f t="shared" si="128"/>
        <v>124</v>
      </c>
      <c r="E473" s="281">
        <f t="shared" si="128"/>
        <v>427.5</v>
      </c>
      <c r="F473" s="281">
        <f t="shared" si="128"/>
        <v>287.5</v>
      </c>
      <c r="G473" s="281">
        <f t="shared" si="128"/>
        <v>737.33333333333303</v>
      </c>
      <c r="H473" s="283">
        <f t="shared" si="128"/>
        <v>268.55263157894751</v>
      </c>
      <c r="I473" s="565"/>
      <c r="J473" s="565"/>
      <c r="K473" s="565"/>
    </row>
    <row r="474" spans="1:12" x14ac:dyDescent="0.2">
      <c r="A474" s="324" t="s">
        <v>52</v>
      </c>
      <c r="B474" s="285">
        <v>52</v>
      </c>
      <c r="C474" s="286">
        <v>50</v>
      </c>
      <c r="D474" s="286">
        <v>13</v>
      </c>
      <c r="E474" s="286">
        <v>51</v>
      </c>
      <c r="F474" s="286">
        <v>50</v>
      </c>
      <c r="G474" s="286">
        <v>50</v>
      </c>
      <c r="H474" s="288">
        <f>SUM(B474:G474)</f>
        <v>266</v>
      </c>
      <c r="I474" s="565" t="s">
        <v>56</v>
      </c>
      <c r="J474" s="347">
        <f>H461-H474</f>
        <v>17</v>
      </c>
      <c r="K474" s="348">
        <f>J474/H461</f>
        <v>6.0070671378091869E-2</v>
      </c>
      <c r="L474" s="356" t="s">
        <v>168</v>
      </c>
    </row>
    <row r="475" spans="1:12" x14ac:dyDescent="0.2">
      <c r="A475" s="324" t="s">
        <v>28</v>
      </c>
      <c r="B475" s="555">
        <v>135.5</v>
      </c>
      <c r="C475" s="294">
        <v>134.5</v>
      </c>
      <c r="D475" s="294">
        <v>135.5</v>
      </c>
      <c r="E475" s="294">
        <v>135.5</v>
      </c>
      <c r="F475" s="294">
        <v>134</v>
      </c>
      <c r="G475" s="294">
        <v>131.5</v>
      </c>
      <c r="H475" s="235"/>
      <c r="I475" s="565" t="s">
        <v>57</v>
      </c>
      <c r="J475" s="565">
        <v>134.16999999999999</v>
      </c>
      <c r="K475" s="565"/>
    </row>
    <row r="476" spans="1:12" ht="13.5" thickBot="1" x14ac:dyDescent="0.25">
      <c r="A476" s="327" t="s">
        <v>26</v>
      </c>
      <c r="B476" s="490">
        <f>B475-B462</f>
        <v>0.5</v>
      </c>
      <c r="C476" s="243">
        <f t="shared" ref="C476:G476" si="129">C475-C462</f>
        <v>-0.5</v>
      </c>
      <c r="D476" s="243">
        <f t="shared" si="129"/>
        <v>0.5</v>
      </c>
      <c r="E476" s="243">
        <f t="shared" si="129"/>
        <v>0.5</v>
      </c>
      <c r="F476" s="243">
        <f t="shared" si="129"/>
        <v>0.5</v>
      </c>
      <c r="G476" s="243">
        <f t="shared" si="129"/>
        <v>-1</v>
      </c>
      <c r="H476" s="236"/>
      <c r="I476" s="565" t="s">
        <v>26</v>
      </c>
      <c r="J476" s="227">
        <f>J475-J462</f>
        <v>0.93999999999999773</v>
      </c>
      <c r="K476" s="565"/>
    </row>
    <row r="478" spans="1:12" ht="13.5" thickBot="1" x14ac:dyDescent="0.25"/>
    <row r="479" spans="1:12" ht="13.5" thickBot="1" x14ac:dyDescent="0.25">
      <c r="A479" s="300" t="s">
        <v>171</v>
      </c>
      <c r="B479" s="617" t="s">
        <v>53</v>
      </c>
      <c r="C479" s="618"/>
      <c r="D479" s="618"/>
      <c r="E479" s="618"/>
      <c r="F479" s="618"/>
      <c r="G479" s="619"/>
      <c r="H479" s="329" t="s">
        <v>0</v>
      </c>
      <c r="I479" s="570"/>
      <c r="J479" s="570"/>
      <c r="K479" s="570"/>
    </row>
    <row r="480" spans="1:12" x14ac:dyDescent="0.2">
      <c r="A480" s="226" t="s">
        <v>2</v>
      </c>
      <c r="B480" s="332">
        <v>1</v>
      </c>
      <c r="C480" s="238">
        <v>2</v>
      </c>
      <c r="D480" s="238">
        <v>3</v>
      </c>
      <c r="E480" s="238">
        <v>4</v>
      </c>
      <c r="F480" s="238">
        <v>5</v>
      </c>
      <c r="G480" s="365">
        <v>6</v>
      </c>
      <c r="H480" s="237"/>
      <c r="I480" s="570"/>
      <c r="J480" s="570"/>
      <c r="K480" s="570"/>
    </row>
    <row r="481" spans="1:11" x14ac:dyDescent="0.2">
      <c r="A481" s="307" t="s">
        <v>3</v>
      </c>
      <c r="B481" s="366">
        <v>4400</v>
      </c>
      <c r="C481" s="364">
        <v>4400</v>
      </c>
      <c r="D481" s="364">
        <v>4400</v>
      </c>
      <c r="E481" s="364">
        <v>4400</v>
      </c>
      <c r="F481" s="364">
        <v>4400</v>
      </c>
      <c r="G481" s="367">
        <v>4400</v>
      </c>
      <c r="H481" s="373">
        <v>4400</v>
      </c>
      <c r="I481" s="570"/>
      <c r="J481" s="570"/>
      <c r="K481" s="570"/>
    </row>
    <row r="482" spans="1:11" x14ac:dyDescent="0.2">
      <c r="A482" s="310" t="s">
        <v>6</v>
      </c>
      <c r="B482" s="337">
        <v>4293.0769230769229</v>
      </c>
      <c r="C482" s="338">
        <v>4550.666666666667</v>
      </c>
      <c r="D482" s="338">
        <v>4348.5714285714284</v>
      </c>
      <c r="E482" s="338">
        <v>4801.25</v>
      </c>
      <c r="F482" s="338">
        <v>4680.7692307692305</v>
      </c>
      <c r="G482" s="368">
        <v>5224.4444444444443</v>
      </c>
      <c r="H482" s="266">
        <v>4710</v>
      </c>
      <c r="I482" s="570"/>
      <c r="J482" s="570"/>
      <c r="K482" s="570"/>
    </row>
    <row r="483" spans="1:11" x14ac:dyDescent="0.2">
      <c r="A483" s="226" t="s">
        <v>7</v>
      </c>
      <c r="B483" s="339">
        <v>100</v>
      </c>
      <c r="C483" s="340">
        <v>100</v>
      </c>
      <c r="D483" s="538">
        <v>100</v>
      </c>
      <c r="E483" s="538">
        <v>100</v>
      </c>
      <c r="F483" s="538">
        <v>100</v>
      </c>
      <c r="G483" s="369">
        <v>100</v>
      </c>
      <c r="H483" s="342">
        <v>78.048780487804876</v>
      </c>
      <c r="I483" s="570"/>
      <c r="J483" s="570"/>
      <c r="K483" s="570"/>
    </row>
    <row r="484" spans="1:11" x14ac:dyDescent="0.2">
      <c r="A484" s="226" t="s">
        <v>8</v>
      </c>
      <c r="B484" s="271">
        <v>5.7937861002576863E-2</v>
      </c>
      <c r="C484" s="272">
        <v>4.2742481026464038E-2</v>
      </c>
      <c r="D484" s="343">
        <v>4.5785154770524084E-2</v>
      </c>
      <c r="E484" s="343">
        <v>2.643662960164227E-2</v>
      </c>
      <c r="F484" s="343">
        <v>3.131414662797307E-2</v>
      </c>
      <c r="G484" s="370">
        <v>3.8842248087842306E-2</v>
      </c>
      <c r="H484" s="344">
        <v>7.913078375726762E-2</v>
      </c>
      <c r="I484" s="570"/>
      <c r="J484" s="570"/>
      <c r="K484" s="570"/>
    </row>
    <row r="485" spans="1:11" x14ac:dyDescent="0.2">
      <c r="A485" s="310" t="s">
        <v>1</v>
      </c>
      <c r="B485" s="275">
        <f t="shared" ref="B485:H485" si="130">B482/B481*100-100</f>
        <v>-2.4300699300699335</v>
      </c>
      <c r="C485" s="276">
        <f t="shared" si="130"/>
        <v>3.4242424242424363</v>
      </c>
      <c r="D485" s="276">
        <f t="shared" si="130"/>
        <v>-1.1688311688311757</v>
      </c>
      <c r="E485" s="276">
        <f t="shared" si="130"/>
        <v>9.119318181818187</v>
      </c>
      <c r="F485" s="276">
        <f t="shared" si="130"/>
        <v>6.3811188811188799</v>
      </c>
      <c r="G485" s="276">
        <f t="shared" si="130"/>
        <v>18.737373737373744</v>
      </c>
      <c r="H485" s="278">
        <f t="shared" si="130"/>
        <v>7.045454545454561</v>
      </c>
      <c r="I485" s="570"/>
      <c r="J485" s="570"/>
      <c r="K485" s="570"/>
    </row>
    <row r="486" spans="1:11" ht="13.5" thickBot="1" x14ac:dyDescent="0.25">
      <c r="A486" s="226" t="s">
        <v>27</v>
      </c>
      <c r="B486" s="280">
        <f>B482-B468</f>
        <v>-86.923076923077133</v>
      </c>
      <c r="C486" s="281">
        <f t="shared" ref="C486:G486" si="131">C482-C468</f>
        <v>170.66666666666697</v>
      </c>
      <c r="D486" s="281">
        <f t="shared" si="131"/>
        <v>-31.428571428571558</v>
      </c>
      <c r="E486" s="281">
        <f t="shared" si="131"/>
        <v>421.25</v>
      </c>
      <c r="F486" s="281">
        <f t="shared" si="131"/>
        <v>300.76923076923049</v>
      </c>
      <c r="G486" s="281">
        <f t="shared" si="131"/>
        <v>844.44444444444434</v>
      </c>
      <c r="H486" s="283">
        <f>H482-H469</f>
        <v>81.447368421052488</v>
      </c>
      <c r="I486" s="570"/>
      <c r="J486" s="570"/>
      <c r="K486" s="570"/>
    </row>
    <row r="487" spans="1:11" x14ac:dyDescent="0.2">
      <c r="A487" s="324" t="s">
        <v>52</v>
      </c>
      <c r="B487" s="285">
        <v>52</v>
      </c>
      <c r="C487" s="286">
        <v>50</v>
      </c>
      <c r="D487" s="286">
        <v>13</v>
      </c>
      <c r="E487" s="286">
        <v>51</v>
      </c>
      <c r="F487" s="286">
        <v>50</v>
      </c>
      <c r="G487" s="286">
        <v>50</v>
      </c>
      <c r="H487" s="288">
        <f>SUM(B487:G487)</f>
        <v>266</v>
      </c>
      <c r="I487" s="570" t="s">
        <v>56</v>
      </c>
      <c r="J487" s="347">
        <f>H474-H487</f>
        <v>0</v>
      </c>
      <c r="K487" s="348">
        <f>J487/H474</f>
        <v>0</v>
      </c>
    </row>
    <row r="488" spans="1:11" x14ac:dyDescent="0.2">
      <c r="A488" s="324" t="s">
        <v>28</v>
      </c>
      <c r="B488" s="555">
        <v>135.5</v>
      </c>
      <c r="C488" s="294">
        <v>134.5</v>
      </c>
      <c r="D488" s="294">
        <v>135.5</v>
      </c>
      <c r="E488" s="294">
        <v>135.5</v>
      </c>
      <c r="F488" s="294">
        <v>134</v>
      </c>
      <c r="G488" s="294">
        <v>131.5</v>
      </c>
      <c r="H488" s="235"/>
      <c r="I488" s="570" t="s">
        <v>57</v>
      </c>
      <c r="J488" s="570">
        <v>134.53</v>
      </c>
      <c r="K488" s="570"/>
    </row>
    <row r="489" spans="1:11" ht="13.5" thickBot="1" x14ac:dyDescent="0.25">
      <c r="A489" s="327" t="s">
        <v>26</v>
      </c>
      <c r="B489" s="490">
        <f>B488-B475</f>
        <v>0</v>
      </c>
      <c r="C489" s="243">
        <f t="shared" ref="C489:G489" si="132">C488-C475</f>
        <v>0</v>
      </c>
      <c r="D489" s="243">
        <f t="shared" si="132"/>
        <v>0</v>
      </c>
      <c r="E489" s="243">
        <f t="shared" si="132"/>
        <v>0</v>
      </c>
      <c r="F489" s="243">
        <f t="shared" si="132"/>
        <v>0</v>
      </c>
      <c r="G489" s="243">
        <f t="shared" si="132"/>
        <v>0</v>
      </c>
      <c r="H489" s="236"/>
      <c r="I489" s="570" t="s">
        <v>26</v>
      </c>
      <c r="J489" s="227">
        <f>J488-J475</f>
        <v>0.36000000000001364</v>
      </c>
      <c r="K489" s="570"/>
    </row>
    <row r="491" spans="1:11" ht="13.5" thickBot="1" x14ac:dyDescent="0.25"/>
    <row r="492" spans="1:11" ht="13.5" thickBot="1" x14ac:dyDescent="0.25">
      <c r="A492" s="300" t="s">
        <v>173</v>
      </c>
      <c r="B492" s="617" t="s">
        <v>53</v>
      </c>
      <c r="C492" s="618"/>
      <c r="D492" s="618"/>
      <c r="E492" s="618"/>
      <c r="F492" s="618"/>
      <c r="G492" s="619"/>
      <c r="H492" s="329" t="s">
        <v>0</v>
      </c>
      <c r="I492" s="574"/>
      <c r="J492" s="574"/>
      <c r="K492" s="574"/>
    </row>
    <row r="493" spans="1:11" x14ac:dyDescent="0.2">
      <c r="A493" s="226" t="s">
        <v>2</v>
      </c>
      <c r="B493" s="332">
        <v>1</v>
      </c>
      <c r="C493" s="238">
        <v>2</v>
      </c>
      <c r="D493" s="238">
        <v>3</v>
      </c>
      <c r="E493" s="238">
        <v>4</v>
      </c>
      <c r="F493" s="238">
        <v>5</v>
      </c>
      <c r="G493" s="365">
        <v>6</v>
      </c>
      <c r="H493" s="237"/>
      <c r="I493" s="574"/>
      <c r="J493" s="574"/>
      <c r="K493" s="574"/>
    </row>
    <row r="494" spans="1:11" x14ac:dyDescent="0.2">
      <c r="A494" s="307" t="s">
        <v>3</v>
      </c>
      <c r="B494" s="366">
        <v>4420</v>
      </c>
      <c r="C494" s="364">
        <v>4420</v>
      </c>
      <c r="D494" s="364">
        <v>4420</v>
      </c>
      <c r="E494" s="364">
        <v>4420</v>
      </c>
      <c r="F494" s="364">
        <v>4420</v>
      </c>
      <c r="G494" s="367">
        <v>4420</v>
      </c>
      <c r="H494" s="373">
        <v>4420</v>
      </c>
      <c r="I494" s="574"/>
      <c r="J494" s="574"/>
      <c r="K494" s="574"/>
    </row>
    <row r="495" spans="1:11" x14ac:dyDescent="0.2">
      <c r="A495" s="310" t="s">
        <v>6</v>
      </c>
      <c r="B495" s="337">
        <v>4280.666666666667</v>
      </c>
      <c r="C495" s="338">
        <v>4703.8888888888887</v>
      </c>
      <c r="D495" s="338">
        <v>4307.5</v>
      </c>
      <c r="E495" s="338">
        <v>4726.25</v>
      </c>
      <c r="F495" s="338">
        <v>4857.5</v>
      </c>
      <c r="G495" s="368">
        <v>5167.2222222222226</v>
      </c>
      <c r="H495" s="266">
        <v>4735.3012048192768</v>
      </c>
      <c r="I495" s="574"/>
      <c r="J495" s="574"/>
      <c r="K495" s="574"/>
    </row>
    <row r="496" spans="1:11" x14ac:dyDescent="0.2">
      <c r="A496" s="226" t="s">
        <v>7</v>
      </c>
      <c r="B496" s="339">
        <v>73.333333333333329</v>
      </c>
      <c r="C496" s="340">
        <v>88.888888888888886</v>
      </c>
      <c r="D496" s="538">
        <v>100</v>
      </c>
      <c r="E496" s="538">
        <v>100</v>
      </c>
      <c r="F496" s="538">
        <v>91.666666666666671</v>
      </c>
      <c r="G496" s="369">
        <v>100</v>
      </c>
      <c r="H496" s="342">
        <v>78.313253012048193</v>
      </c>
      <c r="I496" s="574"/>
      <c r="J496" s="574"/>
      <c r="K496" s="574"/>
    </row>
    <row r="497" spans="1:11" x14ac:dyDescent="0.2">
      <c r="A497" s="226" t="s">
        <v>8</v>
      </c>
      <c r="B497" s="271">
        <v>8.219330392106472E-2</v>
      </c>
      <c r="C497" s="272">
        <v>5.1316707400807723E-2</v>
      </c>
      <c r="D497" s="343">
        <v>5.7534083668064603E-2</v>
      </c>
      <c r="E497" s="343">
        <v>4.9805930550536816E-2</v>
      </c>
      <c r="F497" s="343">
        <v>5.2748661852831197E-2</v>
      </c>
      <c r="G497" s="370">
        <v>1.9912406354271231E-2</v>
      </c>
      <c r="H497" s="344">
        <v>8.1641863710025603E-2</v>
      </c>
      <c r="I497" s="574"/>
      <c r="J497" s="574"/>
      <c r="K497" s="574"/>
    </row>
    <row r="498" spans="1:11" x14ac:dyDescent="0.2">
      <c r="A498" s="310" t="s">
        <v>1</v>
      </c>
      <c r="B498" s="275">
        <f t="shared" ref="B498:H498" si="133">B495/B494*100-100</f>
        <v>-3.1523378582201929</v>
      </c>
      <c r="C498" s="276">
        <f t="shared" si="133"/>
        <v>6.4228255404726013</v>
      </c>
      <c r="D498" s="276">
        <f t="shared" si="133"/>
        <v>-2.5452488687782875</v>
      </c>
      <c r="E498" s="276">
        <f t="shared" si="133"/>
        <v>6.9287330316741986</v>
      </c>
      <c r="F498" s="276">
        <f t="shared" si="133"/>
        <v>9.8981900452488816</v>
      </c>
      <c r="G498" s="276">
        <f t="shared" si="133"/>
        <v>16.905480140774259</v>
      </c>
      <c r="H498" s="278">
        <f t="shared" si="133"/>
        <v>7.1335114212506028</v>
      </c>
      <c r="I498" s="574"/>
      <c r="J498" s="574"/>
      <c r="K498" s="574"/>
    </row>
    <row r="499" spans="1:11" ht="13.5" thickBot="1" x14ac:dyDescent="0.25">
      <c r="A499" s="226" t="s">
        <v>27</v>
      </c>
      <c r="B499" s="280">
        <f>B495-B481</f>
        <v>-119.33333333333303</v>
      </c>
      <c r="C499" s="281">
        <f t="shared" ref="C499:G499" si="134">C495-C481</f>
        <v>303.88888888888869</v>
      </c>
      <c r="D499" s="281">
        <f t="shared" si="134"/>
        <v>-92.5</v>
      </c>
      <c r="E499" s="281">
        <f t="shared" si="134"/>
        <v>326.25</v>
      </c>
      <c r="F499" s="281">
        <f t="shared" si="134"/>
        <v>457.5</v>
      </c>
      <c r="G499" s="281">
        <f t="shared" si="134"/>
        <v>767.22222222222263</v>
      </c>
      <c r="H499" s="283">
        <f>H495-H482</f>
        <v>25.301204819276791</v>
      </c>
      <c r="I499" s="574"/>
      <c r="J499" s="574"/>
      <c r="K499" s="574"/>
    </row>
    <row r="500" spans="1:11" x14ac:dyDescent="0.2">
      <c r="A500" s="324" t="s">
        <v>52</v>
      </c>
      <c r="B500" s="285">
        <v>52</v>
      </c>
      <c r="C500" s="286">
        <v>50</v>
      </c>
      <c r="D500" s="286">
        <v>13</v>
      </c>
      <c r="E500" s="286">
        <v>51</v>
      </c>
      <c r="F500" s="286">
        <v>50</v>
      </c>
      <c r="G500" s="286">
        <v>50</v>
      </c>
      <c r="H500" s="288">
        <f>SUM(B500:G500)</f>
        <v>266</v>
      </c>
      <c r="I500" s="574" t="s">
        <v>56</v>
      </c>
      <c r="J500" s="347">
        <f>H487-H500</f>
        <v>0</v>
      </c>
      <c r="K500" s="348">
        <f>J500/H487</f>
        <v>0</v>
      </c>
    </row>
    <row r="501" spans="1:11" x14ac:dyDescent="0.2">
      <c r="A501" s="324" t="s">
        <v>28</v>
      </c>
      <c r="B501" s="555">
        <v>136.5</v>
      </c>
      <c r="C501" s="294">
        <v>135</v>
      </c>
      <c r="D501" s="294">
        <v>136.5</v>
      </c>
      <c r="E501" s="294">
        <v>136.5</v>
      </c>
      <c r="F501" s="294">
        <v>134.5</v>
      </c>
      <c r="G501" s="294">
        <v>132</v>
      </c>
      <c r="H501" s="235"/>
      <c r="I501" s="574" t="s">
        <v>57</v>
      </c>
      <c r="J501" s="574">
        <v>134.59</v>
      </c>
      <c r="K501" s="574"/>
    </row>
    <row r="502" spans="1:11" ht="13.5" thickBot="1" x14ac:dyDescent="0.25">
      <c r="A502" s="327" t="s">
        <v>26</v>
      </c>
      <c r="B502" s="490">
        <f>B501-B488</f>
        <v>1</v>
      </c>
      <c r="C502" s="243">
        <f t="shared" ref="C502:G502" si="135">C501-C488</f>
        <v>0.5</v>
      </c>
      <c r="D502" s="243">
        <f t="shared" si="135"/>
        <v>1</v>
      </c>
      <c r="E502" s="243">
        <f t="shared" si="135"/>
        <v>1</v>
      </c>
      <c r="F502" s="243">
        <f t="shared" si="135"/>
        <v>0.5</v>
      </c>
      <c r="G502" s="243">
        <f t="shared" si="135"/>
        <v>0.5</v>
      </c>
      <c r="H502" s="236"/>
      <c r="I502" s="574" t="s">
        <v>26</v>
      </c>
      <c r="J502" s="227">
        <f>J501-J488</f>
        <v>6.0000000000002274E-2</v>
      </c>
      <c r="K502" s="574"/>
    </row>
    <row r="503" spans="1:11" x14ac:dyDescent="0.2">
      <c r="C503" s="293">
        <v>135</v>
      </c>
      <c r="D503" s="293">
        <v>136.5</v>
      </c>
      <c r="E503" s="293">
        <v>136.5</v>
      </c>
      <c r="F503" s="293">
        <v>134.5</v>
      </c>
      <c r="G503" s="293">
        <v>132</v>
      </c>
    </row>
    <row r="504" spans="1:11" ht="13.5" thickBot="1" x14ac:dyDescent="0.25"/>
    <row r="505" spans="1:11" s="578" customFormat="1" ht="13.5" thickBot="1" x14ac:dyDescent="0.25">
      <c r="A505" s="300" t="s">
        <v>174</v>
      </c>
      <c r="B505" s="617" t="s">
        <v>53</v>
      </c>
      <c r="C505" s="618"/>
      <c r="D505" s="618"/>
      <c r="E505" s="618"/>
      <c r="F505" s="618"/>
      <c r="G505" s="619"/>
      <c r="H505" s="329" t="s">
        <v>0</v>
      </c>
    </row>
    <row r="506" spans="1:11" s="578" customFormat="1" x14ac:dyDescent="0.2">
      <c r="A506" s="226" t="s">
        <v>2</v>
      </c>
      <c r="B506" s="332">
        <v>1</v>
      </c>
      <c r="C506" s="238">
        <v>2</v>
      </c>
      <c r="D506" s="238">
        <v>3</v>
      </c>
      <c r="E506" s="238">
        <v>4</v>
      </c>
      <c r="F506" s="238">
        <v>5</v>
      </c>
      <c r="G506" s="365">
        <v>6</v>
      </c>
      <c r="H506" s="237"/>
    </row>
    <row r="507" spans="1:11" s="578" customFormat="1" x14ac:dyDescent="0.2">
      <c r="A507" s="307" t="s">
        <v>3</v>
      </c>
      <c r="B507" s="366">
        <v>4440</v>
      </c>
      <c r="C507" s="364">
        <v>4440</v>
      </c>
      <c r="D507" s="364">
        <v>4440</v>
      </c>
      <c r="E507" s="364">
        <v>4440</v>
      </c>
      <c r="F507" s="364">
        <v>4440</v>
      </c>
      <c r="G507" s="367">
        <v>4440</v>
      </c>
      <c r="H507" s="373">
        <v>4440</v>
      </c>
    </row>
    <row r="508" spans="1:11" s="578" customFormat="1" x14ac:dyDescent="0.2">
      <c r="A508" s="310" t="s">
        <v>6</v>
      </c>
      <c r="B508" s="337">
        <v>4236</v>
      </c>
      <c r="C508" s="338">
        <v>4673.333333333333</v>
      </c>
      <c r="D508" s="338">
        <v>4390</v>
      </c>
      <c r="E508" s="338">
        <v>4761.4285714285716</v>
      </c>
      <c r="F508" s="338">
        <v>4656.666666666667</v>
      </c>
      <c r="G508" s="368">
        <v>4963.333333333333</v>
      </c>
      <c r="H508" s="266">
        <v>4666.6176470588234</v>
      </c>
    </row>
    <row r="509" spans="1:11" s="578" customFormat="1" x14ac:dyDescent="0.2">
      <c r="A509" s="226" t="s">
        <v>7</v>
      </c>
      <c r="B509" s="339">
        <v>80</v>
      </c>
      <c r="C509" s="340">
        <v>100</v>
      </c>
      <c r="D509" s="538">
        <v>80</v>
      </c>
      <c r="E509" s="538">
        <v>100</v>
      </c>
      <c r="F509" s="538">
        <v>100</v>
      </c>
      <c r="G509" s="369">
        <v>100</v>
      </c>
      <c r="H509" s="342">
        <v>85.294117647058826</v>
      </c>
    </row>
    <row r="510" spans="1:11" s="578" customFormat="1" x14ac:dyDescent="0.2">
      <c r="A510" s="226" t="s">
        <v>8</v>
      </c>
      <c r="B510" s="271">
        <v>6.3741125426298326E-2</v>
      </c>
      <c r="C510" s="272">
        <v>4.4383307235674879E-2</v>
      </c>
      <c r="D510" s="343">
        <v>6.2896564393338739E-2</v>
      </c>
      <c r="E510" s="343">
        <v>2.5769416095838792E-2</v>
      </c>
      <c r="F510" s="343">
        <v>4.3046894325013019E-2</v>
      </c>
      <c r="G510" s="370">
        <v>4.4457136772156187E-2</v>
      </c>
      <c r="H510" s="344">
        <v>6.73966965339933E-2</v>
      </c>
    </row>
    <row r="511" spans="1:11" s="578" customFormat="1" x14ac:dyDescent="0.2">
      <c r="A511" s="310" t="s">
        <v>1</v>
      </c>
      <c r="B511" s="275">
        <f t="shared" ref="B511:H511" si="136">B508/B507*100-100</f>
        <v>-4.5945945945945965</v>
      </c>
      <c r="C511" s="276">
        <f t="shared" si="136"/>
        <v>5.2552552552552498</v>
      </c>
      <c r="D511" s="276">
        <f t="shared" si="136"/>
        <v>-1.1261261261261239</v>
      </c>
      <c r="E511" s="276">
        <f t="shared" si="136"/>
        <v>7.2393822393822518</v>
      </c>
      <c r="F511" s="276">
        <f t="shared" si="136"/>
        <v>4.8798798798798799</v>
      </c>
      <c r="G511" s="276">
        <f t="shared" si="136"/>
        <v>11.786786786786777</v>
      </c>
      <c r="H511" s="278">
        <f t="shared" si="136"/>
        <v>5.1040010598834016</v>
      </c>
    </row>
    <row r="512" spans="1:11" s="578" customFormat="1" ht="13.5" thickBot="1" x14ac:dyDescent="0.25">
      <c r="A512" s="226" t="s">
        <v>27</v>
      </c>
      <c r="B512" s="280">
        <f>B508-B494</f>
        <v>-184</v>
      </c>
      <c r="C512" s="281">
        <f t="shared" ref="C512:G512" si="137">C508-C494</f>
        <v>253.33333333333303</v>
      </c>
      <c r="D512" s="281">
        <f t="shared" si="137"/>
        <v>-30</v>
      </c>
      <c r="E512" s="281">
        <f t="shared" si="137"/>
        <v>341.42857142857156</v>
      </c>
      <c r="F512" s="281">
        <f t="shared" si="137"/>
        <v>236.66666666666697</v>
      </c>
      <c r="G512" s="281">
        <f t="shared" si="137"/>
        <v>543.33333333333303</v>
      </c>
      <c r="H512" s="283">
        <f>H508-H495</f>
        <v>-68.683557760453368</v>
      </c>
    </row>
    <row r="513" spans="1:11" s="578" customFormat="1" x14ac:dyDescent="0.2">
      <c r="A513" s="324" t="s">
        <v>52</v>
      </c>
      <c r="B513" s="285">
        <v>52</v>
      </c>
      <c r="C513" s="286">
        <v>50</v>
      </c>
      <c r="D513" s="286">
        <v>13</v>
      </c>
      <c r="E513" s="286">
        <v>51</v>
      </c>
      <c r="F513" s="286">
        <v>50</v>
      </c>
      <c r="G513" s="286">
        <v>50</v>
      </c>
      <c r="H513" s="288">
        <f>SUM(B513:G513)</f>
        <v>266</v>
      </c>
      <c r="I513" s="578" t="s">
        <v>56</v>
      </c>
      <c r="J513" s="347">
        <f>H500-H513</f>
        <v>0</v>
      </c>
      <c r="K513" s="348">
        <f>J513/H500</f>
        <v>0</v>
      </c>
    </row>
    <row r="514" spans="1:11" s="578" customFormat="1" x14ac:dyDescent="0.2">
      <c r="A514" s="324" t="s">
        <v>28</v>
      </c>
      <c r="B514" s="555">
        <v>136.5</v>
      </c>
      <c r="C514" s="294">
        <v>135</v>
      </c>
      <c r="D514" s="294">
        <v>136.5</v>
      </c>
      <c r="E514" s="294">
        <v>136.5</v>
      </c>
      <c r="F514" s="294">
        <v>134.5</v>
      </c>
      <c r="G514" s="294">
        <v>132</v>
      </c>
      <c r="H514" s="235"/>
      <c r="I514" s="578" t="s">
        <v>57</v>
      </c>
      <c r="J514" s="578">
        <v>135.02000000000001</v>
      </c>
    </row>
    <row r="515" spans="1:11" s="578" customFormat="1" ht="13.5" thickBot="1" x14ac:dyDescent="0.25">
      <c r="A515" s="327" t="s">
        <v>26</v>
      </c>
      <c r="B515" s="490">
        <f>B514-B501</f>
        <v>0</v>
      </c>
      <c r="C515" s="243">
        <f t="shared" ref="C515:G515" si="138">C514-C501</f>
        <v>0</v>
      </c>
      <c r="D515" s="243">
        <f t="shared" si="138"/>
        <v>0</v>
      </c>
      <c r="E515" s="243">
        <f t="shared" si="138"/>
        <v>0</v>
      </c>
      <c r="F515" s="243">
        <f t="shared" si="138"/>
        <v>0</v>
      </c>
      <c r="G515" s="243">
        <f t="shared" si="138"/>
        <v>0</v>
      </c>
      <c r="H515" s="236"/>
      <c r="I515" s="578" t="s">
        <v>26</v>
      </c>
      <c r="J515" s="227">
        <f>J514-J501</f>
        <v>0.43000000000000682</v>
      </c>
    </row>
    <row r="517" spans="1:11" ht="13.5" thickBot="1" x14ac:dyDescent="0.25"/>
    <row r="518" spans="1:11" s="582" customFormat="1" ht="13.5" thickBot="1" x14ac:dyDescent="0.25">
      <c r="A518" s="300" t="s">
        <v>175</v>
      </c>
      <c r="B518" s="617" t="s">
        <v>53</v>
      </c>
      <c r="C518" s="618"/>
      <c r="D518" s="618"/>
      <c r="E518" s="618"/>
      <c r="F518" s="618"/>
      <c r="G518" s="619"/>
      <c r="H518" s="329" t="s">
        <v>0</v>
      </c>
    </row>
    <row r="519" spans="1:11" s="582" customFormat="1" x14ac:dyDescent="0.2">
      <c r="A519" s="226" t="s">
        <v>2</v>
      </c>
      <c r="B519" s="332">
        <v>1</v>
      </c>
      <c r="C519" s="238">
        <v>2</v>
      </c>
      <c r="D519" s="238">
        <v>3</v>
      </c>
      <c r="E519" s="238">
        <v>4</v>
      </c>
      <c r="F519" s="238">
        <v>5</v>
      </c>
      <c r="G519" s="365">
        <v>6</v>
      </c>
      <c r="H519" s="237"/>
    </row>
    <row r="520" spans="1:11" s="582" customFormat="1" x14ac:dyDescent="0.2">
      <c r="A520" s="307" t="s">
        <v>3</v>
      </c>
      <c r="B520" s="366">
        <v>4460</v>
      </c>
      <c r="C520" s="364">
        <v>4460</v>
      </c>
      <c r="D520" s="364">
        <v>4460</v>
      </c>
      <c r="E520" s="364">
        <v>4460</v>
      </c>
      <c r="F520" s="364">
        <v>4460</v>
      </c>
      <c r="G520" s="367">
        <v>4460</v>
      </c>
      <c r="H520" s="373">
        <v>4460</v>
      </c>
    </row>
    <row r="521" spans="1:11" s="582" customFormat="1" x14ac:dyDescent="0.2">
      <c r="A521" s="310" t="s">
        <v>6</v>
      </c>
      <c r="B521" s="337">
        <v>4530.7692307692305</v>
      </c>
      <c r="C521" s="338">
        <v>4709.2307692307695</v>
      </c>
      <c r="D521" s="338">
        <v>4380</v>
      </c>
      <c r="E521" s="338">
        <v>4714.6153846153848</v>
      </c>
      <c r="F521" s="338">
        <v>4748.4615384615381</v>
      </c>
      <c r="G521" s="368">
        <v>5044</v>
      </c>
      <c r="H521" s="266">
        <v>4731.9444444444443</v>
      </c>
    </row>
    <row r="522" spans="1:11" s="582" customFormat="1" x14ac:dyDescent="0.2">
      <c r="A522" s="226" t="s">
        <v>7</v>
      </c>
      <c r="B522" s="339">
        <v>84.615384615384613</v>
      </c>
      <c r="C522" s="340">
        <v>92.307692307692307</v>
      </c>
      <c r="D522" s="538">
        <v>100</v>
      </c>
      <c r="E522" s="538">
        <v>92.307692307692307</v>
      </c>
      <c r="F522" s="538">
        <v>92.307692307692307</v>
      </c>
      <c r="G522" s="369">
        <v>100</v>
      </c>
      <c r="H522" s="342">
        <v>86.111111111111114</v>
      </c>
    </row>
    <row r="523" spans="1:11" s="582" customFormat="1" x14ac:dyDescent="0.2">
      <c r="A523" s="226" t="s">
        <v>8</v>
      </c>
      <c r="B523" s="271">
        <v>6.8426318535853417E-2</v>
      </c>
      <c r="C523" s="272">
        <v>3.8217916294952803E-2</v>
      </c>
      <c r="D523" s="343">
        <v>6.4138592874587688E-2</v>
      </c>
      <c r="E523" s="343">
        <v>5.1470833176635714E-2</v>
      </c>
      <c r="F523" s="343">
        <v>4.3785636563164615E-2</v>
      </c>
      <c r="G523" s="370">
        <v>2.8563452623293888E-2</v>
      </c>
      <c r="H523" s="344">
        <v>6.2632723942652443E-2</v>
      </c>
    </row>
    <row r="524" spans="1:11" s="582" customFormat="1" x14ac:dyDescent="0.2">
      <c r="A524" s="310" t="s">
        <v>1</v>
      </c>
      <c r="B524" s="275">
        <f t="shared" ref="B524:H524" si="139">B521/B520*100-100</f>
        <v>1.5867540531217657</v>
      </c>
      <c r="C524" s="276">
        <f t="shared" si="139"/>
        <v>5.5881338392549225</v>
      </c>
      <c r="D524" s="276">
        <f t="shared" si="139"/>
        <v>-1.7937219730941791</v>
      </c>
      <c r="E524" s="276">
        <f t="shared" si="139"/>
        <v>5.7088651259054899</v>
      </c>
      <c r="F524" s="276">
        <f t="shared" si="139"/>
        <v>6.46774749913763</v>
      </c>
      <c r="G524" s="276">
        <f t="shared" si="139"/>
        <v>13.094170403587441</v>
      </c>
      <c r="H524" s="278">
        <f t="shared" si="139"/>
        <v>6.0974090682610864</v>
      </c>
    </row>
    <row r="525" spans="1:11" s="582" customFormat="1" ht="13.5" thickBot="1" x14ac:dyDescent="0.25">
      <c r="A525" s="226" t="s">
        <v>27</v>
      </c>
      <c r="B525" s="280">
        <f>B521-B507</f>
        <v>90.769230769230489</v>
      </c>
      <c r="C525" s="281">
        <f t="shared" ref="C525:G525" si="140">C521-C507</f>
        <v>269.23076923076951</v>
      </c>
      <c r="D525" s="281">
        <f t="shared" si="140"/>
        <v>-60</v>
      </c>
      <c r="E525" s="281">
        <f t="shared" si="140"/>
        <v>274.61538461538476</v>
      </c>
      <c r="F525" s="281">
        <f t="shared" si="140"/>
        <v>308.46153846153811</v>
      </c>
      <c r="G525" s="281">
        <f t="shared" si="140"/>
        <v>604</v>
      </c>
      <c r="H525" s="283">
        <f>H521-H508</f>
        <v>65.326797385620921</v>
      </c>
    </row>
    <row r="526" spans="1:11" s="582" customFormat="1" x14ac:dyDescent="0.2">
      <c r="A526" s="324" t="s">
        <v>52</v>
      </c>
      <c r="B526" s="285">
        <v>52</v>
      </c>
      <c r="C526" s="286">
        <v>50</v>
      </c>
      <c r="D526" s="286">
        <v>13</v>
      </c>
      <c r="E526" s="286">
        <v>51</v>
      </c>
      <c r="F526" s="286">
        <v>50</v>
      </c>
      <c r="G526" s="286">
        <v>50</v>
      </c>
      <c r="H526" s="288">
        <f>SUM(B526:G526)</f>
        <v>266</v>
      </c>
      <c r="I526" s="582" t="s">
        <v>56</v>
      </c>
      <c r="J526" s="347">
        <f>H513-H526</f>
        <v>0</v>
      </c>
      <c r="K526" s="348">
        <f>J526/H513</f>
        <v>0</v>
      </c>
    </row>
    <row r="527" spans="1:11" s="582" customFormat="1" x14ac:dyDescent="0.2">
      <c r="A527" s="324" t="s">
        <v>28</v>
      </c>
      <c r="B527" s="555">
        <v>136.5</v>
      </c>
      <c r="C527" s="294">
        <v>135</v>
      </c>
      <c r="D527" s="294">
        <v>136.5</v>
      </c>
      <c r="E527" s="294">
        <v>136.5</v>
      </c>
      <c r="F527" s="294">
        <v>134.5</v>
      </c>
      <c r="G527" s="294">
        <v>132</v>
      </c>
      <c r="H527" s="235"/>
      <c r="I527" s="582" t="s">
        <v>57</v>
      </c>
      <c r="J527" s="582">
        <v>135.02000000000001</v>
      </c>
    </row>
    <row r="528" spans="1:11" s="582" customFormat="1" ht="13.5" thickBot="1" x14ac:dyDescent="0.25">
      <c r="A528" s="327" t="s">
        <v>26</v>
      </c>
      <c r="B528" s="490">
        <f>B527-B514</f>
        <v>0</v>
      </c>
      <c r="C528" s="243">
        <f t="shared" ref="C528:G528" si="141">C527-C514</f>
        <v>0</v>
      </c>
      <c r="D528" s="243">
        <f t="shared" si="141"/>
        <v>0</v>
      </c>
      <c r="E528" s="243">
        <f t="shared" si="141"/>
        <v>0</v>
      </c>
      <c r="F528" s="243">
        <f t="shared" si="141"/>
        <v>0</v>
      </c>
      <c r="G528" s="243">
        <f t="shared" si="141"/>
        <v>0</v>
      </c>
      <c r="H528" s="236"/>
      <c r="I528" s="582" t="s">
        <v>26</v>
      </c>
      <c r="J528" s="227">
        <f>J527-J514</f>
        <v>0</v>
      </c>
    </row>
    <row r="530" spans="1:11" ht="13.5" thickBot="1" x14ac:dyDescent="0.25"/>
    <row r="531" spans="1:11" s="586" customFormat="1" ht="13.5" thickBot="1" x14ac:dyDescent="0.25">
      <c r="A531" s="300" t="s">
        <v>176</v>
      </c>
      <c r="B531" s="617" t="s">
        <v>53</v>
      </c>
      <c r="C531" s="618"/>
      <c r="D531" s="618"/>
      <c r="E531" s="618"/>
      <c r="F531" s="618"/>
      <c r="G531" s="619"/>
      <c r="H531" s="329" t="s">
        <v>0</v>
      </c>
    </row>
    <row r="532" spans="1:11" s="586" customFormat="1" x14ac:dyDescent="0.2">
      <c r="A532" s="226" t="s">
        <v>2</v>
      </c>
      <c r="B532" s="332">
        <v>1</v>
      </c>
      <c r="C532" s="238">
        <v>2</v>
      </c>
      <c r="D532" s="238">
        <v>3</v>
      </c>
      <c r="E532" s="238">
        <v>4</v>
      </c>
      <c r="F532" s="238">
        <v>5</v>
      </c>
      <c r="G532" s="365">
        <v>6</v>
      </c>
      <c r="H532" s="237"/>
    </row>
    <row r="533" spans="1:11" s="586" customFormat="1" x14ac:dyDescent="0.2">
      <c r="A533" s="307" t="s">
        <v>3</v>
      </c>
      <c r="B533" s="366">
        <v>4480</v>
      </c>
      <c r="C533" s="364">
        <v>4480</v>
      </c>
      <c r="D533" s="364">
        <v>4480</v>
      </c>
      <c r="E533" s="364">
        <v>4480</v>
      </c>
      <c r="F533" s="364">
        <v>4480</v>
      </c>
      <c r="G533" s="367">
        <v>4480</v>
      </c>
      <c r="H533" s="373">
        <v>4480</v>
      </c>
    </row>
    <row r="534" spans="1:11" s="586" customFormat="1" x14ac:dyDescent="0.2">
      <c r="A534" s="310" t="s">
        <v>6</v>
      </c>
      <c r="B534" s="337">
        <v>4570.7142857142853</v>
      </c>
      <c r="C534" s="338">
        <v>4665</v>
      </c>
      <c r="D534" s="338">
        <v>4857.5</v>
      </c>
      <c r="E534" s="338">
        <v>4744.782608695652</v>
      </c>
      <c r="F534" s="338">
        <v>4819.4736842105267</v>
      </c>
      <c r="G534" s="368">
        <v>5083.6842105263158</v>
      </c>
      <c r="H534" s="266">
        <v>4793.1683168316831</v>
      </c>
    </row>
    <row r="535" spans="1:11" s="586" customFormat="1" x14ac:dyDescent="0.2">
      <c r="A535" s="226" t="s">
        <v>7</v>
      </c>
      <c r="B535" s="339">
        <v>85.714285714285708</v>
      </c>
      <c r="C535" s="340">
        <v>94.444444444444443</v>
      </c>
      <c r="D535" s="538">
        <v>100</v>
      </c>
      <c r="E535" s="538">
        <v>91.304347826086953</v>
      </c>
      <c r="F535" s="538">
        <v>89.473684210526315</v>
      </c>
      <c r="G535" s="369">
        <v>89.473684210526315</v>
      </c>
      <c r="H535" s="342">
        <v>89.10891089108911</v>
      </c>
    </row>
    <row r="536" spans="1:11" s="586" customFormat="1" x14ac:dyDescent="0.2">
      <c r="A536" s="226" t="s">
        <v>8</v>
      </c>
      <c r="B536" s="271">
        <v>7.7482016298197384E-2</v>
      </c>
      <c r="C536" s="272">
        <v>4.773138610236332E-2</v>
      </c>
      <c r="D536" s="343">
        <v>3.5698081593123702E-2</v>
      </c>
      <c r="E536" s="343">
        <v>4.9258277148528443E-2</v>
      </c>
      <c r="F536" s="343">
        <v>5.0822492506350174E-2</v>
      </c>
      <c r="G536" s="370">
        <v>4.7623077364700096E-2</v>
      </c>
      <c r="H536" s="344">
        <v>6.2592475924444058E-2</v>
      </c>
    </row>
    <row r="537" spans="1:11" s="586" customFormat="1" x14ac:dyDescent="0.2">
      <c r="A537" s="310" t="s">
        <v>1</v>
      </c>
      <c r="B537" s="275">
        <f t="shared" ref="B537:H537" si="142">B534/B533*100-100</f>
        <v>2.0248724489795791</v>
      </c>
      <c r="C537" s="276">
        <f t="shared" si="142"/>
        <v>4.1294642857142776</v>
      </c>
      <c r="D537" s="276">
        <f t="shared" si="142"/>
        <v>8.4263392857142776</v>
      </c>
      <c r="E537" s="276">
        <f t="shared" si="142"/>
        <v>5.9103260869565162</v>
      </c>
      <c r="F537" s="276">
        <f t="shared" si="142"/>
        <v>7.5775375939849567</v>
      </c>
      <c r="G537" s="276">
        <f t="shared" si="142"/>
        <v>13.475093984962399</v>
      </c>
      <c r="H537" s="278">
        <f t="shared" si="142"/>
        <v>6.9903642149929226</v>
      </c>
    </row>
    <row r="538" spans="1:11" s="586" customFormat="1" ht="13.5" thickBot="1" x14ac:dyDescent="0.25">
      <c r="A538" s="226" t="s">
        <v>27</v>
      </c>
      <c r="B538" s="280">
        <f>B534-B520</f>
        <v>110.71428571428532</v>
      </c>
      <c r="C538" s="281">
        <f t="shared" ref="C538:G538" si="143">C534-C520</f>
        <v>205</v>
      </c>
      <c r="D538" s="281">
        <f t="shared" si="143"/>
        <v>397.5</v>
      </c>
      <c r="E538" s="281">
        <f t="shared" si="143"/>
        <v>284.78260869565202</v>
      </c>
      <c r="F538" s="281">
        <f t="shared" si="143"/>
        <v>359.4736842105267</v>
      </c>
      <c r="G538" s="281">
        <f t="shared" si="143"/>
        <v>623.68421052631584</v>
      </c>
      <c r="H538" s="283">
        <f>H534-H521</f>
        <v>61.223872387238771</v>
      </c>
    </row>
    <row r="539" spans="1:11" s="586" customFormat="1" x14ac:dyDescent="0.2">
      <c r="A539" s="324" t="s">
        <v>52</v>
      </c>
      <c r="B539" s="285">
        <v>52</v>
      </c>
      <c r="C539" s="286">
        <v>49</v>
      </c>
      <c r="D539" s="286">
        <v>12</v>
      </c>
      <c r="E539" s="286">
        <v>51</v>
      </c>
      <c r="F539" s="286">
        <v>50</v>
      </c>
      <c r="G539" s="286">
        <v>50</v>
      </c>
      <c r="H539" s="288">
        <f>SUM(B539:G539)</f>
        <v>264</v>
      </c>
      <c r="I539" s="586" t="s">
        <v>56</v>
      </c>
      <c r="J539" s="347">
        <f>H526-H539</f>
        <v>2</v>
      </c>
      <c r="K539" s="348">
        <f>J539/H526</f>
        <v>7.5187969924812026E-3</v>
      </c>
    </row>
    <row r="540" spans="1:11" s="586" customFormat="1" x14ac:dyDescent="0.2">
      <c r="A540" s="324" t="s">
        <v>28</v>
      </c>
      <c r="B540" s="555">
        <v>137.5</v>
      </c>
      <c r="C540" s="294">
        <v>136</v>
      </c>
      <c r="D540" s="294">
        <v>137.5</v>
      </c>
      <c r="E540" s="294">
        <v>137.5</v>
      </c>
      <c r="F540" s="294">
        <v>135.5</v>
      </c>
      <c r="G540" s="294">
        <v>132.5</v>
      </c>
      <c r="H540" s="235"/>
      <c r="I540" s="586" t="s">
        <v>57</v>
      </c>
      <c r="J540" s="586">
        <v>135.02000000000001</v>
      </c>
    </row>
    <row r="541" spans="1:11" s="586" customFormat="1" ht="13.5" thickBot="1" x14ac:dyDescent="0.25">
      <c r="A541" s="327" t="s">
        <v>26</v>
      </c>
      <c r="B541" s="490">
        <f>B540-B527</f>
        <v>1</v>
      </c>
      <c r="C541" s="243">
        <f t="shared" ref="C541:G541" si="144">C540-C527</f>
        <v>1</v>
      </c>
      <c r="D541" s="243">
        <f t="shared" si="144"/>
        <v>1</v>
      </c>
      <c r="E541" s="243">
        <f t="shared" si="144"/>
        <v>1</v>
      </c>
      <c r="F541" s="243">
        <f t="shared" si="144"/>
        <v>1</v>
      </c>
      <c r="G541" s="243">
        <f t="shared" si="144"/>
        <v>0.5</v>
      </c>
      <c r="H541" s="236"/>
      <c r="I541" s="586" t="s">
        <v>26</v>
      </c>
      <c r="J541" s="227">
        <f>J540-J527</f>
        <v>0</v>
      </c>
    </row>
    <row r="542" spans="1:11" x14ac:dyDescent="0.2">
      <c r="B542" s="241"/>
      <c r="C542" s="241"/>
      <c r="D542" s="241"/>
      <c r="E542" s="241"/>
      <c r="F542" s="241"/>
      <c r="G542" s="241"/>
    </row>
    <row r="543" spans="1:11" ht="13.5" thickBot="1" x14ac:dyDescent="0.25"/>
    <row r="544" spans="1:11" s="591" customFormat="1" ht="13.5" thickBot="1" x14ac:dyDescent="0.25">
      <c r="A544" s="300" t="s">
        <v>177</v>
      </c>
      <c r="B544" s="617" t="s">
        <v>53</v>
      </c>
      <c r="C544" s="618"/>
      <c r="D544" s="618"/>
      <c r="E544" s="618"/>
      <c r="F544" s="618"/>
      <c r="G544" s="619"/>
      <c r="H544" s="329" t="s">
        <v>0</v>
      </c>
    </row>
    <row r="545" spans="1:11" s="591" customFormat="1" x14ac:dyDescent="0.2">
      <c r="A545" s="226" t="s">
        <v>2</v>
      </c>
      <c r="B545" s="332">
        <v>1</v>
      </c>
      <c r="C545" s="238">
        <v>2</v>
      </c>
      <c r="D545" s="238">
        <v>3</v>
      </c>
      <c r="E545" s="238">
        <v>4</v>
      </c>
      <c r="F545" s="238">
        <v>5</v>
      </c>
      <c r="G545" s="365">
        <v>6</v>
      </c>
      <c r="H545" s="237"/>
    </row>
    <row r="546" spans="1:11" s="591" customFormat="1" x14ac:dyDescent="0.2">
      <c r="A546" s="307" t="s">
        <v>3</v>
      </c>
      <c r="B546" s="366">
        <v>4500</v>
      </c>
      <c r="C546" s="364">
        <v>4500</v>
      </c>
      <c r="D546" s="364">
        <v>4500</v>
      </c>
      <c r="E546" s="364">
        <v>4500</v>
      </c>
      <c r="F546" s="364">
        <v>4500</v>
      </c>
      <c r="G546" s="367">
        <v>4500</v>
      </c>
      <c r="H546" s="373">
        <v>4500</v>
      </c>
    </row>
    <row r="547" spans="1:11" s="591" customFormat="1" x14ac:dyDescent="0.2">
      <c r="A547" s="310" t="s">
        <v>6</v>
      </c>
      <c r="B547" s="337">
        <v>4551.1111111111113</v>
      </c>
      <c r="C547" s="338">
        <v>4686.363636363636</v>
      </c>
      <c r="D547" s="338">
        <v>4946</v>
      </c>
      <c r="E547" s="338">
        <v>4744.545454545455</v>
      </c>
      <c r="F547" s="338">
        <v>4591.818181818182</v>
      </c>
      <c r="G547" s="368">
        <v>5114.4444444444443</v>
      </c>
      <c r="H547" s="266">
        <v>4749.4642857142853</v>
      </c>
    </row>
    <row r="548" spans="1:11" s="591" customFormat="1" x14ac:dyDescent="0.2">
      <c r="A548" s="226" t="s">
        <v>7</v>
      </c>
      <c r="B548" s="339">
        <v>66.666666666666671</v>
      </c>
      <c r="C548" s="340">
        <v>100</v>
      </c>
      <c r="D548" s="538">
        <v>100</v>
      </c>
      <c r="E548" s="538">
        <v>100</v>
      </c>
      <c r="F548" s="538">
        <v>90.909090909090907</v>
      </c>
      <c r="G548" s="369">
        <v>77.777777777777771</v>
      </c>
      <c r="H548" s="342">
        <v>82.142857142857139</v>
      </c>
    </row>
    <row r="549" spans="1:11" s="591" customFormat="1" x14ac:dyDescent="0.2">
      <c r="A549" s="226" t="s">
        <v>8</v>
      </c>
      <c r="B549" s="271">
        <v>9.4340056967185532E-2</v>
      </c>
      <c r="C549" s="272">
        <v>4.7070396323315472E-2</v>
      </c>
      <c r="D549" s="343">
        <v>4.2786555815321627E-2</v>
      </c>
      <c r="E549" s="343">
        <v>2.8693836019220285E-2</v>
      </c>
      <c r="F549" s="343">
        <v>7.1802843811389128E-2</v>
      </c>
      <c r="G549" s="370">
        <v>7.071466781994222E-2</v>
      </c>
      <c r="H549" s="344">
        <v>7.4752070789417605E-2</v>
      </c>
    </row>
    <row r="550" spans="1:11" s="591" customFormat="1" x14ac:dyDescent="0.2">
      <c r="A550" s="310" t="s">
        <v>1</v>
      </c>
      <c r="B550" s="275">
        <f t="shared" ref="B550:H550" si="145">B547/B546*100-100</f>
        <v>1.1358024691358111</v>
      </c>
      <c r="C550" s="276">
        <f t="shared" si="145"/>
        <v>4.1414141414141312</v>
      </c>
      <c r="D550" s="276">
        <f t="shared" si="145"/>
        <v>9.9111111111111114</v>
      </c>
      <c r="E550" s="276">
        <f t="shared" si="145"/>
        <v>5.4343434343434325</v>
      </c>
      <c r="F550" s="276">
        <f t="shared" si="145"/>
        <v>2.0404040404040416</v>
      </c>
      <c r="G550" s="276">
        <f t="shared" si="145"/>
        <v>13.654320987654316</v>
      </c>
      <c r="H550" s="278">
        <f t="shared" si="145"/>
        <v>5.5436507936507837</v>
      </c>
    </row>
    <row r="551" spans="1:11" s="591" customFormat="1" ht="13.5" thickBot="1" x14ac:dyDescent="0.25">
      <c r="A551" s="226" t="s">
        <v>27</v>
      </c>
      <c r="B551" s="280">
        <f>B547-B533</f>
        <v>71.111111111111313</v>
      </c>
      <c r="C551" s="281">
        <f t="shared" ref="C551:G551" si="146">C547-C533</f>
        <v>206.36363636363603</v>
      </c>
      <c r="D551" s="281">
        <f t="shared" si="146"/>
        <v>466</v>
      </c>
      <c r="E551" s="281">
        <f t="shared" si="146"/>
        <v>264.54545454545496</v>
      </c>
      <c r="F551" s="281">
        <f t="shared" si="146"/>
        <v>111.81818181818198</v>
      </c>
      <c r="G551" s="281">
        <f t="shared" si="146"/>
        <v>634.44444444444434</v>
      </c>
      <c r="H551" s="283">
        <f>H547-H534</f>
        <v>-43.70403111739779</v>
      </c>
    </row>
    <row r="552" spans="1:11" s="591" customFormat="1" x14ac:dyDescent="0.2">
      <c r="A552" s="324" t="s">
        <v>52</v>
      </c>
      <c r="B552" s="285">
        <v>52</v>
      </c>
      <c r="C552" s="286">
        <v>49</v>
      </c>
      <c r="D552" s="286">
        <v>12</v>
      </c>
      <c r="E552" s="286">
        <v>51</v>
      </c>
      <c r="F552" s="286">
        <v>50</v>
      </c>
      <c r="G552" s="286">
        <v>50</v>
      </c>
      <c r="H552" s="288">
        <f>SUM(B552:G552)</f>
        <v>264</v>
      </c>
      <c r="I552" s="591" t="s">
        <v>56</v>
      </c>
      <c r="J552" s="347">
        <f>H539-H552</f>
        <v>0</v>
      </c>
      <c r="K552" s="348">
        <f>J552/H539</f>
        <v>0</v>
      </c>
    </row>
    <row r="553" spans="1:11" s="591" customFormat="1" x14ac:dyDescent="0.2">
      <c r="A553" s="324" t="s">
        <v>28</v>
      </c>
      <c r="B553" s="555">
        <v>137.5</v>
      </c>
      <c r="C553" s="294">
        <v>136</v>
      </c>
      <c r="D553" s="294">
        <v>137.5</v>
      </c>
      <c r="E553" s="294">
        <v>137.5</v>
      </c>
      <c r="F553" s="294">
        <v>135.5</v>
      </c>
      <c r="G553" s="294">
        <v>132.5</v>
      </c>
      <c r="H553" s="235"/>
      <c r="I553" s="591" t="s">
        <v>57</v>
      </c>
      <c r="J553" s="591">
        <v>135.88</v>
      </c>
    </row>
    <row r="554" spans="1:11" s="591" customFormat="1" ht="13.5" thickBot="1" x14ac:dyDescent="0.25">
      <c r="A554" s="327" t="s">
        <v>26</v>
      </c>
      <c r="B554" s="490">
        <f>B553-B540</f>
        <v>0</v>
      </c>
      <c r="C554" s="243">
        <f t="shared" ref="C554:G554" si="147">C553-C540</f>
        <v>0</v>
      </c>
      <c r="D554" s="243">
        <f t="shared" si="147"/>
        <v>0</v>
      </c>
      <c r="E554" s="243">
        <f t="shared" si="147"/>
        <v>0</v>
      </c>
      <c r="F554" s="243">
        <f t="shared" si="147"/>
        <v>0</v>
      </c>
      <c r="G554" s="243">
        <f t="shared" si="147"/>
        <v>0</v>
      </c>
      <c r="H554" s="236"/>
      <c r="I554" s="591" t="s">
        <v>26</v>
      </c>
      <c r="J554" s="227">
        <f>J553-J540</f>
        <v>0.85999999999998522</v>
      </c>
    </row>
    <row r="556" spans="1:11" ht="13.5" thickBot="1" x14ac:dyDescent="0.25"/>
    <row r="557" spans="1:11" s="595" customFormat="1" ht="13.5" thickBot="1" x14ac:dyDescent="0.25">
      <c r="A557" s="300" t="s">
        <v>178</v>
      </c>
      <c r="B557" s="617" t="s">
        <v>53</v>
      </c>
      <c r="C557" s="618"/>
      <c r="D557" s="618"/>
      <c r="E557" s="618"/>
      <c r="F557" s="618"/>
      <c r="G557" s="619"/>
      <c r="H557" s="329" t="s">
        <v>0</v>
      </c>
    </row>
    <row r="558" spans="1:11" s="595" customFormat="1" x14ac:dyDescent="0.2">
      <c r="A558" s="226" t="s">
        <v>2</v>
      </c>
      <c r="B558" s="332">
        <v>1</v>
      </c>
      <c r="C558" s="238">
        <v>2</v>
      </c>
      <c r="D558" s="238">
        <v>3</v>
      </c>
      <c r="E558" s="238">
        <v>4</v>
      </c>
      <c r="F558" s="238">
        <v>5</v>
      </c>
      <c r="G558" s="365">
        <v>6</v>
      </c>
      <c r="H558" s="237"/>
    </row>
    <row r="559" spans="1:11" s="595" customFormat="1" x14ac:dyDescent="0.2">
      <c r="A559" s="307" t="s">
        <v>3</v>
      </c>
      <c r="B559" s="366">
        <v>4520</v>
      </c>
      <c r="C559" s="364">
        <v>4520</v>
      </c>
      <c r="D559" s="364">
        <v>4520</v>
      </c>
      <c r="E559" s="364">
        <v>4520</v>
      </c>
      <c r="F559" s="364">
        <v>4520</v>
      </c>
      <c r="G559" s="367">
        <v>4520</v>
      </c>
      <c r="H559" s="373">
        <v>4520</v>
      </c>
    </row>
    <row r="560" spans="1:11" s="595" customFormat="1" x14ac:dyDescent="0.2">
      <c r="A560" s="310" t="s">
        <v>6</v>
      </c>
      <c r="B560" s="337">
        <v>4440</v>
      </c>
      <c r="C560" s="338">
        <v>4722.5</v>
      </c>
      <c r="D560" s="338">
        <v>4480</v>
      </c>
      <c r="E560" s="338">
        <v>4627.272727272727</v>
      </c>
      <c r="F560" s="338">
        <v>4874.166666666667</v>
      </c>
      <c r="G560" s="368">
        <v>5185.833333333333</v>
      </c>
      <c r="H560" s="266">
        <v>4754.4444444444443</v>
      </c>
    </row>
    <row r="561" spans="1:12" s="595" customFormat="1" x14ac:dyDescent="0.2">
      <c r="A561" s="226" t="s">
        <v>7</v>
      </c>
      <c r="B561" s="339">
        <v>100</v>
      </c>
      <c r="C561" s="340">
        <v>100</v>
      </c>
      <c r="D561" s="538">
        <v>100</v>
      </c>
      <c r="E561" s="538">
        <v>100</v>
      </c>
      <c r="F561" s="538">
        <v>100</v>
      </c>
      <c r="G561" s="369">
        <v>91.666666666666671</v>
      </c>
      <c r="H561" s="342">
        <v>84.126984126984127</v>
      </c>
    </row>
    <row r="562" spans="1:12" s="595" customFormat="1" x14ac:dyDescent="0.2">
      <c r="A562" s="226" t="s">
        <v>8</v>
      </c>
      <c r="B562" s="271">
        <v>3.8844303150632857E-2</v>
      </c>
      <c r="C562" s="272">
        <v>4.2781684828406247E-2</v>
      </c>
      <c r="D562" s="343">
        <v>3.4028283928856262E-2</v>
      </c>
      <c r="E562" s="343">
        <v>3.0200496194522738E-2</v>
      </c>
      <c r="F562" s="343">
        <v>4.06242138280331E-2</v>
      </c>
      <c r="G562" s="370">
        <v>3.9624400345013244E-2</v>
      </c>
      <c r="H562" s="344">
        <v>6.5900880604283313E-2</v>
      </c>
    </row>
    <row r="563" spans="1:12" s="595" customFormat="1" x14ac:dyDescent="0.2">
      <c r="A563" s="310" t="s">
        <v>1</v>
      </c>
      <c r="B563" s="275">
        <f t="shared" ref="B563:H563" si="148">B560/B559*100-100</f>
        <v>-1.7699115044247833</v>
      </c>
      <c r="C563" s="276">
        <f t="shared" si="148"/>
        <v>4.4800884955752167</v>
      </c>
      <c r="D563" s="276">
        <f t="shared" si="148"/>
        <v>-0.88495575221239164</v>
      </c>
      <c r="E563" s="276">
        <f t="shared" si="148"/>
        <v>2.3732904263877685</v>
      </c>
      <c r="F563" s="276">
        <f t="shared" si="148"/>
        <v>7.8355457227138743</v>
      </c>
      <c r="G563" s="276">
        <f t="shared" si="148"/>
        <v>14.730825958702056</v>
      </c>
      <c r="H563" s="278">
        <f t="shared" si="148"/>
        <v>5.1868239921337249</v>
      </c>
    </row>
    <row r="564" spans="1:12" s="595" customFormat="1" ht="13.5" thickBot="1" x14ac:dyDescent="0.25">
      <c r="A564" s="226" t="s">
        <v>27</v>
      </c>
      <c r="B564" s="280">
        <f>B560-B546</f>
        <v>-60</v>
      </c>
      <c r="C564" s="281">
        <f t="shared" ref="C564:G564" si="149">C560-C546</f>
        <v>222.5</v>
      </c>
      <c r="D564" s="281">
        <f t="shared" si="149"/>
        <v>-20</v>
      </c>
      <c r="E564" s="281">
        <f t="shared" si="149"/>
        <v>127.27272727272702</v>
      </c>
      <c r="F564" s="281">
        <f t="shared" si="149"/>
        <v>374.16666666666697</v>
      </c>
      <c r="G564" s="281">
        <f t="shared" si="149"/>
        <v>685.83333333333303</v>
      </c>
      <c r="H564" s="283">
        <f>H560-H547</f>
        <v>4.9801587301590189</v>
      </c>
    </row>
    <row r="565" spans="1:12" s="595" customFormat="1" x14ac:dyDescent="0.2">
      <c r="A565" s="324" t="s">
        <v>52</v>
      </c>
      <c r="B565" s="285">
        <v>46</v>
      </c>
      <c r="C565" s="286">
        <v>46</v>
      </c>
      <c r="D565" s="286">
        <v>12</v>
      </c>
      <c r="E565" s="286">
        <v>45</v>
      </c>
      <c r="F565" s="286">
        <v>44</v>
      </c>
      <c r="G565" s="286">
        <v>46</v>
      </c>
      <c r="H565" s="288">
        <f>SUM(B565:G565)</f>
        <v>239</v>
      </c>
      <c r="I565" s="595" t="s">
        <v>56</v>
      </c>
      <c r="J565" s="347">
        <f>H552-H565</f>
        <v>25</v>
      </c>
      <c r="K565" s="348">
        <f>J565/H552</f>
        <v>9.4696969696969696E-2</v>
      </c>
      <c r="L565" s="356" t="s">
        <v>179</v>
      </c>
    </row>
    <row r="566" spans="1:12" s="595" customFormat="1" x14ac:dyDescent="0.2">
      <c r="A566" s="324" t="s">
        <v>28</v>
      </c>
      <c r="B566" s="555">
        <v>137.5</v>
      </c>
      <c r="C566" s="294">
        <v>136.5</v>
      </c>
      <c r="D566" s="294">
        <v>137.5</v>
      </c>
      <c r="E566" s="294">
        <v>136.5</v>
      </c>
      <c r="F566" s="294">
        <v>135</v>
      </c>
      <c r="G566" s="294">
        <v>133.5</v>
      </c>
      <c r="H566" s="235"/>
      <c r="I566" s="595" t="s">
        <v>57</v>
      </c>
      <c r="J566" s="595">
        <v>135.88</v>
      </c>
      <c r="L566" s="378" t="s">
        <v>180</v>
      </c>
    </row>
    <row r="567" spans="1:12" s="595" customFormat="1" ht="13.5" thickBot="1" x14ac:dyDescent="0.25">
      <c r="A567" s="327" t="s">
        <v>26</v>
      </c>
      <c r="B567" s="490">
        <f>B566-B553</f>
        <v>0</v>
      </c>
      <c r="C567" s="243">
        <f t="shared" ref="C567:G567" si="150">C566-C553</f>
        <v>0.5</v>
      </c>
      <c r="D567" s="243">
        <f t="shared" si="150"/>
        <v>0</v>
      </c>
      <c r="E567" s="243">
        <f t="shared" si="150"/>
        <v>-1</v>
      </c>
      <c r="F567" s="243">
        <f t="shared" si="150"/>
        <v>-0.5</v>
      </c>
      <c r="G567" s="243">
        <f t="shared" si="150"/>
        <v>1</v>
      </c>
      <c r="H567" s="236"/>
      <c r="I567" s="595" t="s">
        <v>26</v>
      </c>
      <c r="J567" s="227">
        <f>J566-J553</f>
        <v>0</v>
      </c>
      <c r="L567" s="603" t="s">
        <v>181</v>
      </c>
    </row>
    <row r="569" spans="1:12" ht="13.5" thickBot="1" x14ac:dyDescent="0.25"/>
    <row r="570" spans="1:12" ht="13.5" thickBot="1" x14ac:dyDescent="0.25">
      <c r="A570" s="300" t="s">
        <v>182</v>
      </c>
      <c r="B570" s="617" t="s">
        <v>53</v>
      </c>
      <c r="C570" s="618"/>
      <c r="D570" s="618"/>
      <c r="E570" s="618"/>
      <c r="F570" s="618"/>
      <c r="G570" s="619"/>
      <c r="H570" s="329" t="s">
        <v>0</v>
      </c>
      <c r="I570" s="599"/>
      <c r="J570" s="599"/>
      <c r="K570" s="599"/>
    </row>
    <row r="571" spans="1:12" x14ac:dyDescent="0.2">
      <c r="A571" s="226" t="s">
        <v>2</v>
      </c>
      <c r="B571" s="332">
        <v>1</v>
      </c>
      <c r="C571" s="238">
        <v>2</v>
      </c>
      <c r="D571" s="238">
        <v>3</v>
      </c>
      <c r="E571" s="238">
        <v>4</v>
      </c>
      <c r="F571" s="238">
        <v>5</v>
      </c>
      <c r="G571" s="365">
        <v>6</v>
      </c>
      <c r="H571" s="237"/>
      <c r="I571" s="599"/>
      <c r="J571" s="599"/>
      <c r="K571" s="599"/>
    </row>
    <row r="572" spans="1:12" x14ac:dyDescent="0.2">
      <c r="A572" s="307" t="s">
        <v>3</v>
      </c>
      <c r="B572" s="366">
        <v>4540</v>
      </c>
      <c r="C572" s="364">
        <v>4540</v>
      </c>
      <c r="D572" s="364">
        <v>4540</v>
      </c>
      <c r="E572" s="364">
        <v>4540</v>
      </c>
      <c r="F572" s="364">
        <v>4540</v>
      </c>
      <c r="G572" s="367">
        <v>4540</v>
      </c>
      <c r="H572" s="373">
        <v>4540</v>
      </c>
      <c r="I572" s="599"/>
      <c r="J572" s="599"/>
      <c r="K572" s="599"/>
    </row>
    <row r="573" spans="1:12" x14ac:dyDescent="0.2">
      <c r="A573" s="310" t="s">
        <v>6</v>
      </c>
      <c r="B573" s="337">
        <v>4420.833333333333</v>
      </c>
      <c r="C573" s="338">
        <v>4632.727272727273</v>
      </c>
      <c r="D573" s="338">
        <v>4546.666666666667</v>
      </c>
      <c r="E573" s="338">
        <v>4730.909090909091</v>
      </c>
      <c r="F573" s="338">
        <v>4786.666666666667</v>
      </c>
      <c r="G573" s="368">
        <v>4969.166666666667</v>
      </c>
      <c r="H573" s="266">
        <v>4693.75</v>
      </c>
      <c r="I573" s="599"/>
      <c r="J573" s="599"/>
      <c r="K573" s="599"/>
    </row>
    <row r="574" spans="1:12" x14ac:dyDescent="0.2">
      <c r="A574" s="226" t="s">
        <v>7</v>
      </c>
      <c r="B574" s="339">
        <v>91.666666666666671</v>
      </c>
      <c r="C574" s="340">
        <v>100</v>
      </c>
      <c r="D574" s="538">
        <v>100</v>
      </c>
      <c r="E574" s="538">
        <v>100</v>
      </c>
      <c r="F574" s="538">
        <v>91.666666666666671</v>
      </c>
      <c r="G574" s="369">
        <v>100</v>
      </c>
      <c r="H574" s="342">
        <v>89.0625</v>
      </c>
      <c r="I574" s="599"/>
      <c r="J574" s="599"/>
      <c r="K574" s="599"/>
    </row>
    <row r="575" spans="1:12" x14ac:dyDescent="0.2">
      <c r="A575" s="226" t="s">
        <v>8</v>
      </c>
      <c r="B575" s="271">
        <v>5.5703044880989754E-2</v>
      </c>
      <c r="C575" s="272">
        <v>4.0801228943067862E-2</v>
      </c>
      <c r="D575" s="343">
        <v>3.5593067724158836E-2</v>
      </c>
      <c r="E575" s="343">
        <v>2.1677473878127917E-2</v>
      </c>
      <c r="F575" s="343">
        <v>5.2174995896965122E-2</v>
      </c>
      <c r="G575" s="370">
        <v>3.8878751019742482E-2</v>
      </c>
      <c r="H575" s="344">
        <v>5.763354332562913E-2</v>
      </c>
      <c r="I575" s="599"/>
      <c r="J575" s="599"/>
      <c r="K575" s="599"/>
    </row>
    <row r="576" spans="1:12" x14ac:dyDescent="0.2">
      <c r="A576" s="310" t="s">
        <v>1</v>
      </c>
      <c r="B576" s="275">
        <f t="shared" ref="B576:H576" si="151">B573/B572*100-100</f>
        <v>-2.6248164464023489</v>
      </c>
      <c r="C576" s="276">
        <f t="shared" si="151"/>
        <v>2.0424509411293599</v>
      </c>
      <c r="D576" s="276">
        <f t="shared" si="151"/>
        <v>0.14684287812040964</v>
      </c>
      <c r="E576" s="276">
        <f t="shared" si="151"/>
        <v>4.2050460552663225</v>
      </c>
      <c r="F576" s="276">
        <f t="shared" si="151"/>
        <v>5.4331864904552134</v>
      </c>
      <c r="G576" s="276">
        <f t="shared" si="151"/>
        <v>9.4530102790014752</v>
      </c>
      <c r="H576" s="278">
        <f t="shared" si="151"/>
        <v>3.3865638766519908</v>
      </c>
      <c r="I576" s="599"/>
      <c r="J576" s="599"/>
      <c r="K576" s="599"/>
    </row>
    <row r="577" spans="1:11" ht="13.5" thickBot="1" x14ac:dyDescent="0.25">
      <c r="A577" s="226" t="s">
        <v>27</v>
      </c>
      <c r="B577" s="280">
        <f>B573-B559</f>
        <v>-99.16666666666697</v>
      </c>
      <c r="C577" s="281">
        <f t="shared" ref="C577:G577" si="152">C573-C559</f>
        <v>112.72727272727298</v>
      </c>
      <c r="D577" s="281">
        <f t="shared" si="152"/>
        <v>26.66666666666697</v>
      </c>
      <c r="E577" s="281">
        <f t="shared" si="152"/>
        <v>210.90909090909099</v>
      </c>
      <c r="F577" s="281">
        <f t="shared" si="152"/>
        <v>266.66666666666697</v>
      </c>
      <c r="G577" s="281">
        <f t="shared" si="152"/>
        <v>449.16666666666697</v>
      </c>
      <c r="H577" s="283">
        <f>H573-H560</f>
        <v>-60.694444444444343</v>
      </c>
      <c r="I577" s="599"/>
      <c r="J577" s="599"/>
      <c r="K577" s="599"/>
    </row>
    <row r="578" spans="1:11" x14ac:dyDescent="0.2">
      <c r="A578" s="324" t="s">
        <v>52</v>
      </c>
      <c r="B578" s="285">
        <v>46</v>
      </c>
      <c r="C578" s="286">
        <v>45</v>
      </c>
      <c r="D578" s="286">
        <v>12</v>
      </c>
      <c r="E578" s="286">
        <v>45</v>
      </c>
      <c r="F578" s="286">
        <v>43</v>
      </c>
      <c r="G578" s="286">
        <v>46</v>
      </c>
      <c r="H578" s="288">
        <f>SUM(B578:G578)</f>
        <v>237</v>
      </c>
      <c r="I578" s="599" t="s">
        <v>56</v>
      </c>
      <c r="J578" s="347">
        <f>H565-H578</f>
        <v>2</v>
      </c>
      <c r="K578" s="348">
        <f>J578/H565</f>
        <v>8.368200836820083E-3</v>
      </c>
    </row>
    <row r="579" spans="1:11" x14ac:dyDescent="0.2">
      <c r="A579" s="324" t="s">
        <v>28</v>
      </c>
      <c r="B579" s="555">
        <v>138.5</v>
      </c>
      <c r="C579" s="294">
        <v>137.5</v>
      </c>
      <c r="D579" s="294">
        <v>138.5</v>
      </c>
      <c r="E579" s="294">
        <v>137.5</v>
      </c>
      <c r="F579" s="294">
        <v>136</v>
      </c>
      <c r="G579" s="294">
        <v>134.5</v>
      </c>
      <c r="H579" s="235"/>
      <c r="I579" s="599" t="s">
        <v>57</v>
      </c>
      <c r="J579" s="599">
        <v>135.86000000000001</v>
      </c>
      <c r="K579" s="599"/>
    </row>
    <row r="580" spans="1:11" ht="13.5" thickBot="1" x14ac:dyDescent="0.25">
      <c r="A580" s="327" t="s">
        <v>26</v>
      </c>
      <c r="B580" s="490">
        <f>B579-B566</f>
        <v>1</v>
      </c>
      <c r="C580" s="488">
        <f t="shared" ref="C580:G580" si="153">C579-C566</f>
        <v>1</v>
      </c>
      <c r="D580" s="488">
        <f t="shared" si="153"/>
        <v>1</v>
      </c>
      <c r="E580" s="488">
        <f t="shared" si="153"/>
        <v>1</v>
      </c>
      <c r="F580" s="488">
        <f t="shared" si="153"/>
        <v>1</v>
      </c>
      <c r="G580" s="488">
        <f t="shared" si="153"/>
        <v>1</v>
      </c>
      <c r="H580" s="236"/>
      <c r="I580" s="599" t="s">
        <v>26</v>
      </c>
      <c r="J580" s="227">
        <f>J579-J566</f>
        <v>-1.999999999998181E-2</v>
      </c>
      <c r="K580" s="599"/>
    </row>
    <row r="582" spans="1:11" ht="13.5" thickBot="1" x14ac:dyDescent="0.25"/>
    <row r="583" spans="1:11" s="604" customFormat="1" ht="12.75" customHeight="1" thickBot="1" x14ac:dyDescent="0.25">
      <c r="A583" s="300" t="s">
        <v>183</v>
      </c>
      <c r="B583" s="617" t="s">
        <v>53</v>
      </c>
      <c r="C583" s="618"/>
      <c r="D583" s="618"/>
      <c r="E583" s="618"/>
      <c r="F583" s="618"/>
      <c r="G583" s="619"/>
      <c r="H583" s="329" t="s">
        <v>0</v>
      </c>
    </row>
    <row r="584" spans="1:11" s="604" customFormat="1" ht="12.75" customHeight="1" x14ac:dyDescent="0.2">
      <c r="A584" s="226" t="s">
        <v>2</v>
      </c>
      <c r="B584" s="332">
        <v>1</v>
      </c>
      <c r="C584" s="238">
        <v>2</v>
      </c>
      <c r="D584" s="238">
        <v>3</v>
      </c>
      <c r="E584" s="238">
        <v>4</v>
      </c>
      <c r="F584" s="238">
        <v>5</v>
      </c>
      <c r="G584" s="365">
        <v>6</v>
      </c>
      <c r="H584" s="237"/>
    </row>
    <row r="585" spans="1:11" s="604" customFormat="1" ht="12.75" customHeight="1" x14ac:dyDescent="0.2">
      <c r="A585" s="307" t="s">
        <v>3</v>
      </c>
      <c r="B585" s="366">
        <v>4560</v>
      </c>
      <c r="C585" s="364">
        <v>4560</v>
      </c>
      <c r="D585" s="364">
        <v>4560</v>
      </c>
      <c r="E585" s="364">
        <v>4560</v>
      </c>
      <c r="F585" s="364">
        <v>4560</v>
      </c>
      <c r="G585" s="367">
        <v>4560</v>
      </c>
      <c r="H585" s="373">
        <v>4560</v>
      </c>
    </row>
    <row r="586" spans="1:11" s="604" customFormat="1" ht="12.75" customHeight="1" x14ac:dyDescent="0.2">
      <c r="A586" s="310" t="s">
        <v>6</v>
      </c>
      <c r="B586" s="337">
        <v>4530.909090909091</v>
      </c>
      <c r="C586" s="338">
        <v>4650</v>
      </c>
      <c r="D586" s="338">
        <v>4426</v>
      </c>
      <c r="E586" s="338">
        <v>4790.909090909091</v>
      </c>
      <c r="F586" s="338">
        <v>4719.166666666667</v>
      </c>
      <c r="G586" s="368">
        <v>5262.5</v>
      </c>
      <c r="H586" s="266">
        <v>4767.7419354838712</v>
      </c>
    </row>
    <row r="587" spans="1:11" s="604" customFormat="1" ht="12.75" customHeight="1" x14ac:dyDescent="0.2">
      <c r="A587" s="226" t="s">
        <v>7</v>
      </c>
      <c r="B587" s="339">
        <v>100</v>
      </c>
      <c r="C587" s="340">
        <v>100</v>
      </c>
      <c r="D587" s="538">
        <v>100</v>
      </c>
      <c r="E587" s="538">
        <v>90.909090909090907</v>
      </c>
      <c r="F587" s="538">
        <v>91.666666666666671</v>
      </c>
      <c r="G587" s="369">
        <v>100</v>
      </c>
      <c r="H587" s="342">
        <v>83.870967741935488</v>
      </c>
    </row>
    <row r="588" spans="1:11" s="604" customFormat="1" ht="12.75" customHeight="1" x14ac:dyDescent="0.2">
      <c r="A588" s="226" t="s">
        <v>8</v>
      </c>
      <c r="B588" s="271">
        <v>4.6823166991583808E-2</v>
      </c>
      <c r="C588" s="272">
        <v>3.465211971238244E-2</v>
      </c>
      <c r="D588" s="343">
        <v>3.2067230003091141E-2</v>
      </c>
      <c r="E588" s="343">
        <v>4.7275622293860287E-2</v>
      </c>
      <c r="F588" s="343">
        <v>4.8177253135941032E-2</v>
      </c>
      <c r="G588" s="370">
        <v>3.1446156226176004E-2</v>
      </c>
      <c r="H588" s="344">
        <v>6.9050342335847656E-2</v>
      </c>
    </row>
    <row r="589" spans="1:11" s="604" customFormat="1" ht="12.75" customHeight="1" x14ac:dyDescent="0.2">
      <c r="A589" s="310" t="s">
        <v>1</v>
      </c>
      <c r="B589" s="275">
        <f t="shared" ref="B589:H589" si="154">B586/B585*100-100</f>
        <v>-0.63795853269536451</v>
      </c>
      <c r="C589" s="276">
        <f t="shared" si="154"/>
        <v>1.9736842105263008</v>
      </c>
      <c r="D589" s="276">
        <f t="shared" si="154"/>
        <v>-2.9385964912280684</v>
      </c>
      <c r="E589" s="276">
        <f t="shared" si="154"/>
        <v>5.0637958532695535</v>
      </c>
      <c r="F589" s="276">
        <f t="shared" si="154"/>
        <v>3.4904970760234022</v>
      </c>
      <c r="G589" s="276">
        <f t="shared" si="154"/>
        <v>15.405701754385959</v>
      </c>
      <c r="H589" s="278">
        <f t="shared" si="154"/>
        <v>4.5557441992076946</v>
      </c>
    </row>
    <row r="590" spans="1:11" s="604" customFormat="1" ht="12.75" customHeight="1" thickBot="1" x14ac:dyDescent="0.25">
      <c r="A590" s="226" t="s">
        <v>27</v>
      </c>
      <c r="B590" s="280">
        <f>B586-B572</f>
        <v>-9.0909090909090082</v>
      </c>
      <c r="C590" s="281">
        <f t="shared" ref="C590:G590" si="155">C586-C572</f>
        <v>110</v>
      </c>
      <c r="D590" s="281">
        <f t="shared" si="155"/>
        <v>-114</v>
      </c>
      <c r="E590" s="281">
        <f t="shared" si="155"/>
        <v>250.90909090909099</v>
      </c>
      <c r="F590" s="281">
        <f t="shared" si="155"/>
        <v>179.16666666666697</v>
      </c>
      <c r="G590" s="281">
        <f t="shared" si="155"/>
        <v>722.5</v>
      </c>
      <c r="H590" s="283">
        <f>H586-H573</f>
        <v>73.991935483871202</v>
      </c>
    </row>
    <row r="591" spans="1:11" s="604" customFormat="1" ht="12.75" customHeight="1" x14ac:dyDescent="0.2">
      <c r="A591" s="324" t="s">
        <v>52</v>
      </c>
      <c r="B591" s="285">
        <v>46</v>
      </c>
      <c r="C591" s="286">
        <v>45</v>
      </c>
      <c r="D591" s="286">
        <v>12</v>
      </c>
      <c r="E591" s="286">
        <v>45</v>
      </c>
      <c r="F591" s="286">
        <v>43</v>
      </c>
      <c r="G591" s="286">
        <v>46</v>
      </c>
      <c r="H591" s="288">
        <f>SUM(B591:G591)</f>
        <v>237</v>
      </c>
      <c r="I591" s="604" t="s">
        <v>56</v>
      </c>
      <c r="J591" s="347">
        <f>H578-H591</f>
        <v>0</v>
      </c>
      <c r="K591" s="348">
        <f>J591/H578</f>
        <v>0</v>
      </c>
    </row>
    <row r="592" spans="1:11" s="604" customFormat="1" ht="12.75" customHeight="1" x14ac:dyDescent="0.2">
      <c r="A592" s="324" t="s">
        <v>28</v>
      </c>
      <c r="B592" s="555">
        <v>138.5</v>
      </c>
      <c r="C592" s="294">
        <v>137.5</v>
      </c>
      <c r="D592" s="294">
        <v>138.5</v>
      </c>
      <c r="E592" s="294">
        <v>137.5</v>
      </c>
      <c r="F592" s="294">
        <v>136</v>
      </c>
      <c r="G592" s="294">
        <v>134.5</v>
      </c>
      <c r="H592" s="235"/>
      <c r="I592" s="604" t="s">
        <v>57</v>
      </c>
      <c r="J592" s="604">
        <v>136.83000000000001</v>
      </c>
    </row>
    <row r="593" spans="1:12" s="604" customFormat="1" ht="12.75" customHeight="1" thickBot="1" x14ac:dyDescent="0.25">
      <c r="A593" s="327" t="s">
        <v>26</v>
      </c>
      <c r="B593" s="490">
        <f>B592-B579</f>
        <v>0</v>
      </c>
      <c r="C593" s="488">
        <f t="shared" ref="C593:G593" si="156">C592-C579</f>
        <v>0</v>
      </c>
      <c r="D593" s="488">
        <f t="shared" si="156"/>
        <v>0</v>
      </c>
      <c r="E593" s="488">
        <f t="shared" si="156"/>
        <v>0</v>
      </c>
      <c r="F593" s="488">
        <f t="shared" si="156"/>
        <v>0</v>
      </c>
      <c r="G593" s="488">
        <f t="shared" si="156"/>
        <v>0</v>
      </c>
      <c r="H593" s="236"/>
      <c r="I593" s="604" t="s">
        <v>26</v>
      </c>
      <c r="J593" s="227">
        <f>J592-J579</f>
        <v>0.96999999999999886</v>
      </c>
    </row>
    <row r="595" spans="1:12" ht="13.5" thickBot="1" x14ac:dyDescent="0.25"/>
    <row r="596" spans="1:12" s="608" customFormat="1" ht="12.75" customHeight="1" thickBot="1" x14ac:dyDescent="0.25">
      <c r="A596" s="300" t="s">
        <v>184</v>
      </c>
      <c r="B596" s="617" t="s">
        <v>53</v>
      </c>
      <c r="C596" s="618"/>
      <c r="D596" s="618"/>
      <c r="E596" s="618"/>
      <c r="F596" s="618"/>
      <c r="G596" s="619"/>
      <c r="H596" s="329" t="s">
        <v>0</v>
      </c>
    </row>
    <row r="597" spans="1:12" s="608" customFormat="1" ht="12.75" customHeight="1" x14ac:dyDescent="0.2">
      <c r="A597" s="226" t="s">
        <v>2</v>
      </c>
      <c r="B597" s="332">
        <v>1</v>
      </c>
      <c r="C597" s="238">
        <v>2</v>
      </c>
      <c r="D597" s="238">
        <v>3</v>
      </c>
      <c r="E597" s="238">
        <v>4</v>
      </c>
      <c r="F597" s="238">
        <v>5</v>
      </c>
      <c r="G597" s="365">
        <v>6</v>
      </c>
      <c r="H597" s="237"/>
    </row>
    <row r="598" spans="1:12" s="608" customFormat="1" ht="12.75" customHeight="1" x14ac:dyDescent="0.2">
      <c r="A598" s="307" t="s">
        <v>3</v>
      </c>
      <c r="B598" s="366">
        <v>4580</v>
      </c>
      <c r="C598" s="364">
        <v>4580</v>
      </c>
      <c r="D598" s="364">
        <v>4580</v>
      </c>
      <c r="E598" s="364">
        <v>4580</v>
      </c>
      <c r="F598" s="364">
        <v>4580</v>
      </c>
      <c r="G598" s="367">
        <v>4580</v>
      </c>
      <c r="H598" s="373">
        <v>4580</v>
      </c>
    </row>
    <row r="599" spans="1:12" s="608" customFormat="1" ht="12.75" customHeight="1" x14ac:dyDescent="0.2">
      <c r="A599" s="310" t="s">
        <v>6</v>
      </c>
      <c r="B599" s="337">
        <v>4610</v>
      </c>
      <c r="C599" s="338">
        <v>4599.166666666667</v>
      </c>
      <c r="D599" s="338">
        <v>4426.666666666667</v>
      </c>
      <c r="E599" s="338">
        <v>4604.166666666667</v>
      </c>
      <c r="F599" s="338">
        <v>4754</v>
      </c>
      <c r="G599" s="368">
        <v>4891.666666666667</v>
      </c>
      <c r="H599" s="266">
        <v>4665</v>
      </c>
    </row>
    <row r="600" spans="1:12" s="608" customFormat="1" ht="12.75" customHeight="1" x14ac:dyDescent="0.2">
      <c r="A600" s="226" t="s">
        <v>7</v>
      </c>
      <c r="B600" s="339">
        <v>91.666666666666671</v>
      </c>
      <c r="C600" s="340">
        <v>100</v>
      </c>
      <c r="D600" s="538">
        <v>83.333333333333329</v>
      </c>
      <c r="E600" s="538">
        <v>91.666666666666671</v>
      </c>
      <c r="F600" s="538">
        <v>100</v>
      </c>
      <c r="G600" s="369">
        <v>75</v>
      </c>
      <c r="H600" s="342">
        <v>93.75</v>
      </c>
    </row>
    <row r="601" spans="1:12" s="608" customFormat="1" ht="12.75" customHeight="1" x14ac:dyDescent="0.2">
      <c r="A601" s="226" t="s">
        <v>8</v>
      </c>
      <c r="B601" s="271">
        <v>6.3199011791098145E-2</v>
      </c>
      <c r="C601" s="272">
        <v>2.7680933241499794E-2</v>
      </c>
      <c r="D601" s="343">
        <v>6.4368216896962191E-2</v>
      </c>
      <c r="E601" s="343">
        <v>4.6214138597779814E-2</v>
      </c>
      <c r="F601" s="343">
        <v>3.9946411343606963E-2</v>
      </c>
      <c r="G601" s="370">
        <v>7.3109481003902244E-2</v>
      </c>
      <c r="H601" s="344">
        <v>6.1735078363428543E-2</v>
      </c>
    </row>
    <row r="602" spans="1:12" s="608" customFormat="1" ht="12.75" customHeight="1" x14ac:dyDescent="0.2">
      <c r="A602" s="310" t="s">
        <v>1</v>
      </c>
      <c r="B602" s="275">
        <f t="shared" ref="B602:H602" si="157">B599/B598*100-100</f>
        <v>0.65502183406114511</v>
      </c>
      <c r="C602" s="276">
        <f t="shared" si="157"/>
        <v>0.41848617176127334</v>
      </c>
      <c r="D602" s="276">
        <f t="shared" si="157"/>
        <v>-3.3478893740902436</v>
      </c>
      <c r="E602" s="276">
        <f t="shared" si="157"/>
        <v>0.52765647743815691</v>
      </c>
      <c r="F602" s="276">
        <f t="shared" si="157"/>
        <v>3.7991266375545933</v>
      </c>
      <c r="G602" s="276">
        <f t="shared" si="157"/>
        <v>6.8049490538573565</v>
      </c>
      <c r="H602" s="278">
        <f t="shared" si="157"/>
        <v>1.8558951965065518</v>
      </c>
    </row>
    <row r="603" spans="1:12" s="608" customFormat="1" ht="12.75" customHeight="1" thickBot="1" x14ac:dyDescent="0.25">
      <c r="A603" s="226" t="s">
        <v>27</v>
      </c>
      <c r="B603" s="280">
        <f t="shared" ref="B603:F603" si="158">B599-B586</f>
        <v>79.090909090909008</v>
      </c>
      <c r="C603" s="281">
        <f t="shared" si="158"/>
        <v>-50.83333333333303</v>
      </c>
      <c r="D603" s="281">
        <f t="shared" si="158"/>
        <v>0.66666666666696983</v>
      </c>
      <c r="E603" s="281">
        <f t="shared" si="158"/>
        <v>-186.74242424242402</v>
      </c>
      <c r="F603" s="281">
        <f t="shared" si="158"/>
        <v>34.83333333333303</v>
      </c>
      <c r="G603" s="281">
        <f>G599-G586</f>
        <v>-370.83333333333303</v>
      </c>
      <c r="H603" s="283">
        <f>H599-H586</f>
        <v>-102.7419354838712</v>
      </c>
    </row>
    <row r="604" spans="1:12" s="608" customFormat="1" ht="12.75" customHeight="1" x14ac:dyDescent="0.2">
      <c r="A604" s="324" t="s">
        <v>52</v>
      </c>
      <c r="B604" s="285">
        <v>46</v>
      </c>
      <c r="C604" s="286">
        <v>45</v>
      </c>
      <c r="D604" s="286">
        <v>11</v>
      </c>
      <c r="E604" s="286">
        <v>45</v>
      </c>
      <c r="F604" s="286">
        <v>43</v>
      </c>
      <c r="G604" s="286">
        <v>46</v>
      </c>
      <c r="H604" s="288">
        <f>SUM(B604:G604)</f>
        <v>236</v>
      </c>
      <c r="I604" s="608" t="s">
        <v>56</v>
      </c>
      <c r="J604" s="347">
        <f>H591-H604</f>
        <v>1</v>
      </c>
      <c r="K604" s="348">
        <f>J604/H591</f>
        <v>4.2194092827004216E-3</v>
      </c>
      <c r="L604" s="649" t="s">
        <v>185</v>
      </c>
    </row>
    <row r="605" spans="1:12" s="608" customFormat="1" ht="12.75" customHeight="1" x14ac:dyDescent="0.2">
      <c r="A605" s="324" t="s">
        <v>28</v>
      </c>
      <c r="B605" s="555">
        <v>160</v>
      </c>
      <c r="C605" s="294">
        <v>137.5</v>
      </c>
      <c r="D605" s="294">
        <v>138.5</v>
      </c>
      <c r="E605" s="294">
        <v>137.5</v>
      </c>
      <c r="F605" s="294">
        <v>136</v>
      </c>
      <c r="G605" s="294">
        <v>134.5</v>
      </c>
      <c r="H605" s="235"/>
      <c r="I605" s="608" t="s">
        <v>57</v>
      </c>
      <c r="J605" s="608">
        <v>136.83000000000001</v>
      </c>
      <c r="L605" s="650" t="s">
        <v>186</v>
      </c>
    </row>
    <row r="606" spans="1:12" s="608" customFormat="1" ht="12.75" customHeight="1" thickBot="1" x14ac:dyDescent="0.25">
      <c r="A606" s="327" t="s">
        <v>26</v>
      </c>
      <c r="B606" s="490">
        <f>B605-B592</f>
        <v>21.5</v>
      </c>
      <c r="C606" s="488">
        <f t="shared" ref="C606:G606" si="159">C605-C592</f>
        <v>0</v>
      </c>
      <c r="D606" s="488">
        <f t="shared" si="159"/>
        <v>0</v>
      </c>
      <c r="E606" s="488">
        <f t="shared" si="159"/>
        <v>0</v>
      </c>
      <c r="F606" s="488">
        <f t="shared" si="159"/>
        <v>0</v>
      </c>
      <c r="G606" s="488">
        <f t="shared" si="159"/>
        <v>0</v>
      </c>
      <c r="H606" s="236"/>
      <c r="I606" s="608" t="s">
        <v>26</v>
      </c>
      <c r="J606" s="227">
        <f>J605-J592</f>
        <v>0</v>
      </c>
    </row>
  </sheetData>
  <mergeCells count="47">
    <mergeCell ref="B531:G531"/>
    <mergeCell ref="B505:G505"/>
    <mergeCell ref="B204:F204"/>
    <mergeCell ref="B322:G322"/>
    <mergeCell ref="B335:G335"/>
    <mergeCell ref="B256:F256"/>
    <mergeCell ref="B243:F243"/>
    <mergeCell ref="B230:F230"/>
    <mergeCell ref="B282:F282"/>
    <mergeCell ref="B269:F269"/>
    <mergeCell ref="B308:F308"/>
    <mergeCell ref="B217:F217"/>
    <mergeCell ref="B518:G518"/>
    <mergeCell ref="B295:F295"/>
    <mergeCell ref="B427:G427"/>
    <mergeCell ref="B440:G440"/>
    <mergeCell ref="B74:F74"/>
    <mergeCell ref="B9:F9"/>
    <mergeCell ref="B22:F22"/>
    <mergeCell ref="B35:F35"/>
    <mergeCell ref="B48:F48"/>
    <mergeCell ref="B61:F61"/>
    <mergeCell ref="B126:F126"/>
    <mergeCell ref="B113:F113"/>
    <mergeCell ref="B100:F100"/>
    <mergeCell ref="B87:F87"/>
    <mergeCell ref="B178:F178"/>
    <mergeCell ref="B165:F165"/>
    <mergeCell ref="B152:F152"/>
    <mergeCell ref="B139:F139"/>
    <mergeCell ref="B191:F191"/>
    <mergeCell ref="B492:G492"/>
    <mergeCell ref="B361:G361"/>
    <mergeCell ref="B348:G348"/>
    <mergeCell ref="B401:G401"/>
    <mergeCell ref="B399:H399"/>
    <mergeCell ref="B414:G414"/>
    <mergeCell ref="B388:G388"/>
    <mergeCell ref="B375:G375"/>
    <mergeCell ref="B479:G479"/>
    <mergeCell ref="B466:G466"/>
    <mergeCell ref="B453:G453"/>
    <mergeCell ref="B596:G596"/>
    <mergeCell ref="B583:G583"/>
    <mergeCell ref="B570:G570"/>
    <mergeCell ref="B557:G557"/>
    <mergeCell ref="B544:G544"/>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632" t="s">
        <v>110</v>
      </c>
      <c r="B1" s="633"/>
      <c r="C1" s="633"/>
      <c r="D1" s="633"/>
      <c r="E1" s="633"/>
      <c r="F1" s="633"/>
      <c r="G1" s="633"/>
      <c r="H1" s="633"/>
      <c r="I1" s="633"/>
      <c r="J1" s="634"/>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624">
        <v>1</v>
      </c>
      <c r="B3" s="242">
        <v>1</v>
      </c>
      <c r="C3" s="242">
        <v>276</v>
      </c>
      <c r="D3" s="242">
        <v>115.5</v>
      </c>
      <c r="E3" s="242" t="s">
        <v>129</v>
      </c>
      <c r="F3" s="620">
        <v>762</v>
      </c>
      <c r="G3" s="620">
        <v>114.5</v>
      </c>
      <c r="H3" s="620">
        <v>65</v>
      </c>
      <c r="I3" s="620">
        <v>1</v>
      </c>
      <c r="J3" s="245"/>
    </row>
    <row r="4" spans="1:10" ht="17.25" customHeight="1" x14ac:dyDescent="0.2">
      <c r="A4" s="626"/>
      <c r="B4" s="242">
        <v>2</v>
      </c>
      <c r="C4" s="242">
        <v>448</v>
      </c>
      <c r="D4" s="242">
        <v>113.5</v>
      </c>
      <c r="E4" s="242" t="s">
        <v>129</v>
      </c>
      <c r="F4" s="622"/>
      <c r="G4" s="622"/>
      <c r="H4" s="622"/>
      <c r="I4" s="622"/>
      <c r="J4" s="245"/>
    </row>
    <row r="5" spans="1:10" ht="17.25" customHeight="1" x14ac:dyDescent="0.2">
      <c r="A5" s="625"/>
      <c r="B5" s="242">
        <v>13</v>
      </c>
      <c r="C5" s="242">
        <v>38</v>
      </c>
      <c r="D5" s="242">
        <v>115.5</v>
      </c>
      <c r="E5" s="242" t="s">
        <v>130</v>
      </c>
      <c r="F5" s="621"/>
      <c r="G5" s="621"/>
      <c r="H5" s="621"/>
      <c r="I5" s="621"/>
      <c r="J5" s="245"/>
    </row>
    <row r="6" spans="1:10" ht="17.25" customHeight="1" x14ac:dyDescent="0.2">
      <c r="A6" s="624">
        <v>2</v>
      </c>
      <c r="B6" s="242">
        <v>12</v>
      </c>
      <c r="C6" s="242">
        <v>356</v>
      </c>
      <c r="D6" s="242">
        <v>116.5</v>
      </c>
      <c r="E6" s="242" t="s">
        <v>129</v>
      </c>
      <c r="F6" s="620">
        <v>763</v>
      </c>
      <c r="G6" s="620">
        <v>116</v>
      </c>
      <c r="H6" s="620">
        <v>65</v>
      </c>
      <c r="I6" s="620">
        <v>1</v>
      </c>
      <c r="J6" s="245"/>
    </row>
    <row r="7" spans="1:10" ht="17.25" customHeight="1" x14ac:dyDescent="0.2">
      <c r="A7" s="625"/>
      <c r="B7" s="242">
        <v>13</v>
      </c>
      <c r="C7" s="242">
        <v>407</v>
      </c>
      <c r="D7" s="242">
        <v>115.5</v>
      </c>
      <c r="E7" s="242" t="s">
        <v>127</v>
      </c>
      <c r="F7" s="622"/>
      <c r="G7" s="621"/>
      <c r="H7" s="621"/>
      <c r="I7" s="621"/>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624">
        <v>4</v>
      </c>
      <c r="B9" s="242">
        <v>5</v>
      </c>
      <c r="C9" s="242">
        <v>691</v>
      </c>
      <c r="D9" s="242">
        <v>112</v>
      </c>
      <c r="E9" s="481" t="s">
        <v>134</v>
      </c>
      <c r="F9" s="620">
        <v>763</v>
      </c>
      <c r="G9" s="620">
        <v>112.5</v>
      </c>
      <c r="H9" s="620">
        <v>65</v>
      </c>
      <c r="I9" s="620">
        <v>1</v>
      </c>
      <c r="J9" s="245"/>
    </row>
    <row r="10" spans="1:10" ht="17.25" customHeight="1" x14ac:dyDescent="0.2">
      <c r="A10" s="625"/>
      <c r="B10" s="242">
        <v>14</v>
      </c>
      <c r="C10" s="242">
        <v>72</v>
      </c>
      <c r="D10" s="242">
        <v>113</v>
      </c>
      <c r="E10" s="481" t="s">
        <v>130</v>
      </c>
      <c r="F10" s="621"/>
      <c r="G10" s="621"/>
      <c r="H10" s="621"/>
      <c r="I10" s="621"/>
      <c r="J10" s="245"/>
    </row>
    <row r="11" spans="1:10" ht="17.25" customHeight="1" x14ac:dyDescent="0.2">
      <c r="A11" s="624">
        <v>5</v>
      </c>
      <c r="B11" s="242">
        <v>14</v>
      </c>
      <c r="C11" s="242">
        <v>352</v>
      </c>
      <c r="D11" s="242">
        <v>112</v>
      </c>
      <c r="E11" s="481" t="s">
        <v>128</v>
      </c>
      <c r="F11" s="620">
        <v>763</v>
      </c>
      <c r="G11" s="620">
        <v>111.5</v>
      </c>
      <c r="H11" s="620">
        <v>65</v>
      </c>
      <c r="I11" s="620">
        <v>1</v>
      </c>
      <c r="J11" s="245"/>
    </row>
    <row r="12" spans="1:10" ht="17.25" customHeight="1" x14ac:dyDescent="0.2">
      <c r="A12" s="625"/>
      <c r="B12" s="242">
        <v>4</v>
      </c>
      <c r="C12" s="242">
        <v>411</v>
      </c>
      <c r="D12" s="242">
        <v>111</v>
      </c>
      <c r="E12" s="481" t="s">
        <v>127</v>
      </c>
      <c r="F12" s="621"/>
      <c r="G12" s="621"/>
      <c r="H12" s="621"/>
      <c r="I12" s="621"/>
      <c r="J12" s="245"/>
    </row>
    <row r="13" spans="1:10" ht="17.25" customHeight="1" x14ac:dyDescent="0.2">
      <c r="A13" s="624">
        <v>6</v>
      </c>
      <c r="B13" s="242">
        <v>4</v>
      </c>
      <c r="C13" s="242">
        <v>188</v>
      </c>
      <c r="D13" s="242">
        <v>111</v>
      </c>
      <c r="E13" s="481" t="s">
        <v>130</v>
      </c>
      <c r="F13" s="620">
        <v>763</v>
      </c>
      <c r="G13" s="620">
        <v>112.5</v>
      </c>
      <c r="H13" s="620">
        <v>65</v>
      </c>
      <c r="I13" s="620">
        <v>2</v>
      </c>
      <c r="J13" s="245"/>
    </row>
    <row r="14" spans="1:10" ht="17.25" customHeight="1" x14ac:dyDescent="0.2">
      <c r="A14" s="626"/>
      <c r="B14" s="242">
        <v>3</v>
      </c>
      <c r="C14" s="242">
        <v>544</v>
      </c>
      <c r="D14" s="242">
        <v>112.5</v>
      </c>
      <c r="E14" s="481" t="s">
        <v>135</v>
      </c>
      <c r="F14" s="622"/>
      <c r="G14" s="622"/>
      <c r="H14" s="622"/>
      <c r="I14" s="622"/>
      <c r="J14" s="245"/>
    </row>
    <row r="15" spans="1:10" ht="17.25" customHeight="1" thickBot="1" x14ac:dyDescent="0.25">
      <c r="A15" s="627"/>
      <c r="B15" s="243">
        <v>6</v>
      </c>
      <c r="C15" s="243">
        <v>31</v>
      </c>
      <c r="D15" s="243">
        <v>111</v>
      </c>
      <c r="E15" s="243" t="s">
        <v>128</v>
      </c>
      <c r="F15" s="623"/>
      <c r="G15" s="623"/>
      <c r="H15" s="623"/>
      <c r="I15" s="623"/>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629" t="s">
        <v>111</v>
      </c>
      <c r="B18" s="630"/>
      <c r="C18" s="630"/>
      <c r="D18" s="630"/>
      <c r="E18" s="630"/>
      <c r="F18" s="630"/>
      <c r="G18" s="630"/>
      <c r="H18" s="630"/>
      <c r="I18" s="630"/>
      <c r="J18" s="631"/>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624">
        <v>2</v>
      </c>
      <c r="B21" s="242">
        <v>6</v>
      </c>
      <c r="C21" s="242">
        <v>6</v>
      </c>
      <c r="D21" s="242">
        <v>111</v>
      </c>
      <c r="E21" s="481" t="s">
        <v>128</v>
      </c>
      <c r="F21" s="620">
        <v>763</v>
      </c>
      <c r="G21" s="620">
        <v>110.5</v>
      </c>
      <c r="H21" s="620">
        <v>65</v>
      </c>
      <c r="I21" s="620">
        <v>2</v>
      </c>
      <c r="J21" s="245"/>
    </row>
    <row r="22" spans="1:10" ht="17.25" customHeight="1" x14ac:dyDescent="0.2">
      <c r="A22" s="625"/>
      <c r="B22" s="242">
        <v>7</v>
      </c>
      <c r="C22" s="242">
        <v>757</v>
      </c>
      <c r="D22" s="242">
        <v>110.5</v>
      </c>
      <c r="E22" s="242" t="s">
        <v>127</v>
      </c>
      <c r="F22" s="621"/>
      <c r="G22" s="621"/>
      <c r="H22" s="621"/>
      <c r="I22" s="621"/>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624">
        <v>4</v>
      </c>
      <c r="B24" s="242">
        <v>7</v>
      </c>
      <c r="C24" s="242">
        <v>110</v>
      </c>
      <c r="D24" s="242">
        <v>110.5</v>
      </c>
      <c r="E24" s="242" t="s">
        <v>128</v>
      </c>
      <c r="F24" s="620">
        <v>763</v>
      </c>
      <c r="G24" s="620">
        <v>110</v>
      </c>
      <c r="H24" s="620">
        <v>65</v>
      </c>
      <c r="I24" s="620">
        <v>2</v>
      </c>
      <c r="J24" s="245"/>
    </row>
    <row r="25" spans="1:10" ht="17.25" customHeight="1" x14ac:dyDescent="0.2">
      <c r="A25" s="626"/>
      <c r="B25" s="242">
        <v>8</v>
      </c>
      <c r="C25" s="242">
        <v>505</v>
      </c>
      <c r="D25" s="242">
        <v>110</v>
      </c>
      <c r="E25" s="242" t="s">
        <v>127</v>
      </c>
      <c r="F25" s="622"/>
      <c r="G25" s="622"/>
      <c r="H25" s="622"/>
      <c r="I25" s="622"/>
      <c r="J25" s="245"/>
    </row>
    <row r="26" spans="1:10" ht="17.25" customHeight="1" x14ac:dyDescent="0.2">
      <c r="A26" s="625"/>
      <c r="B26" s="242">
        <v>9</v>
      </c>
      <c r="C26" s="242">
        <v>148</v>
      </c>
      <c r="D26" s="242">
        <v>109.5</v>
      </c>
      <c r="E26" s="242" t="s">
        <v>130</v>
      </c>
      <c r="F26" s="621"/>
      <c r="G26" s="621"/>
      <c r="H26" s="621"/>
      <c r="I26" s="621"/>
      <c r="J26" s="245"/>
    </row>
    <row r="27" spans="1:10" ht="17.25" customHeight="1" x14ac:dyDescent="0.2">
      <c r="A27" s="624">
        <v>5</v>
      </c>
      <c r="B27" s="242">
        <v>9</v>
      </c>
      <c r="C27" s="242">
        <v>458</v>
      </c>
      <c r="D27" s="242">
        <v>109.5</v>
      </c>
      <c r="E27" s="242" t="s">
        <v>127</v>
      </c>
      <c r="F27" s="620">
        <v>763</v>
      </c>
      <c r="G27" s="620">
        <v>109</v>
      </c>
      <c r="H27" s="620">
        <v>65</v>
      </c>
      <c r="I27" s="620">
        <v>3</v>
      </c>
      <c r="J27" s="245"/>
    </row>
    <row r="28" spans="1:10" ht="17.25" customHeight="1" x14ac:dyDescent="0.2">
      <c r="A28" s="625"/>
      <c r="B28" s="242">
        <v>10</v>
      </c>
      <c r="C28" s="242">
        <v>305</v>
      </c>
      <c r="D28" s="242">
        <v>108.5</v>
      </c>
      <c r="E28" s="242" t="s">
        <v>127</v>
      </c>
      <c r="F28" s="621"/>
      <c r="G28" s="621"/>
      <c r="H28" s="621"/>
      <c r="I28" s="621"/>
      <c r="J28" s="245"/>
    </row>
    <row r="29" spans="1:10" ht="17.25" customHeight="1" x14ac:dyDescent="0.2">
      <c r="A29" s="624">
        <v>6</v>
      </c>
      <c r="B29" s="242">
        <v>10</v>
      </c>
      <c r="C29" s="242">
        <v>295</v>
      </c>
      <c r="D29" s="242">
        <v>108.5</v>
      </c>
      <c r="E29" s="242" t="s">
        <v>128</v>
      </c>
      <c r="F29" s="620">
        <v>763</v>
      </c>
      <c r="G29" s="620">
        <v>108</v>
      </c>
      <c r="H29" s="620">
        <v>65</v>
      </c>
      <c r="I29" s="620">
        <v>3</v>
      </c>
      <c r="J29" s="245"/>
    </row>
    <row r="30" spans="1:10" ht="17.25" customHeight="1" thickBot="1" x14ac:dyDescent="0.25">
      <c r="A30" s="627"/>
      <c r="B30" s="243">
        <v>11</v>
      </c>
      <c r="C30" s="243">
        <v>468</v>
      </c>
      <c r="D30" s="243">
        <v>108</v>
      </c>
      <c r="E30" s="482" t="s">
        <v>127</v>
      </c>
      <c r="F30" s="623"/>
      <c r="G30" s="623"/>
      <c r="H30" s="623"/>
      <c r="I30" s="623"/>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635" t="s">
        <v>53</v>
      </c>
      <c r="B33" s="636"/>
      <c r="C33" s="636"/>
      <c r="D33" s="636"/>
      <c r="E33" s="636"/>
      <c r="F33" s="636"/>
      <c r="G33" s="636"/>
      <c r="H33" s="636"/>
      <c r="I33" s="636"/>
      <c r="J33" s="637"/>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624">
        <v>1</v>
      </c>
      <c r="B35" s="242">
        <v>14</v>
      </c>
      <c r="C35" s="242">
        <v>412</v>
      </c>
      <c r="D35" s="242">
        <v>113</v>
      </c>
      <c r="E35" s="242" t="s">
        <v>127</v>
      </c>
      <c r="F35" s="620">
        <v>763</v>
      </c>
      <c r="G35" s="620">
        <v>113</v>
      </c>
      <c r="H35" s="620">
        <v>65</v>
      </c>
      <c r="I35" s="620">
        <v>2</v>
      </c>
      <c r="J35" s="245"/>
    </row>
    <row r="36" spans="1:10" ht="17.25" customHeight="1" x14ac:dyDescent="0.2">
      <c r="A36" s="625"/>
      <c r="B36" s="242">
        <v>15</v>
      </c>
      <c r="C36" s="242">
        <v>351</v>
      </c>
      <c r="D36" s="242">
        <v>112.5</v>
      </c>
      <c r="E36" s="242" t="s">
        <v>130</v>
      </c>
      <c r="F36" s="621"/>
      <c r="G36" s="621"/>
      <c r="H36" s="621"/>
      <c r="I36" s="621"/>
      <c r="J36" s="245"/>
    </row>
    <row r="37" spans="1:10" ht="17.25" customHeight="1" x14ac:dyDescent="0.2">
      <c r="A37" s="624">
        <v>2</v>
      </c>
      <c r="B37" s="242">
        <v>15</v>
      </c>
      <c r="C37" s="242">
        <v>392</v>
      </c>
      <c r="D37" s="242">
        <v>112.5</v>
      </c>
      <c r="E37" s="242" t="s">
        <v>127</v>
      </c>
      <c r="F37" s="620">
        <v>763</v>
      </c>
      <c r="G37" s="620">
        <v>112</v>
      </c>
      <c r="H37" s="620">
        <v>65</v>
      </c>
      <c r="I37" s="620">
        <v>2</v>
      </c>
      <c r="J37" s="245"/>
    </row>
    <row r="38" spans="1:10" ht="17.25" customHeight="1" x14ac:dyDescent="0.2">
      <c r="A38" s="625"/>
      <c r="B38" s="242">
        <v>16</v>
      </c>
      <c r="C38" s="242">
        <v>371</v>
      </c>
      <c r="D38" s="242">
        <v>111.5</v>
      </c>
      <c r="E38" s="242" t="s">
        <v>130</v>
      </c>
      <c r="F38" s="621"/>
      <c r="G38" s="621"/>
      <c r="H38" s="621"/>
      <c r="I38" s="621"/>
      <c r="J38" s="245"/>
    </row>
    <row r="39" spans="1:10" ht="17.25" customHeight="1" x14ac:dyDescent="0.2">
      <c r="A39" s="624">
        <v>3</v>
      </c>
      <c r="B39" s="242">
        <v>14</v>
      </c>
      <c r="C39" s="242">
        <v>3</v>
      </c>
      <c r="D39" s="242">
        <v>113</v>
      </c>
      <c r="E39" s="481" t="s">
        <v>130</v>
      </c>
      <c r="F39" s="620">
        <v>220</v>
      </c>
      <c r="G39" s="620">
        <v>115.5</v>
      </c>
      <c r="H39" s="620">
        <v>18</v>
      </c>
      <c r="I39" s="620">
        <v>1</v>
      </c>
      <c r="J39" s="245"/>
    </row>
    <row r="40" spans="1:10" ht="17.25" customHeight="1" x14ac:dyDescent="0.2">
      <c r="A40" s="625"/>
      <c r="B40" s="242">
        <v>13</v>
      </c>
      <c r="C40" s="242">
        <v>217</v>
      </c>
      <c r="D40" s="242">
        <v>115.5</v>
      </c>
      <c r="E40" s="242" t="s">
        <v>130</v>
      </c>
      <c r="F40" s="621"/>
      <c r="G40" s="621"/>
      <c r="H40" s="621"/>
      <c r="I40" s="621"/>
      <c r="J40" s="245"/>
    </row>
    <row r="41" spans="1:10" ht="17.25" customHeight="1" x14ac:dyDescent="0.2">
      <c r="A41" s="624">
        <v>4</v>
      </c>
      <c r="B41" s="242">
        <v>16</v>
      </c>
      <c r="C41" s="242">
        <v>318</v>
      </c>
      <c r="D41" s="242">
        <v>111.5</v>
      </c>
      <c r="E41" s="242" t="s">
        <v>127</v>
      </c>
      <c r="F41" s="620">
        <v>763</v>
      </c>
      <c r="G41" s="620">
        <v>111</v>
      </c>
      <c r="H41" s="620">
        <v>65</v>
      </c>
      <c r="I41" s="620" t="s">
        <v>132</v>
      </c>
      <c r="J41" s="245"/>
    </row>
    <row r="42" spans="1:10" ht="17.25" customHeight="1" x14ac:dyDescent="0.2">
      <c r="A42" s="625"/>
      <c r="B42" s="242">
        <v>17</v>
      </c>
      <c r="C42" s="242">
        <v>445</v>
      </c>
      <c r="D42" s="242">
        <v>110.5</v>
      </c>
      <c r="E42" s="481" t="s">
        <v>127</v>
      </c>
      <c r="F42" s="621"/>
      <c r="G42" s="621"/>
      <c r="H42" s="621"/>
      <c r="I42" s="621"/>
      <c r="J42" s="245"/>
    </row>
    <row r="43" spans="1:10" ht="17.25" customHeight="1" x14ac:dyDescent="0.2">
      <c r="A43" s="624">
        <v>5</v>
      </c>
      <c r="B43" s="242">
        <v>17</v>
      </c>
      <c r="C43" s="242">
        <v>332</v>
      </c>
      <c r="D43" s="242">
        <v>110.5</v>
      </c>
      <c r="E43" s="481" t="s">
        <v>130</v>
      </c>
      <c r="F43" s="620">
        <v>763</v>
      </c>
      <c r="G43" s="620">
        <v>110</v>
      </c>
      <c r="H43" s="620">
        <v>65</v>
      </c>
      <c r="I43" s="620">
        <v>3</v>
      </c>
      <c r="J43" s="245"/>
    </row>
    <row r="44" spans="1:10" ht="17.25" customHeight="1" x14ac:dyDescent="0.2">
      <c r="A44" s="625"/>
      <c r="B44" s="242">
        <v>18</v>
      </c>
      <c r="C44" s="242">
        <v>431</v>
      </c>
      <c r="D44" s="242">
        <v>109</v>
      </c>
      <c r="E44" s="242" t="s">
        <v>127</v>
      </c>
      <c r="F44" s="621"/>
      <c r="G44" s="621"/>
      <c r="H44" s="621"/>
      <c r="I44" s="621"/>
      <c r="J44" s="245"/>
    </row>
    <row r="45" spans="1:10" ht="17.25" customHeight="1" x14ac:dyDescent="0.2">
      <c r="A45" s="624">
        <v>6</v>
      </c>
      <c r="B45" s="242">
        <v>11</v>
      </c>
      <c r="C45" s="242">
        <v>38</v>
      </c>
      <c r="D45" s="242">
        <v>108</v>
      </c>
      <c r="E45" s="481" t="s">
        <v>128</v>
      </c>
      <c r="F45" s="620">
        <v>763</v>
      </c>
      <c r="G45" s="620">
        <v>108.5</v>
      </c>
      <c r="H45" s="620">
        <v>65</v>
      </c>
      <c r="I45" s="620">
        <v>3</v>
      </c>
      <c r="J45" s="245"/>
    </row>
    <row r="46" spans="1:10" ht="17.25" customHeight="1" x14ac:dyDescent="0.2">
      <c r="A46" s="626"/>
      <c r="B46" s="242">
        <v>18</v>
      </c>
      <c r="C46" s="242">
        <v>65</v>
      </c>
      <c r="D46" s="242">
        <v>109</v>
      </c>
      <c r="E46" s="242" t="s">
        <v>128</v>
      </c>
      <c r="F46" s="622"/>
      <c r="G46" s="622"/>
      <c r="H46" s="622"/>
      <c r="I46" s="622"/>
      <c r="J46" s="245"/>
    </row>
    <row r="47" spans="1:10" ht="17.25" customHeight="1" thickBot="1" x14ac:dyDescent="0.25">
      <c r="A47" s="627"/>
      <c r="B47" s="243">
        <v>19</v>
      </c>
      <c r="C47" s="243">
        <v>660</v>
      </c>
      <c r="D47" s="243">
        <v>108.5</v>
      </c>
      <c r="E47" s="243" t="s">
        <v>129</v>
      </c>
      <c r="F47" s="623"/>
      <c r="G47" s="623"/>
      <c r="H47" s="623"/>
      <c r="I47" s="623"/>
      <c r="J47" s="247"/>
    </row>
    <row r="48" spans="1:10" ht="17.25" customHeight="1" x14ac:dyDescent="0.2">
      <c r="A48" s="480"/>
      <c r="B48" s="480"/>
      <c r="C48" s="480"/>
      <c r="D48" s="480"/>
      <c r="E48" s="480"/>
      <c r="F48" s="480">
        <f>SUM(F35:F47)</f>
        <v>4035</v>
      </c>
      <c r="G48" s="480"/>
      <c r="H48" s="480">
        <f>SUM(H35:H47)</f>
        <v>343</v>
      </c>
      <c r="I48" s="480"/>
      <c r="J48" s="480"/>
    </row>
  </sheetData>
  <mergeCells count="78">
    <mergeCell ref="F6:F7"/>
    <mergeCell ref="G6:G7"/>
    <mergeCell ref="H6:H7"/>
    <mergeCell ref="I6:I7"/>
    <mergeCell ref="A1:J1"/>
    <mergeCell ref="F3:F5"/>
    <mergeCell ref="G3:G5"/>
    <mergeCell ref="H3:H5"/>
    <mergeCell ref="I3:I5"/>
    <mergeCell ref="A3:A5"/>
    <mergeCell ref="A6:A7"/>
    <mergeCell ref="A21:A22"/>
    <mergeCell ref="F21:F22"/>
    <mergeCell ref="G21:G22"/>
    <mergeCell ref="H21:H22"/>
    <mergeCell ref="I21:I22"/>
    <mergeCell ref="A18:J18"/>
    <mergeCell ref="A13:A15"/>
    <mergeCell ref="F13:F15"/>
    <mergeCell ref="G13:G15"/>
    <mergeCell ref="H13:H15"/>
    <mergeCell ref="I13:I15"/>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37:A38"/>
    <mergeCell ref="F37:F38"/>
    <mergeCell ref="G37:G38"/>
    <mergeCell ref="H37:H38"/>
    <mergeCell ref="I37:I38"/>
    <mergeCell ref="A35:A36"/>
    <mergeCell ref="F35:F36"/>
    <mergeCell ref="G35:G36"/>
    <mergeCell ref="H35:H36"/>
    <mergeCell ref="I35:I36"/>
    <mergeCell ref="A41:A42"/>
    <mergeCell ref="F41:F42"/>
    <mergeCell ref="G41:G42"/>
    <mergeCell ref="H41:H42"/>
    <mergeCell ref="I41:I42"/>
    <mergeCell ref="A39:A40"/>
    <mergeCell ref="F39:F40"/>
    <mergeCell ref="G39:G40"/>
    <mergeCell ref="H39:H40"/>
    <mergeCell ref="I39:I40"/>
    <mergeCell ref="A45:A47"/>
    <mergeCell ref="F45:F47"/>
    <mergeCell ref="G45:G47"/>
    <mergeCell ref="H45:H47"/>
    <mergeCell ref="I45:I47"/>
    <mergeCell ref="A43:A44"/>
    <mergeCell ref="F43:F44"/>
    <mergeCell ref="G43:G44"/>
    <mergeCell ref="H43:H44"/>
    <mergeCell ref="I43:I44"/>
    <mergeCell ref="A9:A10"/>
    <mergeCell ref="F9:F10"/>
    <mergeCell ref="G9:G10"/>
    <mergeCell ref="H9:H10"/>
    <mergeCell ref="I9:I10"/>
    <mergeCell ref="A11:A12"/>
    <mergeCell ref="F11:F12"/>
    <mergeCell ref="G11:G12"/>
    <mergeCell ref="H11:H12"/>
    <mergeCell ref="I11:I12"/>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12" t="s">
        <v>18</v>
      </c>
      <c r="C4" s="613"/>
      <c r="D4" s="613"/>
      <c r="E4" s="613"/>
      <c r="F4" s="613"/>
      <c r="G4" s="613"/>
      <c r="H4" s="613"/>
      <c r="I4" s="613"/>
      <c r="J4" s="614"/>
      <c r="K4" s="612" t="s">
        <v>21</v>
      </c>
      <c r="L4" s="613"/>
      <c r="M4" s="613"/>
      <c r="N4" s="613"/>
      <c r="O4" s="613"/>
      <c r="P4" s="613"/>
      <c r="Q4" s="613"/>
      <c r="R4" s="613"/>
      <c r="S4" s="613"/>
      <c r="T4" s="613"/>
      <c r="U4" s="613"/>
      <c r="V4" s="613"/>
      <c r="W4" s="614"/>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12" t="s">
        <v>23</v>
      </c>
      <c r="C17" s="613"/>
      <c r="D17" s="613"/>
      <c r="E17" s="613"/>
      <c r="F17" s="614"/>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12" t="s">
        <v>18</v>
      </c>
      <c r="C4" s="613"/>
      <c r="D4" s="613"/>
      <c r="E4" s="613"/>
      <c r="F4" s="613"/>
      <c r="G4" s="613"/>
      <c r="H4" s="613"/>
      <c r="I4" s="613"/>
      <c r="J4" s="614"/>
      <c r="K4" s="612" t="s">
        <v>21</v>
      </c>
      <c r="L4" s="613"/>
      <c r="M4" s="613"/>
      <c r="N4" s="613"/>
      <c r="O4" s="613"/>
      <c r="P4" s="613"/>
      <c r="Q4" s="613"/>
      <c r="R4" s="613"/>
      <c r="S4" s="613"/>
      <c r="T4" s="613"/>
      <c r="U4" s="613"/>
      <c r="V4" s="613"/>
      <c r="W4" s="614"/>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12" t="s">
        <v>23</v>
      </c>
      <c r="C17" s="613"/>
      <c r="D17" s="613"/>
      <c r="E17" s="613"/>
      <c r="F17" s="614"/>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12" t="s">
        <v>18</v>
      </c>
      <c r="C4" s="613"/>
      <c r="D4" s="613"/>
      <c r="E4" s="613"/>
      <c r="F4" s="613"/>
      <c r="G4" s="613"/>
      <c r="H4" s="613"/>
      <c r="I4" s="613"/>
      <c r="J4" s="614"/>
      <c r="K4" s="612" t="s">
        <v>21</v>
      </c>
      <c r="L4" s="613"/>
      <c r="M4" s="613"/>
      <c r="N4" s="613"/>
      <c r="O4" s="613"/>
      <c r="P4" s="613"/>
      <c r="Q4" s="613"/>
      <c r="R4" s="613"/>
      <c r="S4" s="613"/>
      <c r="T4" s="613"/>
      <c r="U4" s="613"/>
      <c r="V4" s="613"/>
      <c r="W4" s="614"/>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12" t="s">
        <v>23</v>
      </c>
      <c r="C17" s="613"/>
      <c r="D17" s="613"/>
      <c r="E17" s="613"/>
      <c r="F17" s="614"/>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15" t="s">
        <v>42</v>
      </c>
      <c r="B1" s="615"/>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615" t="s">
        <v>42</v>
      </c>
      <c r="B1" s="615"/>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616" t="s">
        <v>42</v>
      </c>
      <c r="B1" s="616"/>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15" t="s">
        <v>42</v>
      </c>
      <c r="B1" s="615"/>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AM620"/>
  <sheetViews>
    <sheetView showGridLines="0" topLeftCell="A587" zoomScale="73" zoomScaleNormal="73" workbookViewId="0">
      <selection activeCell="V612" sqref="V612"/>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628"/>
      <c r="G2" s="628"/>
      <c r="H2" s="628"/>
      <c r="I2" s="628"/>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617" t="s">
        <v>50</v>
      </c>
      <c r="C9" s="618"/>
      <c r="D9" s="618"/>
      <c r="E9" s="618"/>
      <c r="F9" s="618"/>
      <c r="G9" s="618"/>
      <c r="H9" s="618"/>
      <c r="I9" s="618"/>
      <c r="J9" s="619"/>
      <c r="K9" s="617" t="s">
        <v>53</v>
      </c>
      <c r="L9" s="618"/>
      <c r="M9" s="618"/>
      <c r="N9" s="618"/>
      <c r="O9" s="618"/>
      <c r="P9" s="618"/>
      <c r="Q9" s="619"/>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617" t="s">
        <v>50</v>
      </c>
      <c r="C23" s="618"/>
      <c r="D23" s="618"/>
      <c r="E23" s="618"/>
      <c r="F23" s="618"/>
      <c r="G23" s="618"/>
      <c r="H23" s="618"/>
      <c r="I23" s="618"/>
      <c r="J23" s="619"/>
      <c r="K23" s="617" t="s">
        <v>53</v>
      </c>
      <c r="L23" s="618"/>
      <c r="M23" s="618"/>
      <c r="N23" s="618"/>
      <c r="O23" s="618"/>
      <c r="P23" s="618"/>
      <c r="Q23" s="619"/>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617" t="s">
        <v>50</v>
      </c>
      <c r="C37" s="618"/>
      <c r="D37" s="618"/>
      <c r="E37" s="618"/>
      <c r="F37" s="618"/>
      <c r="G37" s="618"/>
      <c r="H37" s="618"/>
      <c r="I37" s="618"/>
      <c r="J37" s="619"/>
      <c r="K37" s="617" t="s">
        <v>53</v>
      </c>
      <c r="L37" s="618"/>
      <c r="M37" s="618"/>
      <c r="N37" s="618"/>
      <c r="O37" s="618"/>
      <c r="P37" s="618"/>
      <c r="Q37" s="619"/>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617" t="s">
        <v>50</v>
      </c>
      <c r="C53" s="618"/>
      <c r="D53" s="618"/>
      <c r="E53" s="618"/>
      <c r="F53" s="618"/>
      <c r="G53" s="618"/>
      <c r="H53" s="618"/>
      <c r="I53" s="618"/>
      <c r="J53" s="618"/>
      <c r="K53" s="618"/>
      <c r="L53" s="619"/>
      <c r="M53" s="617" t="s">
        <v>53</v>
      </c>
      <c r="N53" s="618"/>
      <c r="O53" s="618"/>
      <c r="P53" s="618"/>
      <c r="Q53" s="618"/>
      <c r="R53" s="618"/>
      <c r="S53" s="619"/>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617" t="s">
        <v>50</v>
      </c>
      <c r="C68" s="618"/>
      <c r="D68" s="618"/>
      <c r="E68" s="618"/>
      <c r="F68" s="618"/>
      <c r="G68" s="618"/>
      <c r="H68" s="618"/>
      <c r="I68" s="618"/>
      <c r="J68" s="618"/>
      <c r="K68" s="618"/>
      <c r="L68" s="619"/>
      <c r="M68" s="617" t="s">
        <v>53</v>
      </c>
      <c r="N68" s="618"/>
      <c r="O68" s="618"/>
      <c r="P68" s="618"/>
      <c r="Q68" s="618"/>
      <c r="R68" s="618"/>
      <c r="S68" s="618"/>
      <c r="T68" s="618"/>
      <c r="U68" s="619"/>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617" t="s">
        <v>50</v>
      </c>
      <c r="C82" s="618"/>
      <c r="D82" s="618"/>
      <c r="E82" s="618"/>
      <c r="F82" s="618"/>
      <c r="G82" s="618"/>
      <c r="H82" s="618"/>
      <c r="I82" s="618"/>
      <c r="J82" s="618"/>
      <c r="K82" s="618"/>
      <c r="L82" s="619"/>
      <c r="M82" s="617" t="s">
        <v>53</v>
      </c>
      <c r="N82" s="618"/>
      <c r="O82" s="618"/>
      <c r="P82" s="618"/>
      <c r="Q82" s="618"/>
      <c r="R82" s="618"/>
      <c r="S82" s="618"/>
      <c r="T82" s="618"/>
      <c r="U82" s="619"/>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617" t="s">
        <v>50</v>
      </c>
      <c r="C96" s="618"/>
      <c r="D96" s="618"/>
      <c r="E96" s="618"/>
      <c r="F96" s="618"/>
      <c r="G96" s="618"/>
      <c r="H96" s="618"/>
      <c r="I96" s="618"/>
      <c r="J96" s="618"/>
      <c r="K96" s="618"/>
      <c r="L96" s="619"/>
      <c r="M96" s="617" t="s">
        <v>53</v>
      </c>
      <c r="N96" s="618"/>
      <c r="O96" s="618"/>
      <c r="P96" s="618"/>
      <c r="Q96" s="618"/>
      <c r="R96" s="618"/>
      <c r="S96" s="618"/>
      <c r="T96" s="618"/>
      <c r="U96" s="619"/>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617" t="s">
        <v>50</v>
      </c>
      <c r="C110" s="618"/>
      <c r="D110" s="618"/>
      <c r="E110" s="618"/>
      <c r="F110" s="618"/>
      <c r="G110" s="618"/>
      <c r="H110" s="618"/>
      <c r="I110" s="618"/>
      <c r="J110" s="618"/>
      <c r="K110" s="618"/>
      <c r="L110" s="619"/>
      <c r="M110" s="617" t="s">
        <v>53</v>
      </c>
      <c r="N110" s="618"/>
      <c r="O110" s="618"/>
      <c r="P110" s="618"/>
      <c r="Q110" s="618"/>
      <c r="R110" s="618"/>
      <c r="S110" s="618"/>
      <c r="T110" s="618"/>
      <c r="U110" s="619"/>
      <c r="V110" s="297" t="s">
        <v>55</v>
      </c>
      <c r="Z110" s="628" t="s">
        <v>81</v>
      </c>
      <c r="AA110" s="628"/>
      <c r="AB110" s="386"/>
      <c r="AC110" s="628" t="s">
        <v>82</v>
      </c>
      <c r="AD110" s="628"/>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617" t="s">
        <v>50</v>
      </c>
      <c r="C126" s="618"/>
      <c r="D126" s="618"/>
      <c r="E126" s="618"/>
      <c r="F126" s="618"/>
      <c r="G126" s="618"/>
      <c r="H126" s="618"/>
      <c r="I126" s="618"/>
      <c r="J126" s="618"/>
      <c r="K126" s="618"/>
      <c r="L126" s="618"/>
      <c r="M126" s="619"/>
      <c r="N126" s="617" t="s">
        <v>53</v>
      </c>
      <c r="O126" s="618"/>
      <c r="P126" s="618"/>
      <c r="Q126" s="618"/>
      <c r="R126" s="618"/>
      <c r="S126" s="618"/>
      <c r="T126" s="618"/>
      <c r="U126" s="618"/>
      <c r="V126" s="619"/>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617" t="s">
        <v>50</v>
      </c>
      <c r="C140" s="618"/>
      <c r="D140" s="618"/>
      <c r="E140" s="618"/>
      <c r="F140" s="618"/>
      <c r="G140" s="618"/>
      <c r="H140" s="618"/>
      <c r="I140" s="618"/>
      <c r="J140" s="618"/>
      <c r="K140" s="618"/>
      <c r="L140" s="618"/>
      <c r="M140" s="619"/>
      <c r="N140" s="617" t="s">
        <v>53</v>
      </c>
      <c r="O140" s="618"/>
      <c r="P140" s="618"/>
      <c r="Q140" s="618"/>
      <c r="R140" s="618"/>
      <c r="S140" s="618"/>
      <c r="T140" s="618"/>
      <c r="U140" s="618"/>
      <c r="V140" s="619"/>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617" t="s">
        <v>50</v>
      </c>
      <c r="C154" s="618"/>
      <c r="D154" s="618"/>
      <c r="E154" s="618"/>
      <c r="F154" s="618"/>
      <c r="G154" s="618"/>
      <c r="H154" s="618"/>
      <c r="I154" s="618"/>
      <c r="J154" s="618"/>
      <c r="K154" s="618"/>
      <c r="L154" s="618"/>
      <c r="M154" s="619"/>
      <c r="N154" s="617" t="s">
        <v>53</v>
      </c>
      <c r="O154" s="618"/>
      <c r="P154" s="618"/>
      <c r="Q154" s="618"/>
      <c r="R154" s="618"/>
      <c r="S154" s="618"/>
      <c r="T154" s="618"/>
      <c r="U154" s="618"/>
      <c r="V154" s="619"/>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617" t="s">
        <v>50</v>
      </c>
      <c r="C168" s="618"/>
      <c r="D168" s="618"/>
      <c r="E168" s="618"/>
      <c r="F168" s="618"/>
      <c r="G168" s="618"/>
      <c r="H168" s="618"/>
      <c r="I168" s="618"/>
      <c r="J168" s="618"/>
      <c r="K168" s="618"/>
      <c r="L168" s="618"/>
      <c r="M168" s="619"/>
      <c r="N168" s="617" t="s">
        <v>53</v>
      </c>
      <c r="O168" s="618"/>
      <c r="P168" s="618"/>
      <c r="Q168" s="618"/>
      <c r="R168" s="618"/>
      <c r="S168" s="618"/>
      <c r="T168" s="618"/>
      <c r="U168" s="618"/>
      <c r="V168" s="619"/>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617" t="s">
        <v>50</v>
      </c>
      <c r="C184" s="618"/>
      <c r="D184" s="618"/>
      <c r="E184" s="618"/>
      <c r="F184" s="618"/>
      <c r="G184" s="618"/>
      <c r="H184" s="618"/>
      <c r="I184" s="618"/>
      <c r="J184" s="618"/>
      <c r="K184" s="618"/>
      <c r="L184" s="618"/>
      <c r="M184" s="618"/>
      <c r="N184" s="618"/>
      <c r="O184" s="619"/>
      <c r="P184" s="617" t="s">
        <v>53</v>
      </c>
      <c r="Q184" s="618"/>
      <c r="R184" s="618"/>
      <c r="S184" s="618"/>
      <c r="T184" s="618"/>
      <c r="U184" s="618"/>
      <c r="V184" s="618"/>
      <c r="W184" s="618"/>
      <c r="X184" s="619"/>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617" t="s">
        <v>50</v>
      </c>
      <c r="C198" s="618"/>
      <c r="D198" s="618"/>
      <c r="E198" s="618"/>
      <c r="F198" s="618"/>
      <c r="G198" s="618"/>
      <c r="H198" s="618"/>
      <c r="I198" s="618"/>
      <c r="J198" s="618"/>
      <c r="K198" s="618"/>
      <c r="L198" s="618"/>
      <c r="M198" s="618"/>
      <c r="N198" s="618"/>
      <c r="O198" s="619"/>
      <c r="P198" s="617" t="s">
        <v>53</v>
      </c>
      <c r="Q198" s="618"/>
      <c r="R198" s="618"/>
      <c r="S198" s="618"/>
      <c r="T198" s="618"/>
      <c r="U198" s="618"/>
      <c r="V198" s="618"/>
      <c r="W198" s="618"/>
      <c r="X198" s="619"/>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617" t="s">
        <v>50</v>
      </c>
      <c r="C212" s="618"/>
      <c r="D212" s="618"/>
      <c r="E212" s="618"/>
      <c r="F212" s="618"/>
      <c r="G212" s="618"/>
      <c r="H212" s="618"/>
      <c r="I212" s="618"/>
      <c r="J212" s="618"/>
      <c r="K212" s="618"/>
      <c r="L212" s="618"/>
      <c r="M212" s="618"/>
      <c r="N212" s="618"/>
      <c r="O212" s="619"/>
      <c r="P212" s="617" t="s">
        <v>53</v>
      </c>
      <c r="Q212" s="618"/>
      <c r="R212" s="618"/>
      <c r="S212" s="618"/>
      <c r="T212" s="618"/>
      <c r="U212" s="618"/>
      <c r="V212" s="618"/>
      <c r="W212" s="618"/>
      <c r="X212" s="619"/>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617" t="s">
        <v>50</v>
      </c>
      <c r="C226" s="618"/>
      <c r="D226" s="618"/>
      <c r="E226" s="618"/>
      <c r="F226" s="618"/>
      <c r="G226" s="618"/>
      <c r="H226" s="618"/>
      <c r="I226" s="618"/>
      <c r="J226" s="618"/>
      <c r="K226" s="618"/>
      <c r="L226" s="618"/>
      <c r="M226" s="618"/>
      <c r="N226" s="618"/>
      <c r="O226" s="619"/>
      <c r="P226" s="617" t="s">
        <v>53</v>
      </c>
      <c r="Q226" s="618"/>
      <c r="R226" s="618"/>
      <c r="S226" s="618"/>
      <c r="T226" s="618"/>
      <c r="U226" s="618"/>
      <c r="V226" s="618"/>
      <c r="W226" s="618"/>
      <c r="X226" s="619"/>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617" t="s">
        <v>50</v>
      </c>
      <c r="C240" s="618"/>
      <c r="D240" s="618"/>
      <c r="E240" s="618"/>
      <c r="F240" s="618"/>
      <c r="G240" s="618"/>
      <c r="H240" s="618"/>
      <c r="I240" s="618"/>
      <c r="J240" s="618"/>
      <c r="K240" s="618"/>
      <c r="L240" s="618"/>
      <c r="M240" s="618"/>
      <c r="N240" s="618"/>
      <c r="O240" s="619"/>
      <c r="P240" s="617" t="s">
        <v>53</v>
      </c>
      <c r="Q240" s="618"/>
      <c r="R240" s="618"/>
      <c r="S240" s="618"/>
      <c r="T240" s="618"/>
      <c r="U240" s="618"/>
      <c r="V240" s="618"/>
      <c r="W240" s="618"/>
      <c r="X240" s="619"/>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617" t="s">
        <v>50</v>
      </c>
      <c r="C254" s="618"/>
      <c r="D254" s="618"/>
      <c r="E254" s="618"/>
      <c r="F254" s="618"/>
      <c r="G254" s="618"/>
      <c r="H254" s="618"/>
      <c r="I254" s="618"/>
      <c r="J254" s="618"/>
      <c r="K254" s="618"/>
      <c r="L254" s="618"/>
      <c r="M254" s="618"/>
      <c r="N254" s="618"/>
      <c r="O254" s="619"/>
      <c r="P254" s="617" t="s">
        <v>53</v>
      </c>
      <c r="Q254" s="618"/>
      <c r="R254" s="618"/>
      <c r="S254" s="618"/>
      <c r="T254" s="618"/>
      <c r="U254" s="618"/>
      <c r="V254" s="618"/>
      <c r="W254" s="618"/>
      <c r="X254" s="619"/>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617" t="s">
        <v>110</v>
      </c>
      <c r="C270" s="618"/>
      <c r="D270" s="619"/>
      <c r="E270" s="617" t="s">
        <v>111</v>
      </c>
      <c r="F270" s="618"/>
      <c r="G270" s="618"/>
      <c r="H270" s="618"/>
      <c r="I270" s="618"/>
      <c r="J270" s="618"/>
      <c r="K270" s="618"/>
      <c r="L270" s="619"/>
      <c r="M270" s="617" t="s">
        <v>53</v>
      </c>
      <c r="N270" s="618"/>
      <c r="O270" s="618"/>
      <c r="P270" s="618"/>
      <c r="Q270" s="618"/>
      <c r="R270" s="618"/>
      <c r="S270" s="618"/>
      <c r="T270" s="619"/>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617" t="s">
        <v>110</v>
      </c>
      <c r="C285" s="618"/>
      <c r="D285" s="618"/>
      <c r="E285" s="618"/>
      <c r="F285" s="619"/>
      <c r="G285" s="617" t="s">
        <v>111</v>
      </c>
      <c r="H285" s="618"/>
      <c r="I285" s="618"/>
      <c r="J285" s="618"/>
      <c r="K285" s="618"/>
      <c r="L285" s="618"/>
      <c r="M285" s="619"/>
      <c r="N285" s="617" t="s">
        <v>53</v>
      </c>
      <c r="O285" s="618"/>
      <c r="P285" s="618"/>
      <c r="Q285" s="618"/>
      <c r="R285" s="618"/>
      <c r="S285" s="618"/>
      <c r="T285" s="618"/>
      <c r="U285" s="619"/>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617" t="s">
        <v>110</v>
      </c>
      <c r="C299" s="618"/>
      <c r="D299" s="618"/>
      <c r="E299" s="618"/>
      <c r="F299" s="619"/>
      <c r="G299" s="617" t="s">
        <v>111</v>
      </c>
      <c r="H299" s="618"/>
      <c r="I299" s="618"/>
      <c r="J299" s="618"/>
      <c r="K299" s="618"/>
      <c r="L299" s="618"/>
      <c r="M299" s="619"/>
      <c r="N299" s="617" t="s">
        <v>53</v>
      </c>
      <c r="O299" s="618"/>
      <c r="P299" s="618"/>
      <c r="Q299" s="618"/>
      <c r="R299" s="618"/>
      <c r="S299" s="618"/>
      <c r="T299" s="618"/>
      <c r="U299" s="619"/>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617" t="s">
        <v>110</v>
      </c>
      <c r="C313" s="618"/>
      <c r="D313" s="618"/>
      <c r="E313" s="618"/>
      <c r="F313" s="619"/>
      <c r="G313" s="617" t="s">
        <v>111</v>
      </c>
      <c r="H313" s="618"/>
      <c r="I313" s="618"/>
      <c r="J313" s="618"/>
      <c r="K313" s="618"/>
      <c r="L313" s="618"/>
      <c r="M313" s="619"/>
      <c r="N313" s="617" t="s">
        <v>53</v>
      </c>
      <c r="O313" s="618"/>
      <c r="P313" s="618"/>
      <c r="Q313" s="618"/>
      <c r="R313" s="618"/>
      <c r="S313" s="618"/>
      <c r="T313" s="618"/>
      <c r="U313" s="619"/>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632" t="s">
        <v>110</v>
      </c>
      <c r="B330" s="633"/>
      <c r="C330" s="633"/>
      <c r="D330" s="633"/>
      <c r="E330" s="633"/>
      <c r="F330" s="633"/>
      <c r="G330" s="633"/>
      <c r="H330" s="633"/>
      <c r="I330" s="633"/>
      <c r="J330" s="634"/>
      <c r="K330" s="629" t="s">
        <v>111</v>
      </c>
      <c r="L330" s="630"/>
      <c r="M330" s="630"/>
      <c r="N330" s="630"/>
      <c r="O330" s="630"/>
      <c r="P330" s="630"/>
      <c r="Q330" s="630"/>
      <c r="R330" s="630"/>
      <c r="S330" s="630"/>
      <c r="T330" s="631"/>
      <c r="U330" s="635" t="s">
        <v>53</v>
      </c>
      <c r="V330" s="636"/>
      <c r="W330" s="636"/>
      <c r="X330" s="636"/>
      <c r="Y330" s="636"/>
      <c r="Z330" s="636"/>
      <c r="AA330" s="636"/>
      <c r="AB330" s="636"/>
      <c r="AC330" s="636"/>
      <c r="AD330" s="637"/>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624">
        <v>1</v>
      </c>
      <c r="B332" s="242">
        <v>1</v>
      </c>
      <c r="C332" s="242">
        <v>276</v>
      </c>
      <c r="D332" s="242">
        <v>115.5</v>
      </c>
      <c r="E332" s="242" t="s">
        <v>129</v>
      </c>
      <c r="F332" s="620">
        <v>762</v>
      </c>
      <c r="G332" s="620">
        <v>114.5</v>
      </c>
      <c r="H332" s="620">
        <v>65</v>
      </c>
      <c r="I332" s="620">
        <v>1</v>
      </c>
      <c r="J332" s="245"/>
      <c r="K332" s="479">
        <v>1</v>
      </c>
      <c r="L332" s="242">
        <v>6</v>
      </c>
      <c r="M332" s="242">
        <v>763</v>
      </c>
      <c r="N332" s="242">
        <v>111</v>
      </c>
      <c r="O332" s="242" t="s">
        <v>127</v>
      </c>
      <c r="P332" s="478">
        <v>763</v>
      </c>
      <c r="Q332" s="478">
        <v>111</v>
      </c>
      <c r="R332" s="478">
        <v>65</v>
      </c>
      <c r="S332" s="478" t="s">
        <v>133</v>
      </c>
      <c r="T332" s="245"/>
      <c r="U332" s="624">
        <v>1</v>
      </c>
      <c r="V332" s="242">
        <v>14</v>
      </c>
      <c r="W332" s="242">
        <v>412</v>
      </c>
      <c r="X332" s="242">
        <v>113</v>
      </c>
      <c r="Y332" s="242" t="s">
        <v>127</v>
      </c>
      <c r="Z332" s="620">
        <v>763</v>
      </c>
      <c r="AA332" s="620">
        <v>113</v>
      </c>
      <c r="AB332" s="620">
        <v>65</v>
      </c>
      <c r="AC332" s="620">
        <v>2</v>
      </c>
      <c r="AD332" s="245"/>
    </row>
    <row r="333" spans="1:30" s="463" customFormat="1" ht="15" customHeight="1" x14ac:dyDescent="0.2">
      <c r="A333" s="626"/>
      <c r="B333" s="242">
        <v>2</v>
      </c>
      <c r="C333" s="242">
        <v>448</v>
      </c>
      <c r="D333" s="242">
        <v>113.5</v>
      </c>
      <c r="E333" s="242" t="s">
        <v>129</v>
      </c>
      <c r="F333" s="622"/>
      <c r="G333" s="622"/>
      <c r="H333" s="622"/>
      <c r="I333" s="622"/>
      <c r="J333" s="245"/>
      <c r="K333" s="624">
        <v>2</v>
      </c>
      <c r="L333" s="242">
        <v>6</v>
      </c>
      <c r="M333" s="242">
        <v>6</v>
      </c>
      <c r="N333" s="242">
        <v>111</v>
      </c>
      <c r="O333" s="481" t="s">
        <v>128</v>
      </c>
      <c r="P333" s="620">
        <v>763</v>
      </c>
      <c r="Q333" s="620">
        <v>110.5</v>
      </c>
      <c r="R333" s="620">
        <v>65</v>
      </c>
      <c r="S333" s="620">
        <v>2</v>
      </c>
      <c r="T333" s="245"/>
      <c r="U333" s="625"/>
      <c r="V333" s="242">
        <v>15</v>
      </c>
      <c r="W333" s="242">
        <v>351</v>
      </c>
      <c r="X333" s="242">
        <v>112.5</v>
      </c>
      <c r="Y333" s="242" t="s">
        <v>130</v>
      </c>
      <c r="Z333" s="621"/>
      <c r="AA333" s="621"/>
      <c r="AB333" s="621"/>
      <c r="AC333" s="621"/>
      <c r="AD333" s="245"/>
    </row>
    <row r="334" spans="1:30" s="463" customFormat="1" ht="15" customHeight="1" x14ac:dyDescent="0.2">
      <c r="A334" s="625"/>
      <c r="B334" s="242">
        <v>13</v>
      </c>
      <c r="C334" s="242">
        <v>38</v>
      </c>
      <c r="D334" s="242">
        <v>115.5</v>
      </c>
      <c r="E334" s="242" t="s">
        <v>130</v>
      </c>
      <c r="F334" s="621"/>
      <c r="G334" s="621"/>
      <c r="H334" s="621"/>
      <c r="I334" s="621"/>
      <c r="J334" s="245"/>
      <c r="K334" s="625"/>
      <c r="L334" s="242">
        <v>7</v>
      </c>
      <c r="M334" s="242">
        <v>757</v>
      </c>
      <c r="N334" s="242">
        <v>110.5</v>
      </c>
      <c r="O334" s="242" t="s">
        <v>127</v>
      </c>
      <c r="P334" s="621"/>
      <c r="Q334" s="621"/>
      <c r="R334" s="621"/>
      <c r="S334" s="621"/>
      <c r="T334" s="245"/>
      <c r="U334" s="624">
        <v>2</v>
      </c>
      <c r="V334" s="242">
        <v>15</v>
      </c>
      <c r="W334" s="242">
        <v>392</v>
      </c>
      <c r="X334" s="242">
        <v>112.5</v>
      </c>
      <c r="Y334" s="242" t="s">
        <v>127</v>
      </c>
      <c r="Z334" s="620">
        <v>763</v>
      </c>
      <c r="AA334" s="620">
        <v>112</v>
      </c>
      <c r="AB334" s="620">
        <v>65</v>
      </c>
      <c r="AC334" s="620">
        <v>2</v>
      </c>
      <c r="AD334" s="245"/>
    </row>
    <row r="335" spans="1:30" s="463" customFormat="1" ht="15" customHeight="1" x14ac:dyDescent="0.2">
      <c r="A335" s="624">
        <v>2</v>
      </c>
      <c r="B335" s="242">
        <v>12</v>
      </c>
      <c r="C335" s="242">
        <v>356</v>
      </c>
      <c r="D335" s="242">
        <v>116.5</v>
      </c>
      <c r="E335" s="242" t="s">
        <v>129</v>
      </c>
      <c r="F335" s="620">
        <v>763</v>
      </c>
      <c r="G335" s="620">
        <v>116</v>
      </c>
      <c r="H335" s="620">
        <v>65</v>
      </c>
      <c r="I335" s="620">
        <v>1</v>
      </c>
      <c r="J335" s="245"/>
      <c r="K335" s="244">
        <v>3</v>
      </c>
      <c r="L335" s="242">
        <v>8</v>
      </c>
      <c r="M335" s="242">
        <v>220</v>
      </c>
      <c r="N335" s="242">
        <v>110</v>
      </c>
      <c r="O335" s="242" t="s">
        <v>130</v>
      </c>
      <c r="P335" s="242">
        <v>220</v>
      </c>
      <c r="Q335" s="242">
        <v>110</v>
      </c>
      <c r="R335" s="242">
        <v>18</v>
      </c>
      <c r="S335" s="242">
        <v>1</v>
      </c>
      <c r="T335" s="245"/>
      <c r="U335" s="625"/>
      <c r="V335" s="242">
        <v>16</v>
      </c>
      <c r="W335" s="242">
        <v>371</v>
      </c>
      <c r="X335" s="242">
        <v>111.5</v>
      </c>
      <c r="Y335" s="242" t="s">
        <v>130</v>
      </c>
      <c r="Z335" s="621"/>
      <c r="AA335" s="621"/>
      <c r="AB335" s="621"/>
      <c r="AC335" s="621"/>
      <c r="AD335" s="245"/>
    </row>
    <row r="336" spans="1:30" s="463" customFormat="1" ht="15" customHeight="1" x14ac:dyDescent="0.2">
      <c r="A336" s="625"/>
      <c r="B336" s="242">
        <v>13</v>
      </c>
      <c r="C336" s="242">
        <v>407</v>
      </c>
      <c r="D336" s="242">
        <v>115.5</v>
      </c>
      <c r="E336" s="242" t="s">
        <v>127</v>
      </c>
      <c r="F336" s="622"/>
      <c r="G336" s="621"/>
      <c r="H336" s="621"/>
      <c r="I336" s="621"/>
      <c r="J336" s="245"/>
      <c r="K336" s="624">
        <v>4</v>
      </c>
      <c r="L336" s="242">
        <v>7</v>
      </c>
      <c r="M336" s="242">
        <v>110</v>
      </c>
      <c r="N336" s="242">
        <v>110.5</v>
      </c>
      <c r="O336" s="242" t="s">
        <v>128</v>
      </c>
      <c r="P336" s="620">
        <v>763</v>
      </c>
      <c r="Q336" s="620">
        <v>110</v>
      </c>
      <c r="R336" s="620">
        <v>65</v>
      </c>
      <c r="S336" s="620">
        <v>2</v>
      </c>
      <c r="T336" s="245"/>
      <c r="U336" s="624">
        <v>3</v>
      </c>
      <c r="V336" s="242">
        <v>14</v>
      </c>
      <c r="W336" s="242">
        <v>3</v>
      </c>
      <c r="X336" s="242">
        <v>113</v>
      </c>
      <c r="Y336" s="481" t="s">
        <v>130</v>
      </c>
      <c r="Z336" s="620">
        <v>220</v>
      </c>
      <c r="AA336" s="620">
        <v>115.5</v>
      </c>
      <c r="AB336" s="620">
        <v>18</v>
      </c>
      <c r="AC336" s="620">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626"/>
      <c r="L337" s="242">
        <v>8</v>
      </c>
      <c r="M337" s="242">
        <v>505</v>
      </c>
      <c r="N337" s="242">
        <v>110</v>
      </c>
      <c r="O337" s="242" t="s">
        <v>127</v>
      </c>
      <c r="P337" s="622"/>
      <c r="Q337" s="622"/>
      <c r="R337" s="622"/>
      <c r="S337" s="622"/>
      <c r="T337" s="245"/>
      <c r="U337" s="625"/>
      <c r="V337" s="242">
        <v>13</v>
      </c>
      <c r="W337" s="242">
        <v>217</v>
      </c>
      <c r="X337" s="242">
        <v>115.5</v>
      </c>
      <c r="Y337" s="242" t="s">
        <v>130</v>
      </c>
      <c r="Z337" s="621"/>
      <c r="AA337" s="621"/>
      <c r="AB337" s="621"/>
      <c r="AC337" s="621"/>
      <c r="AD337" s="245"/>
    </row>
    <row r="338" spans="1:39" s="463" customFormat="1" ht="15" customHeight="1" x14ac:dyDescent="0.2">
      <c r="A338" s="624">
        <v>4</v>
      </c>
      <c r="B338" s="242">
        <v>5</v>
      </c>
      <c r="C338" s="242">
        <v>691</v>
      </c>
      <c r="D338" s="242">
        <v>112</v>
      </c>
      <c r="E338" s="481" t="s">
        <v>134</v>
      </c>
      <c r="F338" s="620">
        <v>763</v>
      </c>
      <c r="G338" s="620">
        <v>112.5</v>
      </c>
      <c r="H338" s="620">
        <v>65</v>
      </c>
      <c r="I338" s="620">
        <v>1</v>
      </c>
      <c r="J338" s="245"/>
      <c r="K338" s="625"/>
      <c r="L338" s="242">
        <v>9</v>
      </c>
      <c r="M338" s="242">
        <v>148</v>
      </c>
      <c r="N338" s="242">
        <v>109.5</v>
      </c>
      <c r="O338" s="242" t="s">
        <v>130</v>
      </c>
      <c r="P338" s="621"/>
      <c r="Q338" s="621"/>
      <c r="R338" s="621"/>
      <c r="S338" s="621"/>
      <c r="T338" s="245"/>
      <c r="U338" s="624">
        <v>4</v>
      </c>
      <c r="V338" s="242">
        <v>16</v>
      </c>
      <c r="W338" s="242">
        <v>318</v>
      </c>
      <c r="X338" s="242">
        <v>111.5</v>
      </c>
      <c r="Y338" s="242" t="s">
        <v>127</v>
      </c>
      <c r="Z338" s="620">
        <v>763</v>
      </c>
      <c r="AA338" s="620">
        <v>111</v>
      </c>
      <c r="AB338" s="620">
        <v>65</v>
      </c>
      <c r="AC338" s="620" t="s">
        <v>132</v>
      </c>
      <c r="AD338" s="245"/>
    </row>
    <row r="339" spans="1:39" s="463" customFormat="1" ht="15" customHeight="1" x14ac:dyDescent="0.2">
      <c r="A339" s="625"/>
      <c r="B339" s="242">
        <v>14</v>
      </c>
      <c r="C339" s="242">
        <v>72</v>
      </c>
      <c r="D339" s="242">
        <v>113</v>
      </c>
      <c r="E339" s="481" t="s">
        <v>130</v>
      </c>
      <c r="F339" s="621"/>
      <c r="G339" s="621"/>
      <c r="H339" s="621"/>
      <c r="I339" s="621"/>
      <c r="J339" s="245"/>
      <c r="K339" s="624">
        <v>5</v>
      </c>
      <c r="L339" s="242">
        <v>9</v>
      </c>
      <c r="M339" s="242">
        <v>458</v>
      </c>
      <c r="N339" s="242">
        <v>109.5</v>
      </c>
      <c r="O339" s="242" t="s">
        <v>127</v>
      </c>
      <c r="P339" s="620">
        <v>763</v>
      </c>
      <c r="Q339" s="620">
        <v>109</v>
      </c>
      <c r="R339" s="620">
        <v>65</v>
      </c>
      <c r="S339" s="620">
        <v>3</v>
      </c>
      <c r="T339" s="245"/>
      <c r="U339" s="625"/>
      <c r="V339" s="242">
        <v>17</v>
      </c>
      <c r="W339" s="242">
        <v>445</v>
      </c>
      <c r="X339" s="242">
        <v>110.5</v>
      </c>
      <c r="Y339" s="481" t="s">
        <v>127</v>
      </c>
      <c r="Z339" s="621"/>
      <c r="AA339" s="621"/>
      <c r="AB339" s="621"/>
      <c r="AC339" s="621"/>
      <c r="AD339" s="245"/>
      <c r="AE339" s="65"/>
      <c r="AF339" s="65"/>
      <c r="AG339" s="65"/>
      <c r="AH339" s="65"/>
      <c r="AI339" s="65"/>
      <c r="AJ339" s="65"/>
      <c r="AK339" s="65"/>
      <c r="AL339" s="65"/>
      <c r="AM339" s="65"/>
    </row>
    <row r="340" spans="1:39" s="463" customFormat="1" ht="15" customHeight="1" x14ac:dyDescent="0.2">
      <c r="A340" s="624">
        <v>5</v>
      </c>
      <c r="B340" s="242">
        <v>14</v>
      </c>
      <c r="C340" s="242">
        <v>352</v>
      </c>
      <c r="D340" s="242">
        <v>112</v>
      </c>
      <c r="E340" s="481" t="s">
        <v>128</v>
      </c>
      <c r="F340" s="620">
        <v>763</v>
      </c>
      <c r="G340" s="620">
        <v>111.5</v>
      </c>
      <c r="H340" s="620">
        <v>65</v>
      </c>
      <c r="I340" s="620">
        <v>1</v>
      </c>
      <c r="J340" s="245"/>
      <c r="K340" s="625"/>
      <c r="L340" s="242">
        <v>10</v>
      </c>
      <c r="M340" s="242">
        <v>305</v>
      </c>
      <c r="N340" s="242">
        <v>108.5</v>
      </c>
      <c r="O340" s="242" t="s">
        <v>127</v>
      </c>
      <c r="P340" s="621"/>
      <c r="Q340" s="621"/>
      <c r="R340" s="621"/>
      <c r="S340" s="621"/>
      <c r="T340" s="245"/>
      <c r="U340" s="624">
        <v>5</v>
      </c>
      <c r="V340" s="242">
        <v>17</v>
      </c>
      <c r="W340" s="242">
        <v>332</v>
      </c>
      <c r="X340" s="242">
        <v>110.5</v>
      </c>
      <c r="Y340" s="481" t="s">
        <v>130</v>
      </c>
      <c r="Z340" s="620">
        <v>763</v>
      </c>
      <c r="AA340" s="620">
        <v>110</v>
      </c>
      <c r="AB340" s="620">
        <v>65</v>
      </c>
      <c r="AC340" s="620">
        <v>3</v>
      </c>
      <c r="AD340" s="245"/>
    </row>
    <row r="341" spans="1:39" s="463" customFormat="1" ht="15" customHeight="1" x14ac:dyDescent="0.2">
      <c r="A341" s="625"/>
      <c r="B341" s="242">
        <v>4</v>
      </c>
      <c r="C341" s="242">
        <v>411</v>
      </c>
      <c r="D341" s="242">
        <v>111</v>
      </c>
      <c r="E341" s="481" t="s">
        <v>127</v>
      </c>
      <c r="F341" s="621"/>
      <c r="G341" s="621"/>
      <c r="H341" s="621"/>
      <c r="I341" s="621"/>
      <c r="J341" s="245"/>
      <c r="K341" s="624">
        <v>6</v>
      </c>
      <c r="L341" s="242">
        <v>10</v>
      </c>
      <c r="M341" s="242">
        <v>295</v>
      </c>
      <c r="N341" s="242">
        <v>108.5</v>
      </c>
      <c r="O341" s="242" t="s">
        <v>128</v>
      </c>
      <c r="P341" s="620">
        <v>763</v>
      </c>
      <c r="Q341" s="620">
        <v>108</v>
      </c>
      <c r="R341" s="620">
        <v>65</v>
      </c>
      <c r="S341" s="620">
        <v>3</v>
      </c>
      <c r="T341" s="245"/>
      <c r="U341" s="625"/>
      <c r="V341" s="242">
        <v>18</v>
      </c>
      <c r="W341" s="242">
        <v>431</v>
      </c>
      <c r="X341" s="242">
        <v>109</v>
      </c>
      <c r="Y341" s="242" t="s">
        <v>127</v>
      </c>
      <c r="Z341" s="621"/>
      <c r="AA341" s="621"/>
      <c r="AB341" s="621"/>
      <c r="AC341" s="621"/>
      <c r="AD341" s="245"/>
    </row>
    <row r="342" spans="1:39" s="463" customFormat="1" ht="15" customHeight="1" thickBot="1" x14ac:dyDescent="0.25">
      <c r="A342" s="624">
        <v>6</v>
      </c>
      <c r="B342" s="242">
        <v>4</v>
      </c>
      <c r="C342" s="242">
        <v>188</v>
      </c>
      <c r="D342" s="242">
        <v>111</v>
      </c>
      <c r="E342" s="481" t="s">
        <v>130</v>
      </c>
      <c r="F342" s="620">
        <v>763</v>
      </c>
      <c r="G342" s="620">
        <v>112.5</v>
      </c>
      <c r="H342" s="620">
        <v>65</v>
      </c>
      <c r="I342" s="620">
        <v>2</v>
      </c>
      <c r="J342" s="245"/>
      <c r="K342" s="627"/>
      <c r="L342" s="243">
        <v>11</v>
      </c>
      <c r="M342" s="243">
        <v>468</v>
      </c>
      <c r="N342" s="243">
        <v>108</v>
      </c>
      <c r="O342" s="482" t="s">
        <v>127</v>
      </c>
      <c r="P342" s="623"/>
      <c r="Q342" s="623"/>
      <c r="R342" s="623"/>
      <c r="S342" s="623"/>
      <c r="T342" s="247"/>
      <c r="U342" s="624">
        <v>6</v>
      </c>
      <c r="V342" s="242">
        <v>11</v>
      </c>
      <c r="W342" s="242">
        <v>38</v>
      </c>
      <c r="X342" s="242">
        <v>108</v>
      </c>
      <c r="Y342" s="481" t="s">
        <v>128</v>
      </c>
      <c r="Z342" s="620">
        <v>763</v>
      </c>
      <c r="AA342" s="620">
        <v>108.5</v>
      </c>
      <c r="AB342" s="620">
        <v>65</v>
      </c>
      <c r="AC342" s="620">
        <v>3</v>
      </c>
      <c r="AD342" s="245"/>
    </row>
    <row r="343" spans="1:39" s="463" customFormat="1" ht="15" customHeight="1" x14ac:dyDescent="0.2">
      <c r="A343" s="626"/>
      <c r="B343" s="242">
        <v>3</v>
      </c>
      <c r="C343" s="242">
        <v>544</v>
      </c>
      <c r="D343" s="242">
        <v>112.5</v>
      </c>
      <c r="E343" s="481" t="s">
        <v>135</v>
      </c>
      <c r="F343" s="622"/>
      <c r="G343" s="622"/>
      <c r="H343" s="622"/>
      <c r="I343" s="622"/>
      <c r="J343" s="245"/>
      <c r="K343" s="480"/>
      <c r="L343" s="480"/>
      <c r="M343" s="480"/>
      <c r="N343" s="480"/>
      <c r="O343" s="480"/>
      <c r="P343" s="480">
        <f>SUM(P332:P342)</f>
        <v>4035</v>
      </c>
      <c r="Q343" s="480"/>
      <c r="R343" s="480">
        <f>SUM(R332:R342)</f>
        <v>343</v>
      </c>
      <c r="S343" s="480"/>
      <c r="T343" s="480"/>
      <c r="U343" s="626"/>
      <c r="V343" s="242">
        <v>18</v>
      </c>
      <c r="W343" s="242">
        <v>65</v>
      </c>
      <c r="X343" s="242">
        <v>109</v>
      </c>
      <c r="Y343" s="242" t="s">
        <v>128</v>
      </c>
      <c r="Z343" s="622"/>
      <c r="AA343" s="622"/>
      <c r="AB343" s="622"/>
      <c r="AC343" s="622"/>
      <c r="AD343" s="245"/>
    </row>
    <row r="344" spans="1:39" s="463" customFormat="1" ht="15" customHeight="1" thickBot="1" x14ac:dyDescent="0.25">
      <c r="A344" s="627"/>
      <c r="B344" s="243">
        <v>6</v>
      </c>
      <c r="C344" s="243">
        <v>31</v>
      </c>
      <c r="D344" s="243">
        <v>111</v>
      </c>
      <c r="E344" s="243" t="s">
        <v>128</v>
      </c>
      <c r="F344" s="623"/>
      <c r="G344" s="623"/>
      <c r="H344" s="623"/>
      <c r="I344" s="623"/>
      <c r="J344" s="247"/>
      <c r="K344" s="464"/>
      <c r="L344" s="464"/>
      <c r="M344" s="464"/>
      <c r="N344" s="464"/>
      <c r="O344" s="464"/>
      <c r="P344" s="464"/>
      <c r="Q344" s="464"/>
      <c r="R344" s="464"/>
      <c r="S344" s="464"/>
      <c r="T344" s="464"/>
      <c r="U344" s="627"/>
      <c r="V344" s="243">
        <v>19</v>
      </c>
      <c r="W344" s="243">
        <v>660</v>
      </c>
      <c r="X344" s="243">
        <v>108.5</v>
      </c>
      <c r="Y344" s="243" t="s">
        <v>129</v>
      </c>
      <c r="Z344" s="623"/>
      <c r="AA344" s="623"/>
      <c r="AB344" s="623"/>
      <c r="AC344" s="623"/>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617" t="s">
        <v>110</v>
      </c>
      <c r="C348" s="618"/>
      <c r="D348" s="618"/>
      <c r="E348" s="618"/>
      <c r="F348" s="618"/>
      <c r="G348" s="619"/>
      <c r="H348" s="617" t="s">
        <v>111</v>
      </c>
      <c r="I348" s="618"/>
      <c r="J348" s="618"/>
      <c r="K348" s="618"/>
      <c r="L348" s="618"/>
      <c r="M348" s="619"/>
      <c r="N348" s="617" t="s">
        <v>53</v>
      </c>
      <c r="O348" s="618"/>
      <c r="P348" s="618"/>
      <c r="Q348" s="618"/>
      <c r="R348" s="618"/>
      <c r="S348" s="619"/>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617" t="s">
        <v>110</v>
      </c>
      <c r="C362" s="618"/>
      <c r="D362" s="618"/>
      <c r="E362" s="618"/>
      <c r="F362" s="618"/>
      <c r="G362" s="619"/>
      <c r="H362" s="617" t="s">
        <v>111</v>
      </c>
      <c r="I362" s="618"/>
      <c r="J362" s="618"/>
      <c r="K362" s="618"/>
      <c r="L362" s="618"/>
      <c r="M362" s="619"/>
      <c r="N362" s="617" t="s">
        <v>53</v>
      </c>
      <c r="O362" s="618"/>
      <c r="P362" s="618"/>
      <c r="Q362" s="618"/>
      <c r="R362" s="618"/>
      <c r="S362" s="619"/>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638" t="s">
        <v>147</v>
      </c>
      <c r="V364" s="639"/>
      <c r="W364" s="639"/>
      <c r="X364" s="639"/>
      <c r="Y364" s="639"/>
      <c r="Z364" s="639"/>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638"/>
      <c r="V365" s="639"/>
      <c r="W365" s="639"/>
      <c r="X365" s="639"/>
      <c r="Y365" s="639"/>
      <c r="Z365" s="639"/>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638"/>
      <c r="V366" s="639"/>
      <c r="W366" s="639"/>
      <c r="X366" s="639"/>
      <c r="Y366" s="639"/>
      <c r="Z366" s="639"/>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638"/>
      <c r="V367" s="639"/>
      <c r="W367" s="639"/>
      <c r="X367" s="639"/>
      <c r="Y367" s="639"/>
      <c r="Z367" s="639"/>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617" t="s">
        <v>110</v>
      </c>
      <c r="C376" s="618"/>
      <c r="D376" s="618"/>
      <c r="E376" s="618"/>
      <c r="F376" s="618"/>
      <c r="G376" s="619"/>
      <c r="H376" s="617" t="s">
        <v>111</v>
      </c>
      <c r="I376" s="618"/>
      <c r="J376" s="618"/>
      <c r="K376" s="618"/>
      <c r="L376" s="618"/>
      <c r="M376" s="619"/>
      <c r="N376" s="617" t="s">
        <v>53</v>
      </c>
      <c r="O376" s="618"/>
      <c r="P376" s="618"/>
      <c r="Q376" s="618"/>
      <c r="R376" s="618"/>
      <c r="S376" s="619"/>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617" t="s">
        <v>110</v>
      </c>
      <c r="C389" s="618"/>
      <c r="D389" s="618"/>
      <c r="E389" s="618"/>
      <c r="F389" s="618"/>
      <c r="G389" s="619"/>
      <c r="H389" s="617" t="s">
        <v>111</v>
      </c>
      <c r="I389" s="618"/>
      <c r="J389" s="618"/>
      <c r="K389" s="618"/>
      <c r="L389" s="618"/>
      <c r="M389" s="619"/>
      <c r="N389" s="617" t="s">
        <v>53</v>
      </c>
      <c r="O389" s="618"/>
      <c r="P389" s="618"/>
      <c r="Q389" s="618"/>
      <c r="R389" s="618"/>
      <c r="S389" s="619"/>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617" t="s">
        <v>110</v>
      </c>
      <c r="C402" s="618"/>
      <c r="D402" s="618"/>
      <c r="E402" s="618"/>
      <c r="F402" s="618"/>
      <c r="G402" s="619"/>
      <c r="H402" s="617" t="s">
        <v>111</v>
      </c>
      <c r="I402" s="618"/>
      <c r="J402" s="618"/>
      <c r="K402" s="618"/>
      <c r="L402" s="618"/>
      <c r="M402" s="619"/>
      <c r="N402" s="617" t="s">
        <v>53</v>
      </c>
      <c r="O402" s="618"/>
      <c r="P402" s="618"/>
      <c r="Q402" s="618"/>
      <c r="R402" s="618"/>
      <c r="S402" s="619"/>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617" t="s">
        <v>110</v>
      </c>
      <c r="C415" s="618"/>
      <c r="D415" s="618"/>
      <c r="E415" s="618"/>
      <c r="F415" s="618"/>
      <c r="G415" s="619"/>
      <c r="H415" s="617" t="s">
        <v>111</v>
      </c>
      <c r="I415" s="618"/>
      <c r="J415" s="618"/>
      <c r="K415" s="618"/>
      <c r="L415" s="618"/>
      <c r="M415" s="619"/>
      <c r="N415" s="617" t="s">
        <v>53</v>
      </c>
      <c r="O415" s="618"/>
      <c r="P415" s="618"/>
      <c r="Q415" s="618"/>
      <c r="R415" s="618"/>
      <c r="S415" s="619"/>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617" t="s">
        <v>110</v>
      </c>
      <c r="C428" s="618"/>
      <c r="D428" s="618"/>
      <c r="E428" s="618"/>
      <c r="F428" s="618"/>
      <c r="G428" s="619"/>
      <c r="H428" s="617" t="s">
        <v>111</v>
      </c>
      <c r="I428" s="618"/>
      <c r="J428" s="618"/>
      <c r="K428" s="618"/>
      <c r="L428" s="618"/>
      <c r="M428" s="619"/>
      <c r="N428" s="617" t="s">
        <v>53</v>
      </c>
      <c r="O428" s="618"/>
      <c r="P428" s="618"/>
      <c r="Q428" s="618"/>
      <c r="R428" s="618"/>
      <c r="S428" s="619"/>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617" t="s">
        <v>110</v>
      </c>
      <c r="C441" s="618"/>
      <c r="D441" s="618"/>
      <c r="E441" s="618"/>
      <c r="F441" s="618"/>
      <c r="G441" s="619"/>
      <c r="H441" s="617" t="s">
        <v>111</v>
      </c>
      <c r="I441" s="618"/>
      <c r="J441" s="618"/>
      <c r="K441" s="618"/>
      <c r="L441" s="618"/>
      <c r="M441" s="619"/>
      <c r="N441" s="617" t="s">
        <v>53</v>
      </c>
      <c r="O441" s="618"/>
      <c r="P441" s="618"/>
      <c r="Q441" s="618"/>
      <c r="R441" s="618"/>
      <c r="S441" s="619"/>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row r="453" spans="1:23" ht="13.5" thickBot="1" x14ac:dyDescent="0.25"/>
    <row r="454" spans="1:23" s="541" customFormat="1" ht="13.5" thickBot="1" x14ac:dyDescent="0.25">
      <c r="A454" s="300" t="s">
        <v>161</v>
      </c>
      <c r="B454" s="617" t="s">
        <v>110</v>
      </c>
      <c r="C454" s="618"/>
      <c r="D454" s="618"/>
      <c r="E454" s="618"/>
      <c r="F454" s="618"/>
      <c r="G454" s="619"/>
      <c r="H454" s="617" t="s">
        <v>111</v>
      </c>
      <c r="I454" s="618"/>
      <c r="J454" s="618"/>
      <c r="K454" s="618"/>
      <c r="L454" s="618"/>
      <c r="M454" s="619"/>
      <c r="N454" s="617" t="s">
        <v>53</v>
      </c>
      <c r="O454" s="618"/>
      <c r="P454" s="618"/>
      <c r="Q454" s="618"/>
      <c r="R454" s="618"/>
      <c r="S454" s="619"/>
      <c r="T454" s="329" t="s">
        <v>55</v>
      </c>
    </row>
    <row r="455" spans="1:23" s="541" customFormat="1" x14ac:dyDescent="0.2">
      <c r="A455" s="226" t="s">
        <v>54</v>
      </c>
      <c r="B455" s="451">
        <v>1</v>
      </c>
      <c r="C455" s="252">
        <v>2</v>
      </c>
      <c r="D455" s="439" t="s">
        <v>131</v>
      </c>
      <c r="E455" s="252">
        <v>4</v>
      </c>
      <c r="F455" s="484">
        <v>5</v>
      </c>
      <c r="G455" s="432">
        <v>6</v>
      </c>
      <c r="H455" s="251">
        <v>7</v>
      </c>
      <c r="I455" s="252">
        <v>8</v>
      </c>
      <c r="J455" s="252" t="s">
        <v>137</v>
      </c>
      <c r="K455" s="252">
        <v>10</v>
      </c>
      <c r="L455" s="252">
        <v>11</v>
      </c>
      <c r="M455" s="252">
        <v>12</v>
      </c>
      <c r="N455" s="330">
        <v>13</v>
      </c>
      <c r="O455" s="253">
        <v>14</v>
      </c>
      <c r="P455" s="253" t="s">
        <v>138</v>
      </c>
      <c r="Q455" s="253">
        <v>16</v>
      </c>
      <c r="R455" s="253">
        <v>17</v>
      </c>
      <c r="S455" s="331">
        <v>18</v>
      </c>
      <c r="T455" s="418"/>
    </row>
    <row r="456" spans="1:23" s="541" customFormat="1" x14ac:dyDescent="0.2">
      <c r="A456" s="307" t="s">
        <v>3</v>
      </c>
      <c r="B456" s="452">
        <v>3870</v>
      </c>
      <c r="C456" s="259">
        <v>3870</v>
      </c>
      <c r="D456" s="440">
        <v>3870</v>
      </c>
      <c r="E456" s="259">
        <v>3870</v>
      </c>
      <c r="F456" s="390">
        <v>3870</v>
      </c>
      <c r="G456" s="260">
        <v>3870</v>
      </c>
      <c r="H456" s="258">
        <v>3870</v>
      </c>
      <c r="I456" s="259">
        <v>3870</v>
      </c>
      <c r="J456" s="259">
        <v>3870</v>
      </c>
      <c r="K456" s="259">
        <v>3870</v>
      </c>
      <c r="L456" s="259">
        <v>3870</v>
      </c>
      <c r="M456" s="259">
        <v>3870</v>
      </c>
      <c r="N456" s="258">
        <v>3870</v>
      </c>
      <c r="O456" s="259">
        <v>3870</v>
      </c>
      <c r="P456" s="259">
        <v>3870</v>
      </c>
      <c r="Q456" s="259">
        <v>3870</v>
      </c>
      <c r="R456" s="259">
        <v>3870</v>
      </c>
      <c r="S456" s="260">
        <v>3870</v>
      </c>
      <c r="T456" s="420">
        <v>3870</v>
      </c>
      <c r="U456" s="504"/>
      <c r="V456" s="505"/>
      <c r="W456" s="505"/>
    </row>
    <row r="457" spans="1:23" s="541" customFormat="1" x14ac:dyDescent="0.2">
      <c r="A457" s="310" t="s">
        <v>6</v>
      </c>
      <c r="B457" s="453">
        <v>3882.2222222222222</v>
      </c>
      <c r="C457" s="264">
        <v>4085.1219512195121</v>
      </c>
      <c r="D457" s="441">
        <v>3992</v>
      </c>
      <c r="E457" s="264">
        <v>4061.9512195121952</v>
      </c>
      <c r="F457" s="311">
        <v>4161.8918918918916</v>
      </c>
      <c r="G457" s="265">
        <v>4122.894736842105</v>
      </c>
      <c r="H457" s="263">
        <v>3967.2</v>
      </c>
      <c r="I457" s="264">
        <v>4097.8048780487807</v>
      </c>
      <c r="J457" s="264">
        <v>4239.090909090909</v>
      </c>
      <c r="K457" s="264">
        <v>4053.25</v>
      </c>
      <c r="L457" s="264">
        <v>4151.5789473684208</v>
      </c>
      <c r="M457" s="264">
        <v>3998.75</v>
      </c>
      <c r="N457" s="263">
        <v>4111.4634146341459</v>
      </c>
      <c r="O457" s="264">
        <v>4114.8571428571431</v>
      </c>
      <c r="P457" s="264">
        <v>4108.8888888888887</v>
      </c>
      <c r="Q457" s="264">
        <v>4075.25</v>
      </c>
      <c r="R457" s="264">
        <v>4121.363636363636</v>
      </c>
      <c r="S457" s="265">
        <v>4055.4761904761904</v>
      </c>
      <c r="T457" s="421">
        <v>4075.9934318555006</v>
      </c>
      <c r="U457" s="504"/>
      <c r="V457" s="505"/>
      <c r="W457" s="505"/>
    </row>
    <row r="458" spans="1:23" s="541" customFormat="1" x14ac:dyDescent="0.2">
      <c r="A458" s="226" t="s">
        <v>7</v>
      </c>
      <c r="B458" s="454">
        <v>66.666666666666671</v>
      </c>
      <c r="C458" s="268">
        <v>85.365853658536579</v>
      </c>
      <c r="D458" s="442">
        <v>60</v>
      </c>
      <c r="E458" s="268">
        <v>90.243902439024396</v>
      </c>
      <c r="F458" s="314">
        <v>94.594594594594597</v>
      </c>
      <c r="G458" s="269">
        <v>94.736842105263165</v>
      </c>
      <c r="H458" s="267">
        <v>88</v>
      </c>
      <c r="I458" s="268">
        <v>85.365853658536579</v>
      </c>
      <c r="J458" s="268">
        <v>81.818181818181813</v>
      </c>
      <c r="K458" s="268">
        <v>87.5</v>
      </c>
      <c r="L458" s="268">
        <v>76.315789473684205</v>
      </c>
      <c r="M458" s="268">
        <v>90</v>
      </c>
      <c r="N458" s="267">
        <v>82.926829268292678</v>
      </c>
      <c r="O458" s="268">
        <v>85.714285714285708</v>
      </c>
      <c r="P458" s="268">
        <v>77.777777777777771</v>
      </c>
      <c r="Q458" s="268">
        <v>87.5</v>
      </c>
      <c r="R458" s="268">
        <v>84.090909090909093</v>
      </c>
      <c r="S458" s="269">
        <v>80.952380952380949</v>
      </c>
      <c r="T458" s="422">
        <v>84.729064039408868</v>
      </c>
      <c r="U458" s="504"/>
      <c r="V458" s="505"/>
      <c r="W458" s="505"/>
    </row>
    <row r="459" spans="1:23" s="541" customFormat="1" x14ac:dyDescent="0.2">
      <c r="A459" s="226" t="s">
        <v>8</v>
      </c>
      <c r="B459" s="455">
        <v>9.2833909800825537E-2</v>
      </c>
      <c r="C459" s="272">
        <v>7.3556775632128854E-2</v>
      </c>
      <c r="D459" s="443">
        <v>8.9354097175841418E-2</v>
      </c>
      <c r="E459" s="272">
        <v>6.3951391729257831E-2</v>
      </c>
      <c r="F459" s="317">
        <v>5.624656576019893E-2</v>
      </c>
      <c r="G459" s="273">
        <v>5.9244645752707083E-2</v>
      </c>
      <c r="H459" s="271">
        <v>7.274398853473743E-2</v>
      </c>
      <c r="I459" s="272">
        <v>6.0943986592682589E-2</v>
      </c>
      <c r="J459" s="272">
        <v>8.2220750010947863E-2</v>
      </c>
      <c r="K459" s="272">
        <v>6.7816251685366868E-2</v>
      </c>
      <c r="L459" s="272">
        <v>7.679438076983941E-2</v>
      </c>
      <c r="M459" s="272">
        <v>7.1723153326437084E-2</v>
      </c>
      <c r="N459" s="271">
        <v>7.7856303735459306E-2</v>
      </c>
      <c r="O459" s="272">
        <v>6.4974651280813533E-2</v>
      </c>
      <c r="P459" s="272">
        <v>7.0615462385936342E-2</v>
      </c>
      <c r="Q459" s="272">
        <v>6.1980613480482602E-2</v>
      </c>
      <c r="R459" s="272">
        <v>7.6616515011656242E-2</v>
      </c>
      <c r="S459" s="273">
        <v>8.2523617220743264E-2</v>
      </c>
      <c r="T459" s="423">
        <v>7.3771781890121943E-2</v>
      </c>
      <c r="U459" s="504"/>
      <c r="V459" s="505"/>
      <c r="W459" s="505"/>
    </row>
    <row r="460" spans="1:23" s="541" customFormat="1" x14ac:dyDescent="0.2">
      <c r="A460" s="310" t="s">
        <v>1</v>
      </c>
      <c r="B460" s="456">
        <f>B457/B456*100-100</f>
        <v>0.31581969566465773</v>
      </c>
      <c r="C460" s="276">
        <f>C457/C456*100-100</f>
        <v>5.5587067498581888</v>
      </c>
      <c r="D460" s="276">
        <f t="shared" ref="D460:H460" si="171">D457/D456*100-100</f>
        <v>3.1524547803617509</v>
      </c>
      <c r="E460" s="276">
        <f t="shared" si="171"/>
        <v>4.9599798323564528</v>
      </c>
      <c r="F460" s="276">
        <f t="shared" si="171"/>
        <v>7.5424261470772933</v>
      </c>
      <c r="G460" s="277">
        <f t="shared" si="171"/>
        <v>6.53474772201821</v>
      </c>
      <c r="H460" s="275">
        <f t="shared" si="171"/>
        <v>2.5116279069767415</v>
      </c>
      <c r="I460" s="276">
        <f>I457/I456*100-100</f>
        <v>5.8864309573328342</v>
      </c>
      <c r="J460" s="276">
        <f t="shared" ref="J460:P460" si="172">J457/J456*100-100</f>
        <v>9.5372327930467407</v>
      </c>
      <c r="K460" s="276">
        <f t="shared" si="172"/>
        <v>4.7351421188630525</v>
      </c>
      <c r="L460" s="276">
        <f t="shared" si="172"/>
        <v>7.2759417924656447</v>
      </c>
      <c r="M460" s="276">
        <f t="shared" si="172"/>
        <v>3.3268733850129166</v>
      </c>
      <c r="N460" s="275">
        <f t="shared" si="172"/>
        <v>6.2393647192285755</v>
      </c>
      <c r="O460" s="276">
        <f t="shared" si="172"/>
        <v>6.3270579549649284</v>
      </c>
      <c r="P460" s="276">
        <f t="shared" si="172"/>
        <v>6.1728395061728492</v>
      </c>
      <c r="Q460" s="276">
        <f>Q457/Q456*100-100</f>
        <v>5.3036175710594335</v>
      </c>
      <c r="R460" s="276">
        <f t="shared" ref="R460:T460" si="173">R457/R456*100-100</f>
        <v>6.4951844021611436</v>
      </c>
      <c r="S460" s="277">
        <f t="shared" si="173"/>
        <v>4.7926664205733829</v>
      </c>
      <c r="T460" s="424">
        <f t="shared" si="173"/>
        <v>5.3228276965245698</v>
      </c>
      <c r="U460" s="504"/>
      <c r="V460" s="227"/>
    </row>
    <row r="461" spans="1:23" s="541" customFormat="1" ht="13.5" thickBot="1" x14ac:dyDescent="0.25">
      <c r="A461" s="429" t="s">
        <v>27</v>
      </c>
      <c r="B461" s="457">
        <f t="shared" ref="B461:T461" si="174">B457-B444</f>
        <v>149.44444444444434</v>
      </c>
      <c r="C461" s="281">
        <f t="shared" si="174"/>
        <v>78.198874296434951</v>
      </c>
      <c r="D461" s="281">
        <f t="shared" si="174"/>
        <v>-119</v>
      </c>
      <c r="E461" s="281">
        <f t="shared" si="174"/>
        <v>196.3101938711693</v>
      </c>
      <c r="F461" s="281">
        <f t="shared" si="174"/>
        <v>220.86625086625054</v>
      </c>
      <c r="G461" s="282">
        <f t="shared" si="174"/>
        <v>49.999999999999545</v>
      </c>
      <c r="H461" s="280">
        <f t="shared" si="174"/>
        <v>159.56842105263149</v>
      </c>
      <c r="I461" s="281">
        <f t="shared" si="174"/>
        <v>200.6996148908861</v>
      </c>
      <c r="J461" s="281">
        <f t="shared" si="174"/>
        <v>13.090909090909008</v>
      </c>
      <c r="K461" s="281">
        <f t="shared" si="174"/>
        <v>37</v>
      </c>
      <c r="L461" s="281">
        <f t="shared" si="174"/>
        <v>105.16869095816446</v>
      </c>
      <c r="M461" s="281">
        <f t="shared" si="174"/>
        <v>-13.75</v>
      </c>
      <c r="N461" s="280">
        <f t="shared" si="174"/>
        <v>41.939605110336288</v>
      </c>
      <c r="O461" s="281">
        <f t="shared" si="174"/>
        <v>86.607142857143117</v>
      </c>
      <c r="P461" s="281">
        <f t="shared" si="174"/>
        <v>324.88888888888869</v>
      </c>
      <c r="Q461" s="281">
        <f t="shared" si="174"/>
        <v>131.1036585365855</v>
      </c>
      <c r="R461" s="281">
        <f t="shared" si="174"/>
        <v>194.38689217758974</v>
      </c>
      <c r="S461" s="282">
        <f t="shared" si="174"/>
        <v>79.226190476190368</v>
      </c>
      <c r="T461" s="425">
        <f t="shared" si="174"/>
        <v>113.77478233781585</v>
      </c>
      <c r="U461" s="504"/>
      <c r="V461" s="227"/>
    </row>
    <row r="462" spans="1:23" s="541" customFormat="1" x14ac:dyDescent="0.2">
      <c r="A462" s="430" t="s">
        <v>51</v>
      </c>
      <c r="B462" s="486">
        <v>755</v>
      </c>
      <c r="C462" s="286">
        <v>751</v>
      </c>
      <c r="D462" s="444">
        <v>205</v>
      </c>
      <c r="E462" s="286">
        <v>755</v>
      </c>
      <c r="F462" s="391">
        <v>754</v>
      </c>
      <c r="G462" s="287">
        <v>757</v>
      </c>
      <c r="H462" s="285">
        <v>760</v>
      </c>
      <c r="I462" s="286">
        <v>757</v>
      </c>
      <c r="J462" s="286">
        <v>206</v>
      </c>
      <c r="K462" s="286">
        <v>756</v>
      </c>
      <c r="L462" s="286">
        <v>757</v>
      </c>
      <c r="M462" s="286">
        <v>756</v>
      </c>
      <c r="N462" s="285">
        <v>762</v>
      </c>
      <c r="O462" s="286">
        <v>762</v>
      </c>
      <c r="P462" s="286">
        <v>210</v>
      </c>
      <c r="Q462" s="286">
        <v>756</v>
      </c>
      <c r="R462" s="286">
        <v>753</v>
      </c>
      <c r="S462" s="287">
        <v>756</v>
      </c>
      <c r="T462" s="426">
        <f>SUM(B462:S462)</f>
        <v>11968</v>
      </c>
      <c r="U462" s="227" t="s">
        <v>56</v>
      </c>
      <c r="V462" s="289">
        <f>T449-T462</f>
        <v>27</v>
      </c>
      <c r="W462" s="290">
        <f>V462/T449</f>
        <v>2.2509378907878282E-3</v>
      </c>
    </row>
    <row r="463" spans="1:23" s="541" customFormat="1" x14ac:dyDescent="0.2">
      <c r="A463" s="324" t="s">
        <v>28</v>
      </c>
      <c r="B463" s="458"/>
      <c r="C463" s="543"/>
      <c r="D463" s="445"/>
      <c r="E463" s="543"/>
      <c r="F463" s="392"/>
      <c r="G463" s="544"/>
      <c r="H463" s="542"/>
      <c r="I463" s="543"/>
      <c r="J463" s="543"/>
      <c r="K463" s="543"/>
      <c r="L463" s="543"/>
      <c r="M463" s="543"/>
      <c r="N463" s="542"/>
      <c r="O463" s="543"/>
      <c r="P463" s="543"/>
      <c r="Q463" s="543"/>
      <c r="R463" s="543"/>
      <c r="S463" s="544"/>
      <c r="T463" s="427"/>
      <c r="U463" s="227" t="s">
        <v>57</v>
      </c>
      <c r="V463" s="227">
        <v>164.54</v>
      </c>
    </row>
    <row r="464" spans="1:23" s="541" customFormat="1" ht="13.5" thickBot="1" x14ac:dyDescent="0.25">
      <c r="A464" s="327" t="s">
        <v>26</v>
      </c>
      <c r="B464" s="487">
        <f t="shared" ref="B464:S464" si="175">B463-B450</f>
        <v>0</v>
      </c>
      <c r="C464" s="488">
        <f t="shared" si="175"/>
        <v>0</v>
      </c>
      <c r="D464" s="488">
        <f t="shared" si="175"/>
        <v>0</v>
      </c>
      <c r="E464" s="488">
        <f t="shared" si="175"/>
        <v>0</v>
      </c>
      <c r="F464" s="488">
        <f t="shared" si="175"/>
        <v>0</v>
      </c>
      <c r="G464" s="489">
        <f t="shared" si="175"/>
        <v>0</v>
      </c>
      <c r="H464" s="490">
        <f t="shared" si="175"/>
        <v>0</v>
      </c>
      <c r="I464" s="488">
        <f t="shared" si="175"/>
        <v>0</v>
      </c>
      <c r="J464" s="488">
        <f t="shared" si="175"/>
        <v>0</v>
      </c>
      <c r="K464" s="488">
        <f t="shared" si="175"/>
        <v>0</v>
      </c>
      <c r="L464" s="488">
        <f t="shared" si="175"/>
        <v>0</v>
      </c>
      <c r="M464" s="488">
        <f t="shared" si="175"/>
        <v>0</v>
      </c>
      <c r="N464" s="490">
        <f t="shared" si="175"/>
        <v>0</v>
      </c>
      <c r="O464" s="488">
        <f t="shared" si="175"/>
        <v>0</v>
      </c>
      <c r="P464" s="488">
        <f t="shared" si="175"/>
        <v>0</v>
      </c>
      <c r="Q464" s="488">
        <f t="shared" si="175"/>
        <v>0</v>
      </c>
      <c r="R464" s="488">
        <f t="shared" si="175"/>
        <v>0</v>
      </c>
      <c r="S464" s="489">
        <f t="shared" si="175"/>
        <v>0</v>
      </c>
      <c r="T464" s="428"/>
      <c r="U464" s="227" t="s">
        <v>26</v>
      </c>
      <c r="V464" s="362">
        <f>V463-V450</f>
        <v>1.9799999999999898</v>
      </c>
    </row>
    <row r="466" spans="1:23" ht="13.5" thickBot="1" x14ac:dyDescent="0.25"/>
    <row r="467" spans="1:23" s="547" customFormat="1" ht="13.5" thickBot="1" x14ac:dyDescent="0.25">
      <c r="A467" s="300" t="s">
        <v>162</v>
      </c>
      <c r="B467" s="617" t="s">
        <v>110</v>
      </c>
      <c r="C467" s="618"/>
      <c r="D467" s="618"/>
      <c r="E467" s="618"/>
      <c r="F467" s="618"/>
      <c r="G467" s="619"/>
      <c r="H467" s="617" t="s">
        <v>111</v>
      </c>
      <c r="I467" s="618"/>
      <c r="J467" s="618"/>
      <c r="K467" s="618"/>
      <c r="L467" s="618"/>
      <c r="M467" s="619"/>
      <c r="N467" s="617" t="s">
        <v>53</v>
      </c>
      <c r="O467" s="618"/>
      <c r="P467" s="618"/>
      <c r="Q467" s="618"/>
      <c r="R467" s="618"/>
      <c r="S467" s="619"/>
      <c r="T467" s="329" t="s">
        <v>55</v>
      </c>
    </row>
    <row r="468" spans="1:23" s="547" customFormat="1" x14ac:dyDescent="0.2">
      <c r="A468" s="226" t="s">
        <v>54</v>
      </c>
      <c r="B468" s="451">
        <v>1</v>
      </c>
      <c r="C468" s="252">
        <v>2</v>
      </c>
      <c r="D468" s="439" t="s">
        <v>131</v>
      </c>
      <c r="E468" s="252">
        <v>4</v>
      </c>
      <c r="F468" s="484">
        <v>5</v>
      </c>
      <c r="G468" s="432">
        <v>6</v>
      </c>
      <c r="H468" s="251">
        <v>7</v>
      </c>
      <c r="I468" s="252">
        <v>8</v>
      </c>
      <c r="J468" s="252" t="s">
        <v>137</v>
      </c>
      <c r="K468" s="252">
        <v>10</v>
      </c>
      <c r="L468" s="252">
        <v>11</v>
      </c>
      <c r="M468" s="252">
        <v>12</v>
      </c>
      <c r="N468" s="330">
        <v>13</v>
      </c>
      <c r="O468" s="253">
        <v>14</v>
      </c>
      <c r="P468" s="253" t="s">
        <v>138</v>
      </c>
      <c r="Q468" s="253">
        <v>16</v>
      </c>
      <c r="R468" s="253">
        <v>17</v>
      </c>
      <c r="S468" s="331">
        <v>18</v>
      </c>
      <c r="T468" s="418"/>
    </row>
    <row r="469" spans="1:23" s="547" customFormat="1" x14ac:dyDescent="0.2">
      <c r="A469" s="307" t="s">
        <v>3</v>
      </c>
      <c r="B469" s="452">
        <v>3888</v>
      </c>
      <c r="C469" s="259">
        <v>3888</v>
      </c>
      <c r="D469" s="440">
        <v>3888</v>
      </c>
      <c r="E469" s="259">
        <v>3888</v>
      </c>
      <c r="F469" s="390">
        <v>3888</v>
      </c>
      <c r="G469" s="260">
        <v>3888</v>
      </c>
      <c r="H469" s="258">
        <v>3888</v>
      </c>
      <c r="I469" s="259">
        <v>3888</v>
      </c>
      <c r="J469" s="259">
        <v>3888</v>
      </c>
      <c r="K469" s="259">
        <v>3888</v>
      </c>
      <c r="L469" s="259">
        <v>3888</v>
      </c>
      <c r="M469" s="259">
        <v>3888</v>
      </c>
      <c r="N469" s="258">
        <v>3888</v>
      </c>
      <c r="O469" s="259">
        <v>3888</v>
      </c>
      <c r="P469" s="259">
        <v>3888</v>
      </c>
      <c r="Q469" s="259">
        <v>3888</v>
      </c>
      <c r="R469" s="259">
        <v>3888</v>
      </c>
      <c r="S469" s="260">
        <v>3888</v>
      </c>
      <c r="T469" s="420">
        <v>3888</v>
      </c>
      <c r="U469" s="504"/>
      <c r="V469" s="505"/>
      <c r="W469" s="505"/>
    </row>
    <row r="470" spans="1:23" s="547" customFormat="1" x14ac:dyDescent="0.2">
      <c r="A470" s="310" t="s">
        <v>6</v>
      </c>
      <c r="B470" s="453">
        <v>4113.5</v>
      </c>
      <c r="C470" s="264">
        <v>4210.5555555555557</v>
      </c>
      <c r="D470" s="441">
        <v>4219.090909090909</v>
      </c>
      <c r="E470" s="264">
        <v>4168.333333333333</v>
      </c>
      <c r="F470" s="311">
        <v>4246</v>
      </c>
      <c r="G470" s="265">
        <v>4224.1176470588234</v>
      </c>
      <c r="H470" s="263">
        <v>4233.9473684210525</v>
      </c>
      <c r="I470" s="264">
        <v>4192.4390243902435</v>
      </c>
      <c r="J470" s="264">
        <v>4243.0769230769229</v>
      </c>
      <c r="K470" s="264">
        <v>4206.1538461538457</v>
      </c>
      <c r="L470" s="264">
        <v>4155</v>
      </c>
      <c r="M470" s="264">
        <v>4148.9473684210525</v>
      </c>
      <c r="N470" s="263">
        <v>4165.2777777777774</v>
      </c>
      <c r="O470" s="264">
        <v>4296.3157894736842</v>
      </c>
      <c r="P470" s="264">
        <v>4173.333333333333</v>
      </c>
      <c r="Q470" s="264">
        <v>4163.4146341463411</v>
      </c>
      <c r="R470" s="264">
        <v>4155.6756756756758</v>
      </c>
      <c r="S470" s="265">
        <v>4082.8205128205127</v>
      </c>
      <c r="T470" s="421">
        <v>4185.7095158597667</v>
      </c>
      <c r="U470" s="504"/>
      <c r="V470" s="505"/>
      <c r="W470" s="505"/>
    </row>
    <row r="471" spans="1:23" s="547" customFormat="1" x14ac:dyDescent="0.2">
      <c r="A471" s="226" t="s">
        <v>7</v>
      </c>
      <c r="B471" s="454">
        <v>82.5</v>
      </c>
      <c r="C471" s="268">
        <v>88.888888888888886</v>
      </c>
      <c r="D471" s="442">
        <v>27.272727272727273</v>
      </c>
      <c r="E471" s="268">
        <v>90</v>
      </c>
      <c r="F471" s="314">
        <v>95</v>
      </c>
      <c r="G471" s="269">
        <v>97.058823529411768</v>
      </c>
      <c r="H471" s="267">
        <v>89.473684210526315</v>
      </c>
      <c r="I471" s="268">
        <v>87.804878048780495</v>
      </c>
      <c r="J471" s="268">
        <v>76.92307692307692</v>
      </c>
      <c r="K471" s="268">
        <v>74.358974358974365</v>
      </c>
      <c r="L471" s="268">
        <v>80.555555555555557</v>
      </c>
      <c r="M471" s="268">
        <v>100</v>
      </c>
      <c r="N471" s="267">
        <v>80.555555555555557</v>
      </c>
      <c r="O471" s="268">
        <v>86.84210526315789</v>
      </c>
      <c r="P471" s="268">
        <v>91.666666666666671</v>
      </c>
      <c r="Q471" s="268">
        <v>85.365853658536579</v>
      </c>
      <c r="R471" s="268">
        <v>81.081081081081081</v>
      </c>
      <c r="S471" s="269">
        <v>76.92307692307692</v>
      </c>
      <c r="T471" s="422">
        <v>84.140233722871457</v>
      </c>
      <c r="U471" s="504"/>
      <c r="V471" s="505"/>
      <c r="W471" s="505"/>
    </row>
    <row r="472" spans="1:23" s="547" customFormat="1" x14ac:dyDescent="0.2">
      <c r="A472" s="226" t="s">
        <v>8</v>
      </c>
      <c r="B472" s="455">
        <v>7.0826897595616112E-2</v>
      </c>
      <c r="C472" s="272">
        <v>6.9551262233223943E-2</v>
      </c>
      <c r="D472" s="443">
        <v>0.11476728278893143</v>
      </c>
      <c r="E472" s="272">
        <v>6.9800898905838668E-2</v>
      </c>
      <c r="F472" s="317">
        <v>5.715274577881517E-2</v>
      </c>
      <c r="G472" s="273">
        <v>5.7042782068520322E-2</v>
      </c>
      <c r="H472" s="271">
        <v>6.2570086465260563E-2</v>
      </c>
      <c r="I472" s="272">
        <v>6.5377405254099533E-2</v>
      </c>
      <c r="J472" s="272">
        <v>7.9156217879561799E-2</v>
      </c>
      <c r="K472" s="272">
        <v>8.5704992132253341E-2</v>
      </c>
      <c r="L472" s="272">
        <v>7.6664906997538487E-2</v>
      </c>
      <c r="M472" s="272">
        <v>4.8922071989733897E-2</v>
      </c>
      <c r="N472" s="271">
        <v>7.5935756230152446E-2</v>
      </c>
      <c r="O472" s="272">
        <v>6.9354890925064291E-2</v>
      </c>
      <c r="P472" s="272">
        <v>6.9132149914663349E-2</v>
      </c>
      <c r="Q472" s="272">
        <v>6.8786606829112557E-2</v>
      </c>
      <c r="R472" s="272">
        <v>7.1571095813710406E-2</v>
      </c>
      <c r="S472" s="273">
        <v>7.8093967798663191E-2</v>
      </c>
      <c r="T472" s="423">
        <v>7.1490514223953416E-2</v>
      </c>
      <c r="U472" s="504"/>
      <c r="V472" s="505"/>
      <c r="W472" s="505"/>
    </row>
    <row r="473" spans="1:23" s="547" customFormat="1" x14ac:dyDescent="0.2">
      <c r="A473" s="310" t="s">
        <v>1</v>
      </c>
      <c r="B473" s="456">
        <f>B470/B469*100-100</f>
        <v>5.7998971193415656</v>
      </c>
      <c r="C473" s="276">
        <f>C470/C469*100-100</f>
        <v>8.2961819844535825</v>
      </c>
      <c r="D473" s="276">
        <f t="shared" ref="D473:H473" si="176">D470/D469*100-100</f>
        <v>8.5157126823793448</v>
      </c>
      <c r="E473" s="276">
        <f t="shared" si="176"/>
        <v>7.210219478737983</v>
      </c>
      <c r="F473" s="276">
        <f t="shared" si="176"/>
        <v>9.2078189300411424</v>
      </c>
      <c r="G473" s="277">
        <f t="shared" si="176"/>
        <v>8.6450012103606895</v>
      </c>
      <c r="H473" s="275">
        <f t="shared" si="176"/>
        <v>8.897823261858349</v>
      </c>
      <c r="I473" s="276">
        <f>I470/I469*100-100</f>
        <v>7.8302218207367105</v>
      </c>
      <c r="J473" s="276">
        <f t="shared" ref="J473:P473" si="177">J470/J469*100-100</f>
        <v>9.132636910414675</v>
      </c>
      <c r="K473" s="276">
        <f t="shared" si="177"/>
        <v>8.1829692940803938</v>
      </c>
      <c r="L473" s="276">
        <f t="shared" si="177"/>
        <v>6.867283950617292</v>
      </c>
      <c r="M473" s="276">
        <f t="shared" si="177"/>
        <v>6.7116092700888004</v>
      </c>
      <c r="N473" s="275">
        <f t="shared" si="177"/>
        <v>7.1316300868769815</v>
      </c>
      <c r="O473" s="276">
        <f t="shared" si="177"/>
        <v>10.501949317738806</v>
      </c>
      <c r="P473" s="276">
        <f t="shared" si="177"/>
        <v>7.3388203017832581</v>
      </c>
      <c r="Q473" s="276">
        <f>Q470/Q469*100-100</f>
        <v>7.0837097259861252</v>
      </c>
      <c r="R473" s="276">
        <f t="shared" ref="R473:T473" si="178">R470/R469*100-100</f>
        <v>6.8846624402179941</v>
      </c>
      <c r="S473" s="277">
        <f t="shared" si="178"/>
        <v>5.0108156589637929</v>
      </c>
      <c r="T473" s="424">
        <f t="shared" si="178"/>
        <v>7.6571377535948244</v>
      </c>
      <c r="U473" s="504"/>
      <c r="V473" s="227"/>
    </row>
    <row r="474" spans="1:23" s="547" customFormat="1" ht="13.5" thickBot="1" x14ac:dyDescent="0.25">
      <c r="A474" s="429" t="s">
        <v>27</v>
      </c>
      <c r="B474" s="457">
        <f t="shared" ref="B474:T474" si="179">B470-B457</f>
        <v>231.27777777777783</v>
      </c>
      <c r="C474" s="281">
        <f t="shared" si="179"/>
        <v>125.43360433604357</v>
      </c>
      <c r="D474" s="281">
        <f t="shared" si="179"/>
        <v>227.09090909090901</v>
      </c>
      <c r="E474" s="281">
        <f t="shared" si="179"/>
        <v>106.38211382113786</v>
      </c>
      <c r="F474" s="281">
        <f t="shared" si="179"/>
        <v>84.108108108108354</v>
      </c>
      <c r="G474" s="282">
        <f t="shared" si="179"/>
        <v>101.22291021671845</v>
      </c>
      <c r="H474" s="280">
        <f t="shared" si="179"/>
        <v>266.74736842105267</v>
      </c>
      <c r="I474" s="281">
        <f t="shared" si="179"/>
        <v>94.634146341462838</v>
      </c>
      <c r="J474" s="281">
        <f t="shared" si="179"/>
        <v>3.9860139860138588</v>
      </c>
      <c r="K474" s="281">
        <f t="shared" si="179"/>
        <v>152.90384615384573</v>
      </c>
      <c r="L474" s="281">
        <f t="shared" si="179"/>
        <v>3.4210526315791867</v>
      </c>
      <c r="M474" s="281">
        <f t="shared" si="179"/>
        <v>150.19736842105249</v>
      </c>
      <c r="N474" s="280">
        <f t="shared" si="179"/>
        <v>53.814363143631454</v>
      </c>
      <c r="O474" s="281">
        <f t="shared" si="179"/>
        <v>181.45864661654105</v>
      </c>
      <c r="P474" s="281">
        <f t="shared" si="179"/>
        <v>64.444444444444343</v>
      </c>
      <c r="Q474" s="281">
        <f t="shared" si="179"/>
        <v>88.164634146341086</v>
      </c>
      <c r="R474" s="281">
        <f t="shared" si="179"/>
        <v>34.312039312039815</v>
      </c>
      <c r="S474" s="282">
        <f t="shared" si="179"/>
        <v>27.344322344322336</v>
      </c>
      <c r="T474" s="425">
        <f t="shared" si="179"/>
        <v>109.71608400426612</v>
      </c>
      <c r="U474" s="504"/>
      <c r="V474" s="227"/>
    </row>
    <row r="475" spans="1:23" s="547" customFormat="1" x14ac:dyDescent="0.2">
      <c r="A475" s="430" t="s">
        <v>51</v>
      </c>
      <c r="B475" s="486">
        <v>754</v>
      </c>
      <c r="C475" s="286">
        <v>750</v>
      </c>
      <c r="D475" s="444">
        <v>204</v>
      </c>
      <c r="E475" s="286">
        <v>754</v>
      </c>
      <c r="F475" s="391">
        <v>754</v>
      </c>
      <c r="G475" s="287">
        <v>755</v>
      </c>
      <c r="H475" s="285">
        <v>757</v>
      </c>
      <c r="I475" s="286">
        <v>756</v>
      </c>
      <c r="J475" s="286">
        <v>206</v>
      </c>
      <c r="K475" s="286">
        <v>756</v>
      </c>
      <c r="L475" s="286">
        <v>757</v>
      </c>
      <c r="M475" s="286">
        <v>756</v>
      </c>
      <c r="N475" s="285">
        <v>762</v>
      </c>
      <c r="O475" s="286">
        <v>762</v>
      </c>
      <c r="P475" s="286">
        <v>210</v>
      </c>
      <c r="Q475" s="286">
        <v>756</v>
      </c>
      <c r="R475" s="286">
        <v>752</v>
      </c>
      <c r="S475" s="287">
        <v>756</v>
      </c>
      <c r="T475" s="426">
        <f>SUM(B475:S475)</f>
        <v>11957</v>
      </c>
      <c r="U475" s="227" t="s">
        <v>56</v>
      </c>
      <c r="V475" s="289">
        <f>T462-T475</f>
        <v>11</v>
      </c>
      <c r="W475" s="290">
        <f>V475/T462</f>
        <v>9.1911764705882352E-4</v>
      </c>
    </row>
    <row r="476" spans="1:23" s="547" customFormat="1" x14ac:dyDescent="0.2">
      <c r="A476" s="324" t="s">
        <v>28</v>
      </c>
      <c r="B476" s="458"/>
      <c r="C476" s="549"/>
      <c r="D476" s="445"/>
      <c r="E476" s="549"/>
      <c r="F476" s="392"/>
      <c r="G476" s="548"/>
      <c r="H476" s="550"/>
      <c r="I476" s="549"/>
      <c r="J476" s="549"/>
      <c r="K476" s="549"/>
      <c r="L476" s="549"/>
      <c r="M476" s="549"/>
      <c r="N476" s="550"/>
      <c r="O476" s="549"/>
      <c r="P476" s="549"/>
      <c r="Q476" s="549"/>
      <c r="R476" s="549"/>
      <c r="S476" s="548"/>
      <c r="T476" s="427"/>
      <c r="U476" s="227" t="s">
        <v>57</v>
      </c>
      <c r="V476" s="227">
        <v>164.28</v>
      </c>
    </row>
    <row r="477" spans="1:23" s="547" customFormat="1" ht="13.5" thickBot="1" x14ac:dyDescent="0.25">
      <c r="A477" s="327" t="s">
        <v>26</v>
      </c>
      <c r="B477" s="487">
        <f t="shared" ref="B477:S477" si="180">B476-B463</f>
        <v>0</v>
      </c>
      <c r="C477" s="488">
        <f t="shared" si="180"/>
        <v>0</v>
      </c>
      <c r="D477" s="488">
        <f t="shared" si="180"/>
        <v>0</v>
      </c>
      <c r="E477" s="488">
        <f t="shared" si="180"/>
        <v>0</v>
      </c>
      <c r="F477" s="488">
        <f t="shared" si="180"/>
        <v>0</v>
      </c>
      <c r="G477" s="489">
        <f t="shared" si="180"/>
        <v>0</v>
      </c>
      <c r="H477" s="490">
        <f t="shared" si="180"/>
        <v>0</v>
      </c>
      <c r="I477" s="488">
        <f t="shared" si="180"/>
        <v>0</v>
      </c>
      <c r="J477" s="488">
        <f t="shared" si="180"/>
        <v>0</v>
      </c>
      <c r="K477" s="488">
        <f t="shared" si="180"/>
        <v>0</v>
      </c>
      <c r="L477" s="488">
        <f t="shared" si="180"/>
        <v>0</v>
      </c>
      <c r="M477" s="488">
        <f t="shared" si="180"/>
        <v>0</v>
      </c>
      <c r="N477" s="490">
        <f t="shared" si="180"/>
        <v>0</v>
      </c>
      <c r="O477" s="488">
        <f t="shared" si="180"/>
        <v>0</v>
      </c>
      <c r="P477" s="488">
        <f t="shared" si="180"/>
        <v>0</v>
      </c>
      <c r="Q477" s="488">
        <f t="shared" si="180"/>
        <v>0</v>
      </c>
      <c r="R477" s="488">
        <f t="shared" si="180"/>
        <v>0</v>
      </c>
      <c r="S477" s="489">
        <f t="shared" si="180"/>
        <v>0</v>
      </c>
      <c r="T477" s="428"/>
      <c r="U477" s="227" t="s">
        <v>26</v>
      </c>
      <c r="V477" s="362">
        <f>V476-V463</f>
        <v>-0.25999999999999091</v>
      </c>
    </row>
    <row r="479" spans="1:23" ht="13.5" thickBot="1" x14ac:dyDescent="0.25"/>
    <row r="480" spans="1:23" s="551" customFormat="1" ht="13.5" thickBot="1" x14ac:dyDescent="0.25">
      <c r="A480" s="300" t="s">
        <v>163</v>
      </c>
      <c r="B480" s="617" t="s">
        <v>110</v>
      </c>
      <c r="C480" s="618"/>
      <c r="D480" s="618"/>
      <c r="E480" s="618"/>
      <c r="F480" s="618"/>
      <c r="G480" s="619"/>
      <c r="H480" s="617" t="s">
        <v>111</v>
      </c>
      <c r="I480" s="618"/>
      <c r="J480" s="618"/>
      <c r="K480" s="618"/>
      <c r="L480" s="618"/>
      <c r="M480" s="619"/>
      <c r="N480" s="617" t="s">
        <v>53</v>
      </c>
      <c r="O480" s="618"/>
      <c r="P480" s="618"/>
      <c r="Q480" s="618"/>
      <c r="R480" s="618"/>
      <c r="S480" s="619"/>
      <c r="T480" s="329" t="s">
        <v>55</v>
      </c>
    </row>
    <row r="481" spans="1:23" s="551" customFormat="1" x14ac:dyDescent="0.2">
      <c r="A481" s="226" t="s">
        <v>54</v>
      </c>
      <c r="B481" s="451">
        <v>1</v>
      </c>
      <c r="C481" s="252">
        <v>2</v>
      </c>
      <c r="D481" s="439" t="s">
        <v>131</v>
      </c>
      <c r="E481" s="252">
        <v>4</v>
      </c>
      <c r="F481" s="484">
        <v>5</v>
      </c>
      <c r="G481" s="432">
        <v>6</v>
      </c>
      <c r="H481" s="251">
        <v>7</v>
      </c>
      <c r="I481" s="252">
        <v>8</v>
      </c>
      <c r="J481" s="252" t="s">
        <v>137</v>
      </c>
      <c r="K481" s="252">
        <v>10</v>
      </c>
      <c r="L481" s="252">
        <v>11</v>
      </c>
      <c r="M481" s="252">
        <v>12</v>
      </c>
      <c r="N481" s="330">
        <v>13</v>
      </c>
      <c r="O481" s="253">
        <v>14</v>
      </c>
      <c r="P481" s="253" t="s">
        <v>138</v>
      </c>
      <c r="Q481" s="253">
        <v>16</v>
      </c>
      <c r="R481" s="253">
        <v>17</v>
      </c>
      <c r="S481" s="331">
        <v>18</v>
      </c>
      <c r="T481" s="418"/>
    </row>
    <row r="482" spans="1:23" s="551" customFormat="1" x14ac:dyDescent="0.2">
      <c r="A482" s="307" t="s">
        <v>3</v>
      </c>
      <c r="B482" s="452">
        <v>3906</v>
      </c>
      <c r="C482" s="259">
        <v>3906</v>
      </c>
      <c r="D482" s="440">
        <v>3906</v>
      </c>
      <c r="E482" s="259">
        <v>3906</v>
      </c>
      <c r="F482" s="390">
        <v>3906</v>
      </c>
      <c r="G482" s="260">
        <v>3906</v>
      </c>
      <c r="H482" s="258">
        <v>3906</v>
      </c>
      <c r="I482" s="259">
        <v>3906</v>
      </c>
      <c r="J482" s="259">
        <v>3906</v>
      </c>
      <c r="K482" s="259">
        <v>3906</v>
      </c>
      <c r="L482" s="259">
        <v>3906</v>
      </c>
      <c r="M482" s="259">
        <v>3906</v>
      </c>
      <c r="N482" s="258">
        <v>3906</v>
      </c>
      <c r="O482" s="259">
        <v>3906</v>
      </c>
      <c r="P482" s="259">
        <v>3906</v>
      </c>
      <c r="Q482" s="259">
        <v>3906</v>
      </c>
      <c r="R482" s="259">
        <v>3906</v>
      </c>
      <c r="S482" s="260">
        <v>3906</v>
      </c>
      <c r="T482" s="420">
        <v>3906</v>
      </c>
      <c r="U482" s="504"/>
      <c r="V482" s="505"/>
      <c r="W482" s="505"/>
    </row>
    <row r="483" spans="1:23" s="551" customFormat="1" x14ac:dyDescent="0.2">
      <c r="A483" s="310" t="s">
        <v>6</v>
      </c>
      <c r="B483" s="453">
        <v>3859.6</v>
      </c>
      <c r="C483" s="264">
        <v>4042.3684210526317</v>
      </c>
      <c r="D483" s="441">
        <v>4105.5555555555557</v>
      </c>
      <c r="E483" s="264">
        <v>4213.6111111111113</v>
      </c>
      <c r="F483" s="311">
        <v>4273.4210526315792</v>
      </c>
      <c r="G483" s="265">
        <v>4192.75</v>
      </c>
      <c r="H483" s="263">
        <v>4200.25</v>
      </c>
      <c r="I483" s="264">
        <v>4088.75</v>
      </c>
      <c r="J483" s="264">
        <v>4300</v>
      </c>
      <c r="K483" s="264">
        <v>4208.4615384615381</v>
      </c>
      <c r="L483" s="264">
        <v>4209.5238095238092</v>
      </c>
      <c r="M483" s="264">
        <v>4207.4358974358975</v>
      </c>
      <c r="N483" s="263">
        <v>4175.135135135135</v>
      </c>
      <c r="O483" s="264">
        <v>4164.5161290322585</v>
      </c>
      <c r="P483" s="264">
        <v>4076.25</v>
      </c>
      <c r="Q483" s="264">
        <v>4200</v>
      </c>
      <c r="R483" s="264">
        <v>4150.5555555555557</v>
      </c>
      <c r="S483" s="265">
        <v>4207.4358974358975</v>
      </c>
      <c r="T483" s="421">
        <v>4167.1550255536631</v>
      </c>
      <c r="U483" s="504"/>
      <c r="V483" s="505"/>
      <c r="W483" s="505"/>
    </row>
    <row r="484" spans="1:23" s="551" customFormat="1" x14ac:dyDescent="0.2">
      <c r="A484" s="226" t="s">
        <v>7</v>
      </c>
      <c r="B484" s="454">
        <v>100</v>
      </c>
      <c r="C484" s="268">
        <v>92.10526315789474</v>
      </c>
      <c r="D484" s="442">
        <v>77.777777777777771</v>
      </c>
      <c r="E484" s="268">
        <v>86.111111111111114</v>
      </c>
      <c r="F484" s="314">
        <v>89.473684210526315</v>
      </c>
      <c r="G484" s="269">
        <v>85</v>
      </c>
      <c r="H484" s="267">
        <v>90</v>
      </c>
      <c r="I484" s="268">
        <v>90</v>
      </c>
      <c r="J484" s="268">
        <v>90</v>
      </c>
      <c r="K484" s="268">
        <v>76.92307692307692</v>
      </c>
      <c r="L484" s="268">
        <v>85.714285714285708</v>
      </c>
      <c r="M484" s="268">
        <v>92.307692307692307</v>
      </c>
      <c r="N484" s="267">
        <v>81.081081081081081</v>
      </c>
      <c r="O484" s="268">
        <v>87.096774193548384</v>
      </c>
      <c r="P484" s="268">
        <v>87.5</v>
      </c>
      <c r="Q484" s="268">
        <v>77.5</v>
      </c>
      <c r="R484" s="268">
        <v>91.666666666666671</v>
      </c>
      <c r="S484" s="269">
        <v>89.743589743589737</v>
      </c>
      <c r="T484" s="422">
        <v>84.838160136286206</v>
      </c>
      <c r="U484" s="504"/>
      <c r="V484" s="505"/>
      <c r="W484" s="505"/>
    </row>
    <row r="485" spans="1:23" s="551" customFormat="1" x14ac:dyDescent="0.2">
      <c r="A485" s="226" t="s">
        <v>8</v>
      </c>
      <c r="B485" s="455">
        <v>4.3071900712033671E-2</v>
      </c>
      <c r="C485" s="272">
        <v>5.732716845019209E-2</v>
      </c>
      <c r="D485" s="443">
        <v>8.8992753080658155E-2</v>
      </c>
      <c r="E485" s="272">
        <v>7.0055111545553467E-2</v>
      </c>
      <c r="F485" s="317">
        <v>6.7989194975183798E-2</v>
      </c>
      <c r="G485" s="273">
        <v>7.9256449567813789E-2</v>
      </c>
      <c r="H485" s="271">
        <v>6.2587449550137425E-2</v>
      </c>
      <c r="I485" s="272">
        <v>6.7140193585537855E-2</v>
      </c>
      <c r="J485" s="272">
        <v>6.7385702360658564E-2</v>
      </c>
      <c r="K485" s="272">
        <v>7.5474556755189479E-2</v>
      </c>
      <c r="L485" s="272">
        <v>6.7161044091431157E-2</v>
      </c>
      <c r="M485" s="272">
        <v>5.894679627431914E-2</v>
      </c>
      <c r="N485" s="271">
        <v>8.1946220204653863E-2</v>
      </c>
      <c r="O485" s="272">
        <v>6.4177009740858382E-2</v>
      </c>
      <c r="P485" s="272">
        <v>6.6372793025666843E-2</v>
      </c>
      <c r="Q485" s="272">
        <v>7.9287859258844545E-2</v>
      </c>
      <c r="R485" s="272">
        <v>5.8345325101163477E-2</v>
      </c>
      <c r="S485" s="273">
        <v>6.1265035393948779E-2</v>
      </c>
      <c r="T485" s="423">
        <v>7.1185197320769084E-2</v>
      </c>
      <c r="U485" s="504"/>
      <c r="V485" s="505"/>
      <c r="W485" s="505"/>
    </row>
    <row r="486" spans="1:23" s="551" customFormat="1" x14ac:dyDescent="0.2">
      <c r="A486" s="310" t="s">
        <v>1</v>
      </c>
      <c r="B486" s="456">
        <f>B483/B482*100-100</f>
        <v>-1.1879160266257003</v>
      </c>
      <c r="C486" s="276">
        <f>C483/C482*100-100</f>
        <v>3.4912550192686069</v>
      </c>
      <c r="D486" s="276">
        <f t="shared" ref="D486:H486" si="181">D483/D482*100-100</f>
        <v>5.1089491949707195</v>
      </c>
      <c r="E486" s="276">
        <f t="shared" si="181"/>
        <v>7.8753484667463169</v>
      </c>
      <c r="F486" s="276">
        <f t="shared" si="181"/>
        <v>9.4065809685504007</v>
      </c>
      <c r="G486" s="277">
        <f t="shared" si="181"/>
        <v>7.3412698412698347</v>
      </c>
      <c r="H486" s="275">
        <f t="shared" si="181"/>
        <v>7.5332821300563353</v>
      </c>
      <c r="I486" s="276">
        <f>I483/I482*100-100</f>
        <v>4.6786994367639494</v>
      </c>
      <c r="J486" s="276">
        <f t="shared" ref="J486:P486" si="182">J483/J482*100-100</f>
        <v>10.08704557091653</v>
      </c>
      <c r="K486" s="276">
        <f t="shared" si="182"/>
        <v>7.7435109693173985</v>
      </c>
      <c r="L486" s="276">
        <f t="shared" si="182"/>
        <v>7.7707068490478548</v>
      </c>
      <c r="M486" s="276">
        <f t="shared" si="182"/>
        <v>7.7172528785432064</v>
      </c>
      <c r="N486" s="275">
        <f t="shared" si="182"/>
        <v>6.8903004386875182</v>
      </c>
      <c r="O486" s="276">
        <f t="shared" si="182"/>
        <v>6.6184364831607354</v>
      </c>
      <c r="P486" s="276">
        <f t="shared" si="182"/>
        <v>4.3586789554531435</v>
      </c>
      <c r="Q486" s="276">
        <f>Q483/Q482*100-100</f>
        <v>7.5268817204300973</v>
      </c>
      <c r="R486" s="276">
        <f t="shared" ref="R486:T486" si="183">R483/R482*100-100</f>
        <v>6.261022927689595</v>
      </c>
      <c r="S486" s="277">
        <f t="shared" si="183"/>
        <v>7.7172528785432064</v>
      </c>
      <c r="T486" s="424">
        <f t="shared" si="183"/>
        <v>6.685996557953473</v>
      </c>
      <c r="U486" s="504"/>
      <c r="V486" s="227"/>
    </row>
    <row r="487" spans="1:23" s="551" customFormat="1" ht="13.5" thickBot="1" x14ac:dyDescent="0.25">
      <c r="A487" s="429" t="s">
        <v>27</v>
      </c>
      <c r="B487" s="457">
        <f t="shared" ref="B487:T487" si="184">B483-B470</f>
        <v>-253.90000000000009</v>
      </c>
      <c r="C487" s="281">
        <f t="shared" si="184"/>
        <v>-168.18713450292398</v>
      </c>
      <c r="D487" s="281">
        <f t="shared" si="184"/>
        <v>-113.53535353535335</v>
      </c>
      <c r="E487" s="281">
        <f t="shared" si="184"/>
        <v>45.277777777778283</v>
      </c>
      <c r="F487" s="281">
        <f t="shared" si="184"/>
        <v>27.421052631579187</v>
      </c>
      <c r="G487" s="282">
        <f t="shared" si="184"/>
        <v>-31.367647058823422</v>
      </c>
      <c r="H487" s="280">
        <f t="shared" si="184"/>
        <v>-33.697368421052488</v>
      </c>
      <c r="I487" s="281">
        <f t="shared" si="184"/>
        <v>-103.6890243902435</v>
      </c>
      <c r="J487" s="281">
        <f t="shared" si="184"/>
        <v>56.923076923077133</v>
      </c>
      <c r="K487" s="281">
        <f t="shared" si="184"/>
        <v>2.3076923076923777</v>
      </c>
      <c r="L487" s="281">
        <f t="shared" si="184"/>
        <v>54.523809523809177</v>
      </c>
      <c r="M487" s="281">
        <f t="shared" si="184"/>
        <v>58.488529014844971</v>
      </c>
      <c r="N487" s="280">
        <f t="shared" si="184"/>
        <v>9.8573573573576141</v>
      </c>
      <c r="O487" s="281">
        <f t="shared" si="184"/>
        <v>-131.79966044142566</v>
      </c>
      <c r="P487" s="281">
        <f t="shared" si="184"/>
        <v>-97.08333333333303</v>
      </c>
      <c r="Q487" s="281">
        <f t="shared" si="184"/>
        <v>36.585365853658914</v>
      </c>
      <c r="R487" s="281">
        <f t="shared" si="184"/>
        <v>-5.1201201201201911</v>
      </c>
      <c r="S487" s="282">
        <f t="shared" si="184"/>
        <v>124.61538461538476</v>
      </c>
      <c r="T487" s="425">
        <f t="shared" si="184"/>
        <v>-18.554490306103617</v>
      </c>
      <c r="U487" s="504"/>
      <c r="V487" s="227"/>
    </row>
    <row r="488" spans="1:23" s="551" customFormat="1" x14ac:dyDescent="0.2">
      <c r="A488" s="430" t="s">
        <v>51</v>
      </c>
      <c r="B488" s="486">
        <v>754</v>
      </c>
      <c r="C488" s="286">
        <v>743</v>
      </c>
      <c r="D488" s="444">
        <v>204</v>
      </c>
      <c r="E488" s="286">
        <v>753</v>
      </c>
      <c r="F488" s="391">
        <v>753</v>
      </c>
      <c r="G488" s="287">
        <v>752</v>
      </c>
      <c r="H488" s="285">
        <v>756</v>
      </c>
      <c r="I488" s="286">
        <v>755</v>
      </c>
      <c r="J488" s="286">
        <v>206</v>
      </c>
      <c r="K488" s="286">
        <v>756</v>
      </c>
      <c r="L488" s="286">
        <v>757</v>
      </c>
      <c r="M488" s="286">
        <v>756</v>
      </c>
      <c r="N488" s="285">
        <v>759</v>
      </c>
      <c r="O488" s="286">
        <v>761</v>
      </c>
      <c r="P488" s="286">
        <v>209</v>
      </c>
      <c r="Q488" s="286">
        <v>756</v>
      </c>
      <c r="R488" s="286">
        <v>751</v>
      </c>
      <c r="S488" s="287">
        <v>756</v>
      </c>
      <c r="T488" s="426">
        <f>SUM(B488:S488)</f>
        <v>11937</v>
      </c>
      <c r="U488" s="227" t="s">
        <v>56</v>
      </c>
      <c r="V488" s="289">
        <f>T475-T488</f>
        <v>20</v>
      </c>
      <c r="W488" s="290">
        <f>V488/T475</f>
        <v>1.6726603663126203E-3</v>
      </c>
    </row>
    <row r="489" spans="1:23" s="551" customFormat="1" x14ac:dyDescent="0.2">
      <c r="A489" s="324" t="s">
        <v>28</v>
      </c>
      <c r="B489" s="458"/>
      <c r="C489" s="553"/>
      <c r="D489" s="445"/>
      <c r="E489" s="553"/>
      <c r="F489" s="392"/>
      <c r="G489" s="554"/>
      <c r="H489" s="552"/>
      <c r="I489" s="553"/>
      <c r="J489" s="553"/>
      <c r="K489" s="553"/>
      <c r="L489" s="553"/>
      <c r="M489" s="553"/>
      <c r="N489" s="552"/>
      <c r="O489" s="553"/>
      <c r="P489" s="553"/>
      <c r="Q489" s="553"/>
      <c r="R489" s="553"/>
      <c r="S489" s="554"/>
      <c r="T489" s="427"/>
      <c r="U489" s="227" t="s">
        <v>57</v>
      </c>
      <c r="V489" s="227">
        <v>162.27000000000001</v>
      </c>
    </row>
    <row r="490" spans="1:23" s="551" customFormat="1" ht="13.5" thickBot="1" x14ac:dyDescent="0.25">
      <c r="A490" s="327" t="s">
        <v>26</v>
      </c>
      <c r="B490" s="487">
        <f t="shared" ref="B490:S490" si="185">B489-B476</f>
        <v>0</v>
      </c>
      <c r="C490" s="488">
        <f t="shared" si="185"/>
        <v>0</v>
      </c>
      <c r="D490" s="488">
        <f t="shared" si="185"/>
        <v>0</v>
      </c>
      <c r="E490" s="488">
        <f t="shared" si="185"/>
        <v>0</v>
      </c>
      <c r="F490" s="488">
        <f t="shared" si="185"/>
        <v>0</v>
      </c>
      <c r="G490" s="489">
        <f t="shared" si="185"/>
        <v>0</v>
      </c>
      <c r="H490" s="490">
        <f t="shared" si="185"/>
        <v>0</v>
      </c>
      <c r="I490" s="488">
        <f t="shared" si="185"/>
        <v>0</v>
      </c>
      <c r="J490" s="488">
        <f t="shared" si="185"/>
        <v>0</v>
      </c>
      <c r="K490" s="488">
        <f t="shared" si="185"/>
        <v>0</v>
      </c>
      <c r="L490" s="488">
        <f t="shared" si="185"/>
        <v>0</v>
      </c>
      <c r="M490" s="488">
        <f t="shared" si="185"/>
        <v>0</v>
      </c>
      <c r="N490" s="490">
        <f t="shared" si="185"/>
        <v>0</v>
      </c>
      <c r="O490" s="488">
        <f t="shared" si="185"/>
        <v>0</v>
      </c>
      <c r="P490" s="488">
        <f t="shared" si="185"/>
        <v>0</v>
      </c>
      <c r="Q490" s="488">
        <f t="shared" si="185"/>
        <v>0</v>
      </c>
      <c r="R490" s="488">
        <f t="shared" si="185"/>
        <v>0</v>
      </c>
      <c r="S490" s="489">
        <f t="shared" si="185"/>
        <v>0</v>
      </c>
      <c r="T490" s="428"/>
      <c r="U490" s="227" t="s">
        <v>26</v>
      </c>
      <c r="V490" s="362">
        <f>V489-V476</f>
        <v>-2.0099999999999909</v>
      </c>
    </row>
    <row r="492" spans="1:23" ht="13.5" thickBot="1" x14ac:dyDescent="0.25"/>
    <row r="493" spans="1:23" s="556" customFormat="1" ht="13.5" thickBot="1" x14ac:dyDescent="0.25">
      <c r="A493" s="300" t="s">
        <v>164</v>
      </c>
      <c r="B493" s="617" t="s">
        <v>110</v>
      </c>
      <c r="C493" s="618"/>
      <c r="D493" s="618"/>
      <c r="E493" s="618"/>
      <c r="F493" s="618"/>
      <c r="G493" s="619"/>
      <c r="H493" s="617" t="s">
        <v>111</v>
      </c>
      <c r="I493" s="618"/>
      <c r="J493" s="618"/>
      <c r="K493" s="618"/>
      <c r="L493" s="618"/>
      <c r="M493" s="619"/>
      <c r="N493" s="617" t="s">
        <v>53</v>
      </c>
      <c r="O493" s="618"/>
      <c r="P493" s="618"/>
      <c r="Q493" s="618"/>
      <c r="R493" s="618"/>
      <c r="S493" s="619"/>
      <c r="T493" s="329" t="s">
        <v>55</v>
      </c>
    </row>
    <row r="494" spans="1:23" s="556" customFormat="1" x14ac:dyDescent="0.2">
      <c r="A494" s="226" t="s">
        <v>54</v>
      </c>
      <c r="B494" s="451">
        <v>1</v>
      </c>
      <c r="C494" s="252">
        <v>2</v>
      </c>
      <c r="D494" s="439" t="s">
        <v>131</v>
      </c>
      <c r="E494" s="252">
        <v>4</v>
      </c>
      <c r="F494" s="484">
        <v>5</v>
      </c>
      <c r="G494" s="432">
        <v>6</v>
      </c>
      <c r="H494" s="251">
        <v>7</v>
      </c>
      <c r="I494" s="252">
        <v>8</v>
      </c>
      <c r="J494" s="252" t="s">
        <v>137</v>
      </c>
      <c r="K494" s="252">
        <v>10</v>
      </c>
      <c r="L494" s="252">
        <v>11</v>
      </c>
      <c r="M494" s="252">
        <v>12</v>
      </c>
      <c r="N494" s="330">
        <v>13</v>
      </c>
      <c r="O494" s="253">
        <v>14</v>
      </c>
      <c r="P494" s="253" t="s">
        <v>138</v>
      </c>
      <c r="Q494" s="253">
        <v>16</v>
      </c>
      <c r="R494" s="253">
        <v>17</v>
      </c>
      <c r="S494" s="331">
        <v>18</v>
      </c>
      <c r="T494" s="418"/>
    </row>
    <row r="495" spans="1:23" s="556" customFormat="1" x14ac:dyDescent="0.2">
      <c r="A495" s="307" t="s">
        <v>3</v>
      </c>
      <c r="B495" s="452">
        <v>3924</v>
      </c>
      <c r="C495" s="259">
        <v>3924</v>
      </c>
      <c r="D495" s="440">
        <v>3924</v>
      </c>
      <c r="E495" s="259">
        <v>3924</v>
      </c>
      <c r="F495" s="390">
        <v>3924</v>
      </c>
      <c r="G495" s="260">
        <v>3924</v>
      </c>
      <c r="H495" s="258">
        <v>3924</v>
      </c>
      <c r="I495" s="259">
        <v>3924</v>
      </c>
      <c r="J495" s="259">
        <v>3924</v>
      </c>
      <c r="K495" s="259">
        <v>3924</v>
      </c>
      <c r="L495" s="259">
        <v>3924</v>
      </c>
      <c r="M495" s="259">
        <v>3924</v>
      </c>
      <c r="N495" s="258">
        <v>3924</v>
      </c>
      <c r="O495" s="259">
        <v>3924</v>
      </c>
      <c r="P495" s="259">
        <v>3924</v>
      </c>
      <c r="Q495" s="259">
        <v>3924</v>
      </c>
      <c r="R495" s="259">
        <v>3924</v>
      </c>
      <c r="S495" s="260">
        <v>3924</v>
      </c>
      <c r="T495" s="420">
        <v>3924</v>
      </c>
      <c r="U495" s="504"/>
      <c r="V495" s="505"/>
      <c r="W495" s="505"/>
    </row>
    <row r="496" spans="1:23" s="556" customFormat="1" x14ac:dyDescent="0.2">
      <c r="A496" s="310" t="s">
        <v>6</v>
      </c>
      <c r="B496" s="453">
        <v>4378.5</v>
      </c>
      <c r="C496" s="264">
        <v>4110.7317073170734</v>
      </c>
      <c r="D496" s="441">
        <v>4255.5555555555557</v>
      </c>
      <c r="E496" s="264">
        <v>4413.666666666667</v>
      </c>
      <c r="F496" s="311">
        <v>4265.1219512195121</v>
      </c>
      <c r="G496" s="265">
        <v>4299.7560975609758</v>
      </c>
      <c r="H496" s="263">
        <v>4127.5609756097565</v>
      </c>
      <c r="I496" s="264">
        <v>4247.8048780487807</v>
      </c>
      <c r="J496" s="264">
        <v>4413.333333333333</v>
      </c>
      <c r="K496" s="264">
        <v>4294</v>
      </c>
      <c r="L496" s="264">
        <v>4171.4285714285716</v>
      </c>
      <c r="M496" s="264">
        <v>4217.6190476190477</v>
      </c>
      <c r="N496" s="263">
        <v>4221.1111111111113</v>
      </c>
      <c r="O496" s="264">
        <v>4283.75</v>
      </c>
      <c r="P496" s="264">
        <v>4180.7692307692305</v>
      </c>
      <c r="Q496" s="264">
        <v>4315.1282051282051</v>
      </c>
      <c r="R496" s="264">
        <v>4220.7317073170734</v>
      </c>
      <c r="S496" s="265">
        <v>4206.9230769230771</v>
      </c>
      <c r="T496" s="421">
        <v>4250.1114649681531</v>
      </c>
      <c r="U496" s="504"/>
      <c r="V496" s="505"/>
      <c r="W496" s="505"/>
    </row>
    <row r="497" spans="1:23" s="556" customFormat="1" x14ac:dyDescent="0.2">
      <c r="A497" s="226" t="s">
        <v>7</v>
      </c>
      <c r="B497" s="454">
        <v>92.5</v>
      </c>
      <c r="C497" s="268">
        <v>73.170731707317074</v>
      </c>
      <c r="D497" s="442">
        <v>88.888888888888886</v>
      </c>
      <c r="E497" s="268">
        <v>76.666666666666671</v>
      </c>
      <c r="F497" s="314">
        <v>95.121951219512198</v>
      </c>
      <c r="G497" s="269">
        <v>80.487804878048777</v>
      </c>
      <c r="H497" s="267">
        <v>95.121951219512198</v>
      </c>
      <c r="I497" s="268">
        <v>95.121951219512198</v>
      </c>
      <c r="J497" s="268">
        <v>100</v>
      </c>
      <c r="K497" s="268">
        <v>87.5</v>
      </c>
      <c r="L497" s="268">
        <v>88.095238095238102</v>
      </c>
      <c r="M497" s="268">
        <v>85.714285714285708</v>
      </c>
      <c r="N497" s="267">
        <v>77.777777777777771</v>
      </c>
      <c r="O497" s="268">
        <v>65</v>
      </c>
      <c r="P497" s="268">
        <v>84.615384615384613</v>
      </c>
      <c r="Q497" s="268">
        <v>76.92307692307692</v>
      </c>
      <c r="R497" s="268">
        <v>92.682926829268297</v>
      </c>
      <c r="S497" s="269">
        <v>97.435897435897431</v>
      </c>
      <c r="T497" s="422">
        <v>83.121019108280251</v>
      </c>
      <c r="U497" s="504"/>
      <c r="V497" s="505"/>
      <c r="W497" s="505"/>
    </row>
    <row r="498" spans="1:23" s="556" customFormat="1" x14ac:dyDescent="0.2">
      <c r="A498" s="226" t="s">
        <v>8</v>
      </c>
      <c r="B498" s="455">
        <v>5.8108099911578559E-2</v>
      </c>
      <c r="C498" s="272">
        <v>8.7292354315912549E-2</v>
      </c>
      <c r="D498" s="443">
        <v>4.9960274356369697E-2</v>
      </c>
      <c r="E498" s="272">
        <v>7.5638043933090079E-2</v>
      </c>
      <c r="F498" s="317">
        <v>6.002003707335743E-2</v>
      </c>
      <c r="G498" s="273">
        <v>7.4420145388357561E-2</v>
      </c>
      <c r="H498" s="271">
        <v>4.9021038101499707E-2</v>
      </c>
      <c r="I498" s="272">
        <v>5.4486584414456724E-2</v>
      </c>
      <c r="J498" s="272">
        <v>4.67607452935467E-2</v>
      </c>
      <c r="K498" s="272">
        <v>7.3170889340043302E-2</v>
      </c>
      <c r="L498" s="272">
        <v>6.9285090617121278E-2</v>
      </c>
      <c r="M498" s="272">
        <v>6.7865325608912744E-2</v>
      </c>
      <c r="N498" s="271">
        <v>7.7549331818374867E-2</v>
      </c>
      <c r="O498" s="272">
        <v>9.1961397577699028E-2</v>
      </c>
      <c r="P498" s="272">
        <v>6.9460085113729933E-2</v>
      </c>
      <c r="Q498" s="272">
        <v>8.2504371031085003E-2</v>
      </c>
      <c r="R498" s="272">
        <v>5.2090531467404867E-2</v>
      </c>
      <c r="S498" s="273">
        <v>5.18080876443009E-2</v>
      </c>
      <c r="T498" s="423">
        <v>7.1395940440064573E-2</v>
      </c>
      <c r="U498" s="504"/>
      <c r="V498" s="505"/>
      <c r="W498" s="505"/>
    </row>
    <row r="499" spans="1:23" s="556" customFormat="1" x14ac:dyDescent="0.2">
      <c r="A499" s="310" t="s">
        <v>1</v>
      </c>
      <c r="B499" s="456">
        <f>B496/B495*100-100</f>
        <v>11.582568807339456</v>
      </c>
      <c r="C499" s="276">
        <f>C496/C495*100-100</f>
        <v>4.758708137540097</v>
      </c>
      <c r="D499" s="276">
        <f t="shared" ref="D499:H499" si="186">D496/D495*100-100</f>
        <v>8.4494280212934711</v>
      </c>
      <c r="E499" s="276">
        <f t="shared" si="186"/>
        <v>12.478763166836558</v>
      </c>
      <c r="F499" s="276">
        <f t="shared" si="186"/>
        <v>8.6932199597225264</v>
      </c>
      <c r="G499" s="277">
        <f t="shared" si="186"/>
        <v>9.5758434648566748</v>
      </c>
      <c r="H499" s="275">
        <f t="shared" si="186"/>
        <v>5.1875885731334392</v>
      </c>
      <c r="I499" s="276">
        <f>I496/I495*100-100</f>
        <v>8.2519082071554664</v>
      </c>
      <c r="J499" s="276">
        <f t="shared" ref="J499:P499" si="187">J496/J495*100-100</f>
        <v>12.470268433571178</v>
      </c>
      <c r="K499" s="276">
        <f t="shared" si="187"/>
        <v>9.4291539245667622</v>
      </c>
      <c r="L499" s="276">
        <f t="shared" si="187"/>
        <v>6.3055191495558631</v>
      </c>
      <c r="M499" s="276">
        <f t="shared" si="187"/>
        <v>7.4826464734721583</v>
      </c>
      <c r="N499" s="275">
        <f t="shared" si="187"/>
        <v>7.5716389172046661</v>
      </c>
      <c r="O499" s="276">
        <f t="shared" si="187"/>
        <v>9.1679408766564734</v>
      </c>
      <c r="P499" s="276">
        <f t="shared" si="187"/>
        <v>6.5435583784207552</v>
      </c>
      <c r="Q499" s="276">
        <f>Q496/Q495*100-100</f>
        <v>9.967589325387479</v>
      </c>
      <c r="R499" s="276">
        <f t="shared" ref="R499:T499" si="188">R496/R495*100-100</f>
        <v>7.5619701151139935</v>
      </c>
      <c r="S499" s="277">
        <f t="shared" si="188"/>
        <v>7.2100682192425296</v>
      </c>
      <c r="T499" s="424">
        <f t="shared" si="188"/>
        <v>8.3106897290558805</v>
      </c>
      <c r="U499" s="504"/>
      <c r="V499" s="227"/>
    </row>
    <row r="500" spans="1:23" s="556" customFormat="1" ht="13.5" thickBot="1" x14ac:dyDescent="0.25">
      <c r="A500" s="429" t="s">
        <v>27</v>
      </c>
      <c r="B500" s="457">
        <f t="shared" ref="B500:T500" si="189">B496-B483</f>
        <v>518.90000000000009</v>
      </c>
      <c r="C500" s="281">
        <f t="shared" si="189"/>
        <v>68.36328626444174</v>
      </c>
      <c r="D500" s="281">
        <f t="shared" si="189"/>
        <v>150</v>
      </c>
      <c r="E500" s="281">
        <f t="shared" si="189"/>
        <v>200.05555555555566</v>
      </c>
      <c r="F500" s="281">
        <f t="shared" si="189"/>
        <v>-8.2991014120671025</v>
      </c>
      <c r="G500" s="282">
        <f t="shared" si="189"/>
        <v>107.00609756097583</v>
      </c>
      <c r="H500" s="280">
        <f t="shared" si="189"/>
        <v>-72.689024390243503</v>
      </c>
      <c r="I500" s="281">
        <f t="shared" si="189"/>
        <v>159.05487804878067</v>
      </c>
      <c r="J500" s="281">
        <f t="shared" si="189"/>
        <v>113.33333333333303</v>
      </c>
      <c r="K500" s="281">
        <f t="shared" si="189"/>
        <v>85.538461538461888</v>
      </c>
      <c r="L500" s="281">
        <f t="shared" si="189"/>
        <v>-38.095238095237619</v>
      </c>
      <c r="M500" s="281">
        <f t="shared" si="189"/>
        <v>10.183150183150246</v>
      </c>
      <c r="N500" s="280">
        <f t="shared" si="189"/>
        <v>45.975975975976326</v>
      </c>
      <c r="O500" s="281">
        <f t="shared" si="189"/>
        <v>119.2338709677415</v>
      </c>
      <c r="P500" s="281">
        <f t="shared" si="189"/>
        <v>104.51923076923049</v>
      </c>
      <c r="Q500" s="281">
        <f t="shared" si="189"/>
        <v>115.12820512820508</v>
      </c>
      <c r="R500" s="281">
        <f t="shared" si="189"/>
        <v>70.176151761517758</v>
      </c>
      <c r="S500" s="282">
        <f t="shared" si="189"/>
        <v>-0.51282051282032626</v>
      </c>
      <c r="T500" s="425">
        <f t="shared" si="189"/>
        <v>82.956439414489978</v>
      </c>
      <c r="U500" s="504"/>
      <c r="V500" s="227"/>
    </row>
    <row r="501" spans="1:23" s="556" customFormat="1" x14ac:dyDescent="0.2">
      <c r="A501" s="430" t="s">
        <v>51</v>
      </c>
      <c r="B501" s="486">
        <v>751</v>
      </c>
      <c r="C501" s="286">
        <v>738</v>
      </c>
      <c r="D501" s="444">
        <v>203</v>
      </c>
      <c r="E501" s="286">
        <v>753</v>
      </c>
      <c r="F501" s="391">
        <v>751</v>
      </c>
      <c r="G501" s="287">
        <v>751</v>
      </c>
      <c r="H501" s="285">
        <v>756</v>
      </c>
      <c r="I501" s="286">
        <v>755</v>
      </c>
      <c r="J501" s="286">
        <v>205</v>
      </c>
      <c r="K501" s="286">
        <v>756</v>
      </c>
      <c r="L501" s="286">
        <v>756</v>
      </c>
      <c r="M501" s="286">
        <v>755</v>
      </c>
      <c r="N501" s="285">
        <v>758</v>
      </c>
      <c r="O501" s="286">
        <v>761</v>
      </c>
      <c r="P501" s="286">
        <v>209</v>
      </c>
      <c r="Q501" s="286">
        <v>755</v>
      </c>
      <c r="R501" s="286">
        <v>751</v>
      </c>
      <c r="S501" s="287">
        <v>754</v>
      </c>
      <c r="T501" s="426">
        <f>SUM(B501:S501)</f>
        <v>11918</v>
      </c>
      <c r="U501" s="227" t="s">
        <v>56</v>
      </c>
      <c r="V501" s="289">
        <f>T488-T501</f>
        <v>19</v>
      </c>
      <c r="W501" s="290">
        <f>V501/T488</f>
        <v>1.5916897042808076E-3</v>
      </c>
    </row>
    <row r="502" spans="1:23" s="556" customFormat="1" x14ac:dyDescent="0.2">
      <c r="A502" s="324" t="s">
        <v>28</v>
      </c>
      <c r="B502" s="458"/>
      <c r="C502" s="558"/>
      <c r="D502" s="445"/>
      <c r="E502" s="558"/>
      <c r="F502" s="392"/>
      <c r="G502" s="559"/>
      <c r="H502" s="557"/>
      <c r="I502" s="558"/>
      <c r="J502" s="558"/>
      <c r="K502" s="558"/>
      <c r="L502" s="558"/>
      <c r="M502" s="558"/>
      <c r="N502" s="557"/>
      <c r="O502" s="558"/>
      <c r="P502" s="558"/>
      <c r="Q502" s="558"/>
      <c r="R502" s="558"/>
      <c r="S502" s="559"/>
      <c r="T502" s="427"/>
      <c r="U502" s="227" t="s">
        <v>57</v>
      </c>
      <c r="V502" s="227">
        <v>161.75</v>
      </c>
    </row>
    <row r="503" spans="1:23" s="556" customFormat="1" ht="13.5" thickBot="1" x14ac:dyDescent="0.25">
      <c r="A503" s="327" t="s">
        <v>26</v>
      </c>
      <c r="B503" s="487">
        <f t="shared" ref="B503:S503" si="190">B502-B489</f>
        <v>0</v>
      </c>
      <c r="C503" s="488">
        <f t="shared" si="190"/>
        <v>0</v>
      </c>
      <c r="D503" s="488">
        <f t="shared" si="190"/>
        <v>0</v>
      </c>
      <c r="E503" s="488">
        <f t="shared" si="190"/>
        <v>0</v>
      </c>
      <c r="F503" s="488">
        <f t="shared" si="190"/>
        <v>0</v>
      </c>
      <c r="G503" s="489">
        <f t="shared" si="190"/>
        <v>0</v>
      </c>
      <c r="H503" s="490">
        <f t="shared" si="190"/>
        <v>0</v>
      </c>
      <c r="I503" s="488">
        <f t="shared" si="190"/>
        <v>0</v>
      </c>
      <c r="J503" s="488">
        <f t="shared" si="190"/>
        <v>0</v>
      </c>
      <c r="K503" s="488">
        <f t="shared" si="190"/>
        <v>0</v>
      </c>
      <c r="L503" s="488">
        <f t="shared" si="190"/>
        <v>0</v>
      </c>
      <c r="M503" s="488">
        <f t="shared" si="190"/>
        <v>0</v>
      </c>
      <c r="N503" s="490">
        <f t="shared" si="190"/>
        <v>0</v>
      </c>
      <c r="O503" s="488">
        <f t="shared" si="190"/>
        <v>0</v>
      </c>
      <c r="P503" s="488">
        <f t="shared" si="190"/>
        <v>0</v>
      </c>
      <c r="Q503" s="488">
        <f t="shared" si="190"/>
        <v>0</v>
      </c>
      <c r="R503" s="488">
        <f t="shared" si="190"/>
        <v>0</v>
      </c>
      <c r="S503" s="489">
        <f t="shared" si="190"/>
        <v>0</v>
      </c>
      <c r="T503" s="428"/>
      <c r="U503" s="227" t="s">
        <v>26</v>
      </c>
      <c r="V503" s="362">
        <f>V502-V489</f>
        <v>-0.52000000000001023</v>
      </c>
    </row>
    <row r="505" spans="1:23" ht="13.5" thickBot="1" x14ac:dyDescent="0.25"/>
    <row r="506" spans="1:23" s="560" customFormat="1" ht="13.5" thickBot="1" x14ac:dyDescent="0.25">
      <c r="A506" s="300" t="s">
        <v>165</v>
      </c>
      <c r="B506" s="617" t="s">
        <v>110</v>
      </c>
      <c r="C506" s="618"/>
      <c r="D506" s="618"/>
      <c r="E506" s="618"/>
      <c r="F506" s="618"/>
      <c r="G506" s="619"/>
      <c r="H506" s="617" t="s">
        <v>111</v>
      </c>
      <c r="I506" s="618"/>
      <c r="J506" s="618"/>
      <c r="K506" s="618"/>
      <c r="L506" s="618"/>
      <c r="M506" s="619"/>
      <c r="N506" s="617" t="s">
        <v>53</v>
      </c>
      <c r="O506" s="618"/>
      <c r="P506" s="618"/>
      <c r="Q506" s="618"/>
      <c r="R506" s="618"/>
      <c r="S506" s="619"/>
      <c r="T506" s="329" t="s">
        <v>55</v>
      </c>
    </row>
    <row r="507" spans="1:23" s="560" customFormat="1" x14ac:dyDescent="0.2">
      <c r="A507" s="226" t="s">
        <v>54</v>
      </c>
      <c r="B507" s="451">
        <v>1</v>
      </c>
      <c r="C507" s="252">
        <v>2</v>
      </c>
      <c r="D507" s="439" t="s">
        <v>131</v>
      </c>
      <c r="E507" s="252">
        <v>4</v>
      </c>
      <c r="F507" s="484">
        <v>5</v>
      </c>
      <c r="G507" s="432">
        <v>6</v>
      </c>
      <c r="H507" s="251">
        <v>7</v>
      </c>
      <c r="I507" s="252">
        <v>8</v>
      </c>
      <c r="J507" s="252" t="s">
        <v>137</v>
      </c>
      <c r="K507" s="252">
        <v>10</v>
      </c>
      <c r="L507" s="252">
        <v>11</v>
      </c>
      <c r="M507" s="252">
        <v>12</v>
      </c>
      <c r="N507" s="330">
        <v>13</v>
      </c>
      <c r="O507" s="253">
        <v>14</v>
      </c>
      <c r="P507" s="253" t="s">
        <v>138</v>
      </c>
      <c r="Q507" s="253">
        <v>16</v>
      </c>
      <c r="R507" s="253">
        <v>17</v>
      </c>
      <c r="S507" s="331">
        <v>18</v>
      </c>
      <c r="T507" s="418"/>
    </row>
    <row r="508" spans="1:23" s="560" customFormat="1" x14ac:dyDescent="0.2">
      <c r="A508" s="307" t="s">
        <v>3</v>
      </c>
      <c r="B508" s="452">
        <v>3942</v>
      </c>
      <c r="C508" s="259">
        <v>3942</v>
      </c>
      <c r="D508" s="440">
        <v>3942</v>
      </c>
      <c r="E508" s="259">
        <v>3942</v>
      </c>
      <c r="F508" s="390">
        <v>3942</v>
      </c>
      <c r="G508" s="260">
        <v>3942</v>
      </c>
      <c r="H508" s="258">
        <v>3942</v>
      </c>
      <c r="I508" s="259">
        <v>3942</v>
      </c>
      <c r="J508" s="259">
        <v>3942</v>
      </c>
      <c r="K508" s="259">
        <v>3942</v>
      </c>
      <c r="L508" s="259">
        <v>3942</v>
      </c>
      <c r="M508" s="259">
        <v>3942</v>
      </c>
      <c r="N508" s="258">
        <v>3942</v>
      </c>
      <c r="O508" s="259">
        <v>3942</v>
      </c>
      <c r="P508" s="259">
        <v>3942</v>
      </c>
      <c r="Q508" s="259">
        <v>3942</v>
      </c>
      <c r="R508" s="259">
        <v>3942</v>
      </c>
      <c r="S508" s="260">
        <v>3942</v>
      </c>
      <c r="T508" s="420">
        <v>3942</v>
      </c>
      <c r="U508" s="504"/>
      <c r="V508" s="505"/>
      <c r="W508" s="505"/>
    </row>
    <row r="509" spans="1:23" s="560" customFormat="1" x14ac:dyDescent="0.2">
      <c r="A509" s="310" t="s">
        <v>6</v>
      </c>
      <c r="B509" s="453">
        <v>4279.7435897435898</v>
      </c>
      <c r="C509" s="264">
        <v>4250.75</v>
      </c>
      <c r="D509" s="441">
        <v>4517.272727272727</v>
      </c>
      <c r="E509" s="264">
        <v>4435.6410256410254</v>
      </c>
      <c r="F509" s="311">
        <v>4333</v>
      </c>
      <c r="G509" s="265">
        <v>4503.8461538461543</v>
      </c>
      <c r="H509" s="263">
        <v>4382.6829268292686</v>
      </c>
      <c r="I509" s="264">
        <v>4366.666666666667</v>
      </c>
      <c r="J509" s="264">
        <v>4529</v>
      </c>
      <c r="K509" s="264">
        <v>4323</v>
      </c>
      <c r="L509" s="264">
        <v>4242.5581395348836</v>
      </c>
      <c r="M509" s="264">
        <v>4248</v>
      </c>
      <c r="N509" s="263">
        <v>4316.9230769230771</v>
      </c>
      <c r="O509" s="264">
        <v>4337.6315789473683</v>
      </c>
      <c r="P509" s="264">
        <v>4461.818181818182</v>
      </c>
      <c r="Q509" s="264">
        <v>4322.5</v>
      </c>
      <c r="R509" s="264">
        <v>4362.1621621621625</v>
      </c>
      <c r="S509" s="265">
        <v>4288.6111111111113</v>
      </c>
      <c r="T509" s="421">
        <v>4341.1165048543689</v>
      </c>
      <c r="U509" s="504"/>
      <c r="V509" s="505"/>
      <c r="W509" s="505"/>
    </row>
    <row r="510" spans="1:23" s="560" customFormat="1" x14ac:dyDescent="0.2">
      <c r="A510" s="226" t="s">
        <v>7</v>
      </c>
      <c r="B510" s="454">
        <v>71.794871794871796</v>
      </c>
      <c r="C510" s="268">
        <v>90</v>
      </c>
      <c r="D510" s="442">
        <v>54.545454545454547</v>
      </c>
      <c r="E510" s="268">
        <v>79.487179487179489</v>
      </c>
      <c r="F510" s="314">
        <v>85</v>
      </c>
      <c r="G510" s="269">
        <v>92.307692307692307</v>
      </c>
      <c r="H510" s="267">
        <v>78.048780487804876</v>
      </c>
      <c r="I510" s="268">
        <v>89.743589743589737</v>
      </c>
      <c r="J510" s="268">
        <v>80</v>
      </c>
      <c r="K510" s="268">
        <v>72.5</v>
      </c>
      <c r="L510" s="268">
        <v>86.04651162790698</v>
      </c>
      <c r="M510" s="268">
        <v>90</v>
      </c>
      <c r="N510" s="267">
        <v>79.487179487179489</v>
      </c>
      <c r="O510" s="268">
        <v>86.84210526315789</v>
      </c>
      <c r="P510" s="268">
        <v>63.636363636363633</v>
      </c>
      <c r="Q510" s="268">
        <v>83.333333333333329</v>
      </c>
      <c r="R510" s="268">
        <v>89.189189189189193</v>
      </c>
      <c r="S510" s="269">
        <v>88.888888888888886</v>
      </c>
      <c r="T510" s="422">
        <v>81.877022653721681</v>
      </c>
      <c r="U510" s="504"/>
      <c r="V510" s="505"/>
      <c r="W510" s="505"/>
    </row>
    <row r="511" spans="1:23" s="560" customFormat="1" x14ac:dyDescent="0.2">
      <c r="A511" s="226" t="s">
        <v>8</v>
      </c>
      <c r="B511" s="455">
        <v>8.3503320577634502E-2</v>
      </c>
      <c r="C511" s="272">
        <v>6.8039240810509327E-2</v>
      </c>
      <c r="D511" s="443">
        <v>9.94725846822022E-2</v>
      </c>
      <c r="E511" s="272">
        <v>7.6716061525047063E-2</v>
      </c>
      <c r="F511" s="317">
        <v>8.1939455178198964E-2</v>
      </c>
      <c r="G511" s="273">
        <v>6.7008230867696916E-2</v>
      </c>
      <c r="H511" s="271">
        <v>8.6655108704454947E-2</v>
      </c>
      <c r="I511" s="272">
        <v>6.5877192382190294E-2</v>
      </c>
      <c r="J511" s="272">
        <v>5.5836033368133274E-2</v>
      </c>
      <c r="K511" s="272">
        <v>8.4254786404755047E-2</v>
      </c>
      <c r="L511" s="272">
        <v>6.9512552893828461E-2</v>
      </c>
      <c r="M511" s="272">
        <v>6.6678618711137866E-2</v>
      </c>
      <c r="N511" s="271">
        <v>9.6910569294082802E-2</v>
      </c>
      <c r="O511" s="272">
        <v>6.5837360741325679E-2</v>
      </c>
      <c r="P511" s="272">
        <v>7.827621138519085E-2</v>
      </c>
      <c r="Q511" s="272">
        <v>7.2904834132854632E-2</v>
      </c>
      <c r="R511" s="272">
        <v>6.8856073890168637E-2</v>
      </c>
      <c r="S511" s="273">
        <v>5.9043443203186184E-2</v>
      </c>
      <c r="T511" s="423">
        <v>7.7482490201182808E-2</v>
      </c>
      <c r="U511" s="504"/>
      <c r="V511" s="505"/>
      <c r="W511" s="505"/>
    </row>
    <row r="512" spans="1:23" s="560" customFormat="1" x14ac:dyDescent="0.2">
      <c r="A512" s="310" t="s">
        <v>1</v>
      </c>
      <c r="B512" s="456">
        <f>B509/B508*100-100</f>
        <v>8.5678231796953384</v>
      </c>
      <c r="C512" s="276">
        <f>C509/C508*100-100</f>
        <v>7.8323186199898487</v>
      </c>
      <c r="D512" s="276">
        <f t="shared" ref="D512:H512" si="191">D509/D508*100-100</f>
        <v>14.593422812600892</v>
      </c>
      <c r="E512" s="276">
        <f t="shared" si="191"/>
        <v>12.522603390183292</v>
      </c>
      <c r="F512" s="276">
        <f t="shared" si="191"/>
        <v>9.9188229325215502</v>
      </c>
      <c r="G512" s="277">
        <f t="shared" si="191"/>
        <v>14.252819732271789</v>
      </c>
      <c r="H512" s="275">
        <f t="shared" si="191"/>
        <v>11.179171152442137</v>
      </c>
      <c r="I512" s="276">
        <f>I509/I508*100-100</f>
        <v>10.772873329950954</v>
      </c>
      <c r="J512" s="276">
        <f t="shared" ref="J512:P512" si="192">J509/J508*100-100</f>
        <v>14.890918315575846</v>
      </c>
      <c r="K512" s="276">
        <f t="shared" si="192"/>
        <v>9.6651445966514444</v>
      </c>
      <c r="L512" s="276">
        <f t="shared" si="192"/>
        <v>7.6245088669427759</v>
      </c>
      <c r="M512" s="276">
        <f t="shared" si="192"/>
        <v>7.7625570776255586</v>
      </c>
      <c r="N512" s="275">
        <f t="shared" si="192"/>
        <v>9.5109862233149869</v>
      </c>
      <c r="O512" s="276">
        <f t="shared" si="192"/>
        <v>10.036316056503509</v>
      </c>
      <c r="P512" s="276">
        <f t="shared" si="192"/>
        <v>13.186661131866614</v>
      </c>
      <c r="Q512" s="276">
        <f>Q509/Q508*100-100</f>
        <v>9.6524606798579384</v>
      </c>
      <c r="R512" s="276">
        <f t="shared" ref="R512:T512" si="193">R509/R508*100-100</f>
        <v>10.658603809288763</v>
      </c>
      <c r="S512" s="277">
        <f t="shared" si="193"/>
        <v>8.7927729860758745</v>
      </c>
      <c r="T512" s="424">
        <f t="shared" si="193"/>
        <v>10.124721076975376</v>
      </c>
      <c r="U512" s="504"/>
      <c r="V512" s="227"/>
    </row>
    <row r="513" spans="1:23" s="560" customFormat="1" ht="13.5" thickBot="1" x14ac:dyDescent="0.25">
      <c r="A513" s="429" t="s">
        <v>27</v>
      </c>
      <c r="B513" s="457">
        <f t="shared" ref="B513:T513" si="194">B509-B496</f>
        <v>-98.756410256410163</v>
      </c>
      <c r="C513" s="281">
        <f t="shared" si="194"/>
        <v>140.01829268292659</v>
      </c>
      <c r="D513" s="281">
        <f t="shared" si="194"/>
        <v>261.71717171717137</v>
      </c>
      <c r="E513" s="281">
        <f t="shared" si="194"/>
        <v>21.974358974358438</v>
      </c>
      <c r="F513" s="281">
        <f t="shared" si="194"/>
        <v>67.878048780487916</v>
      </c>
      <c r="G513" s="282">
        <f t="shared" si="194"/>
        <v>204.09005628517843</v>
      </c>
      <c r="H513" s="280">
        <f t="shared" si="194"/>
        <v>255.12195121951208</v>
      </c>
      <c r="I513" s="281">
        <f t="shared" si="194"/>
        <v>118.8617886178863</v>
      </c>
      <c r="J513" s="281">
        <f t="shared" si="194"/>
        <v>115.66666666666697</v>
      </c>
      <c r="K513" s="281">
        <f t="shared" si="194"/>
        <v>29</v>
      </c>
      <c r="L513" s="281">
        <f t="shared" si="194"/>
        <v>71.129568106312036</v>
      </c>
      <c r="M513" s="281">
        <f t="shared" si="194"/>
        <v>30.380952380952294</v>
      </c>
      <c r="N513" s="280">
        <f t="shared" si="194"/>
        <v>95.81196581196582</v>
      </c>
      <c r="O513" s="281">
        <f t="shared" si="194"/>
        <v>53.881578947368325</v>
      </c>
      <c r="P513" s="281">
        <f t="shared" si="194"/>
        <v>281.04895104895149</v>
      </c>
      <c r="Q513" s="281">
        <f t="shared" si="194"/>
        <v>7.3717948717949184</v>
      </c>
      <c r="R513" s="281">
        <f t="shared" si="194"/>
        <v>141.43045484508912</v>
      </c>
      <c r="S513" s="282">
        <f t="shared" si="194"/>
        <v>81.68803418803418</v>
      </c>
      <c r="T513" s="425">
        <f t="shared" si="194"/>
        <v>91.005039886215854</v>
      </c>
      <c r="U513" s="504"/>
      <c r="V513" s="227"/>
    </row>
    <row r="514" spans="1:23" s="560" customFormat="1" x14ac:dyDescent="0.2">
      <c r="A514" s="430" t="s">
        <v>51</v>
      </c>
      <c r="B514" s="486">
        <v>751</v>
      </c>
      <c r="C514" s="286">
        <v>736</v>
      </c>
      <c r="D514" s="444">
        <v>200</v>
      </c>
      <c r="E514" s="286">
        <v>753</v>
      </c>
      <c r="F514" s="391">
        <v>751</v>
      </c>
      <c r="G514" s="287">
        <v>749</v>
      </c>
      <c r="H514" s="285">
        <v>756</v>
      </c>
      <c r="I514" s="286">
        <v>755</v>
      </c>
      <c r="J514" s="286">
        <v>202</v>
      </c>
      <c r="K514" s="286">
        <v>756</v>
      </c>
      <c r="L514" s="286">
        <v>755</v>
      </c>
      <c r="M514" s="286">
        <v>755</v>
      </c>
      <c r="N514" s="285">
        <v>757</v>
      </c>
      <c r="O514" s="286">
        <v>761</v>
      </c>
      <c r="P514" s="286">
        <v>207</v>
      </c>
      <c r="Q514" s="286">
        <v>754</v>
      </c>
      <c r="R514" s="286">
        <v>751</v>
      </c>
      <c r="S514" s="287">
        <v>754</v>
      </c>
      <c r="T514" s="426">
        <f>SUM(B514:S514)</f>
        <v>11903</v>
      </c>
      <c r="U514" s="227" t="s">
        <v>56</v>
      </c>
      <c r="V514" s="289">
        <f>T501-T514</f>
        <v>15</v>
      </c>
      <c r="W514" s="290">
        <f>V514/T501</f>
        <v>1.258600436314818E-3</v>
      </c>
    </row>
    <row r="515" spans="1:23" s="560" customFormat="1" x14ac:dyDescent="0.2">
      <c r="A515" s="324" t="s">
        <v>28</v>
      </c>
      <c r="B515" s="458"/>
      <c r="C515" s="562"/>
      <c r="D515" s="445"/>
      <c r="E515" s="562"/>
      <c r="F515" s="392"/>
      <c r="G515" s="561"/>
      <c r="H515" s="563"/>
      <c r="I515" s="562"/>
      <c r="J515" s="562"/>
      <c r="K515" s="562"/>
      <c r="L515" s="562"/>
      <c r="M515" s="562"/>
      <c r="N515" s="563"/>
      <c r="O515" s="562"/>
      <c r="P515" s="562"/>
      <c r="Q515" s="562"/>
      <c r="R515" s="562"/>
      <c r="S515" s="561"/>
      <c r="T515" s="427"/>
      <c r="U515" s="227" t="s">
        <v>57</v>
      </c>
      <c r="V515" s="227">
        <v>160.99</v>
      </c>
    </row>
    <row r="516" spans="1:23" s="560" customFormat="1" ht="13.5" thickBot="1" x14ac:dyDescent="0.25">
      <c r="A516" s="327" t="s">
        <v>26</v>
      </c>
      <c r="B516" s="487">
        <f t="shared" ref="B516:S516" si="195">B515-B502</f>
        <v>0</v>
      </c>
      <c r="C516" s="488">
        <f t="shared" si="195"/>
        <v>0</v>
      </c>
      <c r="D516" s="488">
        <f t="shared" si="195"/>
        <v>0</v>
      </c>
      <c r="E516" s="488">
        <f t="shared" si="195"/>
        <v>0</v>
      </c>
      <c r="F516" s="488">
        <f t="shared" si="195"/>
        <v>0</v>
      </c>
      <c r="G516" s="489">
        <f t="shared" si="195"/>
        <v>0</v>
      </c>
      <c r="H516" s="490">
        <f t="shared" si="195"/>
        <v>0</v>
      </c>
      <c r="I516" s="488">
        <f t="shared" si="195"/>
        <v>0</v>
      </c>
      <c r="J516" s="488">
        <f t="shared" si="195"/>
        <v>0</v>
      </c>
      <c r="K516" s="488">
        <f t="shared" si="195"/>
        <v>0</v>
      </c>
      <c r="L516" s="488">
        <f t="shared" si="195"/>
        <v>0</v>
      </c>
      <c r="M516" s="488">
        <f t="shared" si="195"/>
        <v>0</v>
      </c>
      <c r="N516" s="490">
        <f t="shared" si="195"/>
        <v>0</v>
      </c>
      <c r="O516" s="488">
        <f t="shared" si="195"/>
        <v>0</v>
      </c>
      <c r="P516" s="488">
        <f t="shared" si="195"/>
        <v>0</v>
      </c>
      <c r="Q516" s="488">
        <f t="shared" si="195"/>
        <v>0</v>
      </c>
      <c r="R516" s="488">
        <f t="shared" si="195"/>
        <v>0</v>
      </c>
      <c r="S516" s="489">
        <f t="shared" si="195"/>
        <v>0</v>
      </c>
      <c r="T516" s="428"/>
      <c r="U516" s="227" t="s">
        <v>26</v>
      </c>
      <c r="V516" s="362">
        <f>V515-V502</f>
        <v>-0.75999999999999091</v>
      </c>
    </row>
    <row r="518" spans="1:23" ht="13.5" thickBot="1" x14ac:dyDescent="0.25"/>
    <row r="519" spans="1:23" s="565" customFormat="1" ht="13.5" thickBot="1" x14ac:dyDescent="0.25">
      <c r="A519" s="300" t="s">
        <v>167</v>
      </c>
      <c r="B519" s="617" t="s">
        <v>110</v>
      </c>
      <c r="C519" s="618"/>
      <c r="D519" s="618"/>
      <c r="E519" s="618"/>
      <c r="F519" s="618"/>
      <c r="G519" s="619"/>
      <c r="H519" s="617" t="s">
        <v>111</v>
      </c>
      <c r="I519" s="618"/>
      <c r="J519" s="618"/>
      <c r="K519" s="618"/>
      <c r="L519" s="618"/>
      <c r="M519" s="619"/>
      <c r="N519" s="617" t="s">
        <v>53</v>
      </c>
      <c r="O519" s="618"/>
      <c r="P519" s="618"/>
      <c r="Q519" s="618"/>
      <c r="R519" s="618"/>
      <c r="S519" s="619"/>
      <c r="T519" s="329" t="s">
        <v>55</v>
      </c>
    </row>
    <row r="520" spans="1:23" s="565" customFormat="1" x14ac:dyDescent="0.2">
      <c r="A520" s="226" t="s">
        <v>54</v>
      </c>
      <c r="B520" s="451">
        <v>1</v>
      </c>
      <c r="C520" s="252">
        <v>2</v>
      </c>
      <c r="D520" s="439" t="s">
        <v>131</v>
      </c>
      <c r="E520" s="252">
        <v>4</v>
      </c>
      <c r="F520" s="484">
        <v>5</v>
      </c>
      <c r="G520" s="432">
        <v>6</v>
      </c>
      <c r="H520" s="251">
        <v>7</v>
      </c>
      <c r="I520" s="252">
        <v>8</v>
      </c>
      <c r="J520" s="252" t="s">
        <v>137</v>
      </c>
      <c r="K520" s="252">
        <v>10</v>
      </c>
      <c r="L520" s="252">
        <v>11</v>
      </c>
      <c r="M520" s="252">
        <v>12</v>
      </c>
      <c r="N520" s="330">
        <v>13</v>
      </c>
      <c r="O520" s="253">
        <v>14</v>
      </c>
      <c r="P520" s="253" t="s">
        <v>138</v>
      </c>
      <c r="Q520" s="253">
        <v>16</v>
      </c>
      <c r="R520" s="253">
        <v>17</v>
      </c>
      <c r="S520" s="331">
        <v>18</v>
      </c>
      <c r="T520" s="418"/>
    </row>
    <row r="521" spans="1:23" s="565" customFormat="1" x14ac:dyDescent="0.2">
      <c r="A521" s="307" t="s">
        <v>3</v>
      </c>
      <c r="B521" s="452">
        <v>3960</v>
      </c>
      <c r="C521" s="259">
        <v>3960</v>
      </c>
      <c r="D521" s="440">
        <v>3960</v>
      </c>
      <c r="E521" s="259">
        <v>3960</v>
      </c>
      <c r="F521" s="390">
        <v>3960</v>
      </c>
      <c r="G521" s="260">
        <v>3960</v>
      </c>
      <c r="H521" s="258">
        <v>3960</v>
      </c>
      <c r="I521" s="259">
        <v>3960</v>
      </c>
      <c r="J521" s="259">
        <v>3960</v>
      </c>
      <c r="K521" s="259">
        <v>3960</v>
      </c>
      <c r="L521" s="259">
        <v>3960</v>
      </c>
      <c r="M521" s="259">
        <v>3960</v>
      </c>
      <c r="N521" s="258">
        <v>3960</v>
      </c>
      <c r="O521" s="259">
        <v>3960</v>
      </c>
      <c r="P521" s="259">
        <v>3960</v>
      </c>
      <c r="Q521" s="259">
        <v>3960</v>
      </c>
      <c r="R521" s="259">
        <v>3960</v>
      </c>
      <c r="S521" s="260">
        <v>3960</v>
      </c>
      <c r="T521" s="420">
        <v>3960</v>
      </c>
      <c r="U521" s="504"/>
      <c r="V521" s="505"/>
      <c r="W521" s="505"/>
    </row>
    <row r="522" spans="1:23" s="565" customFormat="1" x14ac:dyDescent="0.2">
      <c r="A522" s="310" t="s">
        <v>6</v>
      </c>
      <c r="B522" s="453">
        <v>4362.3999999999996</v>
      </c>
      <c r="C522" s="264">
        <v>4334.8837209302328</v>
      </c>
      <c r="D522" s="441">
        <v>4351.4285714285716</v>
      </c>
      <c r="E522" s="264">
        <v>4409.4736842105267</v>
      </c>
      <c r="F522" s="311">
        <v>4364.1025641025644</v>
      </c>
      <c r="G522" s="265">
        <v>4442.3684210526317</v>
      </c>
      <c r="H522" s="263">
        <v>4344.1463414634145</v>
      </c>
      <c r="I522" s="264">
        <v>4340.5263157894733</v>
      </c>
      <c r="J522" s="264">
        <v>4540.7142857142853</v>
      </c>
      <c r="K522" s="264">
        <v>4401.0526315789475</v>
      </c>
      <c r="L522" s="264">
        <v>4361.4634146341459</v>
      </c>
      <c r="M522" s="264">
        <v>4390</v>
      </c>
      <c r="N522" s="263">
        <v>4444.166666666667</v>
      </c>
      <c r="O522" s="264">
        <v>4429.0243902439024</v>
      </c>
      <c r="P522" s="264">
        <v>4243.5714285714284</v>
      </c>
      <c r="Q522" s="264">
        <v>4387.2093023255811</v>
      </c>
      <c r="R522" s="264">
        <v>4412.25</v>
      </c>
      <c r="S522" s="265">
        <v>4400.7317073170734</v>
      </c>
      <c r="T522" s="421">
        <v>4386.5015479876165</v>
      </c>
      <c r="U522" s="504"/>
      <c r="V522" s="505"/>
      <c r="W522" s="505"/>
    </row>
    <row r="523" spans="1:23" s="565" customFormat="1" x14ac:dyDescent="0.2">
      <c r="A523" s="226" t="s">
        <v>7</v>
      </c>
      <c r="B523" s="454">
        <v>80</v>
      </c>
      <c r="C523" s="268">
        <v>83.720930232558146</v>
      </c>
      <c r="D523" s="442">
        <v>85.714285714285708</v>
      </c>
      <c r="E523" s="268">
        <v>86.84210526315789</v>
      </c>
      <c r="F523" s="314">
        <v>79.487179487179489</v>
      </c>
      <c r="G523" s="269">
        <v>89.473684210526315</v>
      </c>
      <c r="H523" s="267">
        <v>80.487804878048777</v>
      </c>
      <c r="I523" s="268">
        <v>78.94736842105263</v>
      </c>
      <c r="J523" s="268">
        <v>92.857142857142861</v>
      </c>
      <c r="K523" s="268">
        <v>86.84210526315789</v>
      </c>
      <c r="L523" s="268">
        <v>80.487804878048777</v>
      </c>
      <c r="M523" s="268">
        <v>86.486486486486484</v>
      </c>
      <c r="N523" s="267">
        <v>86.111111111111114</v>
      </c>
      <c r="O523" s="268">
        <v>82.926829268292678</v>
      </c>
      <c r="P523" s="268">
        <v>71.428571428571431</v>
      </c>
      <c r="Q523" s="268">
        <v>83.720930232558146</v>
      </c>
      <c r="R523" s="268">
        <v>75</v>
      </c>
      <c r="S523" s="269">
        <v>87.804878048780495</v>
      </c>
      <c r="T523" s="422">
        <v>82.198142414860683</v>
      </c>
      <c r="U523" s="504"/>
      <c r="V523" s="505"/>
      <c r="W523" s="505"/>
    </row>
    <row r="524" spans="1:23" s="565" customFormat="1" x14ac:dyDescent="0.2">
      <c r="A524" s="226" t="s">
        <v>8</v>
      </c>
      <c r="B524" s="455">
        <v>6.7533610336967712E-2</v>
      </c>
      <c r="C524" s="272">
        <v>7.848926962355264E-2</v>
      </c>
      <c r="D524" s="443">
        <v>5.9800077554473439E-2</v>
      </c>
      <c r="E524" s="272">
        <v>8.1216808314423905E-2</v>
      </c>
      <c r="F524" s="317">
        <v>7.4774025849830061E-2</v>
      </c>
      <c r="G524" s="273">
        <v>6.4233247248646819E-2</v>
      </c>
      <c r="H524" s="271">
        <v>7.1994149638363869E-2</v>
      </c>
      <c r="I524" s="272">
        <v>7.8065274414542529E-2</v>
      </c>
      <c r="J524" s="272">
        <v>5.6347720106915501E-2</v>
      </c>
      <c r="K524" s="272">
        <v>6.1496693934132741E-2</v>
      </c>
      <c r="L524" s="272">
        <v>7.4394756037554882E-2</v>
      </c>
      <c r="M524" s="272">
        <v>6.0689708647903767E-2</v>
      </c>
      <c r="N524" s="271">
        <v>6.5795775604140669E-2</v>
      </c>
      <c r="O524" s="272">
        <v>7.8630322767187996E-2</v>
      </c>
      <c r="P524" s="272">
        <v>7.5668666945199831E-2</v>
      </c>
      <c r="Q524" s="272">
        <v>7.3319848778596042E-2</v>
      </c>
      <c r="R524" s="272">
        <v>7.5256468663874795E-2</v>
      </c>
      <c r="S524" s="273">
        <v>7.0704960104909828E-2</v>
      </c>
      <c r="T524" s="423">
        <v>7.2358719508214264E-2</v>
      </c>
      <c r="U524" s="504"/>
      <c r="V524" s="505"/>
      <c r="W524" s="505"/>
    </row>
    <row r="525" spans="1:23" s="565" customFormat="1" x14ac:dyDescent="0.2">
      <c r="A525" s="310" t="s">
        <v>1</v>
      </c>
      <c r="B525" s="456">
        <f>B522/B521*100-100</f>
        <v>10.161616161616152</v>
      </c>
      <c r="C525" s="276">
        <f>C522/C521*100-100</f>
        <v>9.4667606295513451</v>
      </c>
      <c r="D525" s="276">
        <f t="shared" ref="D525:H525" si="196">D522/D521*100-100</f>
        <v>9.8845598845598914</v>
      </c>
      <c r="E525" s="276">
        <f t="shared" si="196"/>
        <v>11.350345560871887</v>
      </c>
      <c r="F525" s="276">
        <f t="shared" si="196"/>
        <v>10.204610204610205</v>
      </c>
      <c r="G525" s="277">
        <f t="shared" si="196"/>
        <v>12.181020733652332</v>
      </c>
      <c r="H525" s="275">
        <f t="shared" si="196"/>
        <v>9.7006651884700545</v>
      </c>
      <c r="I525" s="276">
        <f>I522/I521*100-100</f>
        <v>9.6092503987240718</v>
      </c>
      <c r="J525" s="276">
        <f t="shared" ref="J525:P525" si="197">J522/J521*100-100</f>
        <v>14.664502164502153</v>
      </c>
      <c r="K525" s="276">
        <f t="shared" si="197"/>
        <v>11.137692716640089</v>
      </c>
      <c r="L525" s="276">
        <f t="shared" si="197"/>
        <v>10.13796501601378</v>
      </c>
      <c r="M525" s="276">
        <f t="shared" si="197"/>
        <v>10.858585858585855</v>
      </c>
      <c r="N525" s="275">
        <f t="shared" si="197"/>
        <v>12.22643097643099</v>
      </c>
      <c r="O525" s="276">
        <f t="shared" si="197"/>
        <v>11.844050258684405</v>
      </c>
      <c r="P525" s="276">
        <f t="shared" si="197"/>
        <v>7.1608946608946695</v>
      </c>
      <c r="Q525" s="276">
        <f>Q522/Q521*100-100</f>
        <v>10.788113695090431</v>
      </c>
      <c r="R525" s="276">
        <f t="shared" ref="R525:T525" si="198">R522/R521*100-100</f>
        <v>11.420454545454547</v>
      </c>
      <c r="S525" s="277">
        <f t="shared" si="198"/>
        <v>11.129588568612974</v>
      </c>
      <c r="T525" s="424">
        <f t="shared" si="198"/>
        <v>10.770241110798409</v>
      </c>
      <c r="U525" s="504"/>
      <c r="V525" s="227"/>
    </row>
    <row r="526" spans="1:23" s="565" customFormat="1" ht="13.5" thickBot="1" x14ac:dyDescent="0.25">
      <c r="A526" s="429" t="s">
        <v>27</v>
      </c>
      <c r="B526" s="457">
        <f t="shared" ref="B526:T526" si="199">B522-B509</f>
        <v>82.656410256409799</v>
      </c>
      <c r="C526" s="281">
        <f t="shared" si="199"/>
        <v>84.133720930232812</v>
      </c>
      <c r="D526" s="281">
        <f t="shared" si="199"/>
        <v>-165.84415584415547</v>
      </c>
      <c r="E526" s="281">
        <f t="shared" si="199"/>
        <v>-26.167341430498709</v>
      </c>
      <c r="F526" s="281">
        <f t="shared" si="199"/>
        <v>31.102564102564429</v>
      </c>
      <c r="G526" s="282">
        <f t="shared" si="199"/>
        <v>-61.477732793522591</v>
      </c>
      <c r="H526" s="280">
        <f t="shared" si="199"/>
        <v>-38.53658536585408</v>
      </c>
      <c r="I526" s="281">
        <f t="shared" si="199"/>
        <v>-26.140350877193669</v>
      </c>
      <c r="J526" s="281">
        <f t="shared" si="199"/>
        <v>11.714285714285325</v>
      </c>
      <c r="K526" s="281">
        <f t="shared" si="199"/>
        <v>78.052631578947512</v>
      </c>
      <c r="L526" s="281">
        <f t="shared" si="199"/>
        <v>118.90527509926233</v>
      </c>
      <c r="M526" s="281">
        <f t="shared" si="199"/>
        <v>142</v>
      </c>
      <c r="N526" s="280">
        <f t="shared" si="199"/>
        <v>127.24358974358984</v>
      </c>
      <c r="O526" s="281">
        <f t="shared" si="199"/>
        <v>91.392811296534092</v>
      </c>
      <c r="P526" s="281">
        <f t="shared" si="199"/>
        <v>-218.24675324675354</v>
      </c>
      <c r="Q526" s="281">
        <f t="shared" si="199"/>
        <v>64.70930232558112</v>
      </c>
      <c r="R526" s="281">
        <f t="shared" si="199"/>
        <v>50.087837837837469</v>
      </c>
      <c r="S526" s="282">
        <f t="shared" si="199"/>
        <v>112.1205962059621</v>
      </c>
      <c r="T526" s="425">
        <f t="shared" si="199"/>
        <v>45.385043133247564</v>
      </c>
      <c r="U526" s="504"/>
      <c r="V526" s="227"/>
    </row>
    <row r="527" spans="1:23" s="565" customFormat="1" x14ac:dyDescent="0.2">
      <c r="A527" s="430" t="s">
        <v>51</v>
      </c>
      <c r="B527" s="486">
        <v>750</v>
      </c>
      <c r="C527" s="286">
        <v>736</v>
      </c>
      <c r="D527" s="444">
        <v>200</v>
      </c>
      <c r="E527" s="286">
        <v>752</v>
      </c>
      <c r="F527" s="391">
        <v>751</v>
      </c>
      <c r="G527" s="287">
        <v>744</v>
      </c>
      <c r="H527" s="285">
        <v>756</v>
      </c>
      <c r="I527" s="286">
        <v>755</v>
      </c>
      <c r="J527" s="286">
        <v>201</v>
      </c>
      <c r="K527" s="286">
        <v>756</v>
      </c>
      <c r="L527" s="286">
        <v>755</v>
      </c>
      <c r="M527" s="286">
        <v>755</v>
      </c>
      <c r="N527" s="285">
        <v>757</v>
      </c>
      <c r="O527" s="286">
        <v>760</v>
      </c>
      <c r="P527" s="286">
        <v>206</v>
      </c>
      <c r="Q527" s="286">
        <v>754</v>
      </c>
      <c r="R527" s="286">
        <v>751</v>
      </c>
      <c r="S527" s="287">
        <v>752</v>
      </c>
      <c r="T527" s="426">
        <f>SUM(B527:S527)</f>
        <v>11891</v>
      </c>
      <c r="U527" s="227" t="s">
        <v>56</v>
      </c>
      <c r="V527" s="289">
        <f>T514-T527</f>
        <v>12</v>
      </c>
      <c r="W527" s="290">
        <f>V527/T514</f>
        <v>1.0081492060825003E-3</v>
      </c>
    </row>
    <row r="528" spans="1:23" s="565" customFormat="1" x14ac:dyDescent="0.2">
      <c r="A528" s="324" t="s">
        <v>28</v>
      </c>
      <c r="B528" s="458"/>
      <c r="C528" s="567"/>
      <c r="D528" s="445"/>
      <c r="E528" s="567"/>
      <c r="F528" s="392"/>
      <c r="G528" s="568"/>
      <c r="H528" s="566"/>
      <c r="I528" s="567"/>
      <c r="J528" s="567"/>
      <c r="K528" s="567"/>
      <c r="L528" s="567"/>
      <c r="M528" s="567"/>
      <c r="N528" s="566"/>
      <c r="O528" s="567"/>
      <c r="P528" s="567"/>
      <c r="Q528" s="567"/>
      <c r="R528" s="567"/>
      <c r="S528" s="568"/>
      <c r="T528" s="427"/>
      <c r="U528" s="227" t="s">
        <v>57</v>
      </c>
      <c r="V528" s="227">
        <v>160.46</v>
      </c>
    </row>
    <row r="529" spans="1:23" s="565" customFormat="1" ht="13.5" thickBot="1" x14ac:dyDescent="0.25">
      <c r="A529" s="327" t="s">
        <v>26</v>
      </c>
      <c r="B529" s="487">
        <f t="shared" ref="B529:S529" si="200">B528-B515</f>
        <v>0</v>
      </c>
      <c r="C529" s="488">
        <f t="shared" si="200"/>
        <v>0</v>
      </c>
      <c r="D529" s="488">
        <f t="shared" si="200"/>
        <v>0</v>
      </c>
      <c r="E529" s="488">
        <f t="shared" si="200"/>
        <v>0</v>
      </c>
      <c r="F529" s="488">
        <f t="shared" si="200"/>
        <v>0</v>
      </c>
      <c r="G529" s="489">
        <f t="shared" si="200"/>
        <v>0</v>
      </c>
      <c r="H529" s="490">
        <f t="shared" si="200"/>
        <v>0</v>
      </c>
      <c r="I529" s="488">
        <f t="shared" si="200"/>
        <v>0</v>
      </c>
      <c r="J529" s="488">
        <f t="shared" si="200"/>
        <v>0</v>
      </c>
      <c r="K529" s="488">
        <f t="shared" si="200"/>
        <v>0</v>
      </c>
      <c r="L529" s="488">
        <f t="shared" si="200"/>
        <v>0</v>
      </c>
      <c r="M529" s="488">
        <f t="shared" si="200"/>
        <v>0</v>
      </c>
      <c r="N529" s="490">
        <f t="shared" si="200"/>
        <v>0</v>
      </c>
      <c r="O529" s="488">
        <f t="shared" si="200"/>
        <v>0</v>
      </c>
      <c r="P529" s="488">
        <f t="shared" si="200"/>
        <v>0</v>
      </c>
      <c r="Q529" s="488">
        <f t="shared" si="200"/>
        <v>0</v>
      </c>
      <c r="R529" s="488">
        <f t="shared" si="200"/>
        <v>0</v>
      </c>
      <c r="S529" s="489">
        <f t="shared" si="200"/>
        <v>0</v>
      </c>
      <c r="T529" s="428"/>
      <c r="U529" s="227" t="s">
        <v>26</v>
      </c>
      <c r="V529" s="362">
        <f>V528-V515</f>
        <v>-0.53000000000000114</v>
      </c>
    </row>
    <row r="531" spans="1:23" ht="13.5" thickBot="1" x14ac:dyDescent="0.25"/>
    <row r="532" spans="1:23" s="570" customFormat="1" ht="13.5" thickBot="1" x14ac:dyDescent="0.25">
      <c r="A532" s="300" t="s">
        <v>171</v>
      </c>
      <c r="B532" s="617" t="s">
        <v>110</v>
      </c>
      <c r="C532" s="618"/>
      <c r="D532" s="618"/>
      <c r="E532" s="618"/>
      <c r="F532" s="618"/>
      <c r="G532" s="619"/>
      <c r="H532" s="617" t="s">
        <v>111</v>
      </c>
      <c r="I532" s="618"/>
      <c r="J532" s="618"/>
      <c r="K532" s="618"/>
      <c r="L532" s="618"/>
      <c r="M532" s="619"/>
      <c r="N532" s="617" t="s">
        <v>53</v>
      </c>
      <c r="O532" s="618"/>
      <c r="P532" s="618"/>
      <c r="Q532" s="618"/>
      <c r="R532" s="618"/>
      <c r="S532" s="619"/>
      <c r="T532" s="329" t="s">
        <v>55</v>
      </c>
    </row>
    <row r="533" spans="1:23" s="570" customFormat="1" x14ac:dyDescent="0.2">
      <c r="A533" s="226" t="s">
        <v>54</v>
      </c>
      <c r="B533" s="451">
        <v>1</v>
      </c>
      <c r="C533" s="252">
        <v>2</v>
      </c>
      <c r="D533" s="439" t="s">
        <v>131</v>
      </c>
      <c r="E533" s="252">
        <v>4</v>
      </c>
      <c r="F533" s="484">
        <v>5</v>
      </c>
      <c r="G533" s="432">
        <v>6</v>
      </c>
      <c r="H533" s="251">
        <v>7</v>
      </c>
      <c r="I533" s="252">
        <v>8</v>
      </c>
      <c r="J533" s="252" t="s">
        <v>137</v>
      </c>
      <c r="K533" s="252">
        <v>10</v>
      </c>
      <c r="L533" s="252">
        <v>11</v>
      </c>
      <c r="M533" s="252">
        <v>12</v>
      </c>
      <c r="N533" s="330">
        <v>13</v>
      </c>
      <c r="O533" s="253">
        <v>14</v>
      </c>
      <c r="P533" s="253" t="s">
        <v>138</v>
      </c>
      <c r="Q533" s="253">
        <v>16</v>
      </c>
      <c r="R533" s="253">
        <v>17</v>
      </c>
      <c r="S533" s="331">
        <v>18</v>
      </c>
      <c r="T533" s="418"/>
    </row>
    <row r="534" spans="1:23" s="570" customFormat="1" x14ac:dyDescent="0.2">
      <c r="A534" s="307" t="s">
        <v>3</v>
      </c>
      <c r="B534" s="452">
        <v>3978</v>
      </c>
      <c r="C534" s="259">
        <v>3978</v>
      </c>
      <c r="D534" s="440">
        <v>3978</v>
      </c>
      <c r="E534" s="259">
        <v>3978</v>
      </c>
      <c r="F534" s="390">
        <v>3978</v>
      </c>
      <c r="G534" s="260">
        <v>3978</v>
      </c>
      <c r="H534" s="258">
        <v>3978</v>
      </c>
      <c r="I534" s="259">
        <v>3978</v>
      </c>
      <c r="J534" s="259">
        <v>3978</v>
      </c>
      <c r="K534" s="259">
        <v>3978</v>
      </c>
      <c r="L534" s="259">
        <v>3978</v>
      </c>
      <c r="M534" s="259">
        <v>3978</v>
      </c>
      <c r="N534" s="258">
        <v>3978</v>
      </c>
      <c r="O534" s="259">
        <v>3978</v>
      </c>
      <c r="P534" s="259">
        <v>3978</v>
      </c>
      <c r="Q534" s="259">
        <v>3978</v>
      </c>
      <c r="R534" s="259">
        <v>3978</v>
      </c>
      <c r="S534" s="260">
        <v>3978</v>
      </c>
      <c r="T534" s="420">
        <v>3978</v>
      </c>
      <c r="U534" s="504"/>
      <c r="V534" s="505"/>
      <c r="W534" s="505"/>
    </row>
    <row r="535" spans="1:23" s="570" customFormat="1" x14ac:dyDescent="0.2">
      <c r="A535" s="310" t="s">
        <v>6</v>
      </c>
      <c r="B535" s="453">
        <v>4347.173913043478</v>
      </c>
      <c r="C535" s="264">
        <v>4204.090909090909</v>
      </c>
      <c r="D535" s="441">
        <v>4273.75</v>
      </c>
      <c r="E535" s="264">
        <v>4490</v>
      </c>
      <c r="F535" s="311">
        <v>4470.9523809523807</v>
      </c>
      <c r="G535" s="265">
        <v>4566.25</v>
      </c>
      <c r="H535" s="263">
        <v>4378.2222222222226</v>
      </c>
      <c r="I535" s="264">
        <v>4383.333333333333</v>
      </c>
      <c r="J535" s="264">
        <v>4681.5384615384619</v>
      </c>
      <c r="K535" s="264">
        <v>4590.8888888888887</v>
      </c>
      <c r="L535" s="264">
        <v>4262.3809523809523</v>
      </c>
      <c r="M535" s="264">
        <v>4505.1219512195121</v>
      </c>
      <c r="N535" s="263">
        <v>4385.9523809523807</v>
      </c>
      <c r="O535" s="264">
        <v>4357.6190476190477</v>
      </c>
      <c r="P535" s="264">
        <v>4483.333333333333</v>
      </c>
      <c r="Q535" s="264">
        <v>4435</v>
      </c>
      <c r="R535" s="264">
        <v>4408.4210526315792</v>
      </c>
      <c r="S535" s="265">
        <v>4440.666666666667</v>
      </c>
      <c r="T535" s="421">
        <v>4416.988636363636</v>
      </c>
      <c r="U535" s="504"/>
      <c r="V535" s="505"/>
      <c r="W535" s="505"/>
    </row>
    <row r="536" spans="1:23" s="570" customFormat="1" x14ac:dyDescent="0.2">
      <c r="A536" s="226" t="s">
        <v>7</v>
      </c>
      <c r="B536" s="454">
        <v>73.913043478260875</v>
      </c>
      <c r="C536" s="268">
        <v>79.545454545454547</v>
      </c>
      <c r="D536" s="442">
        <v>81.25</v>
      </c>
      <c r="E536" s="268">
        <v>72.093023255813947</v>
      </c>
      <c r="F536" s="314">
        <v>73.80952380952381</v>
      </c>
      <c r="G536" s="269">
        <v>77.5</v>
      </c>
      <c r="H536" s="267">
        <v>77.777777777777771</v>
      </c>
      <c r="I536" s="268">
        <v>82.222222222222229</v>
      </c>
      <c r="J536" s="268">
        <v>92.307692307692307</v>
      </c>
      <c r="K536" s="268">
        <v>80</v>
      </c>
      <c r="L536" s="268">
        <v>71.428571428571431</v>
      </c>
      <c r="M536" s="268">
        <v>85.365853658536579</v>
      </c>
      <c r="N536" s="267">
        <v>88.095238095238102</v>
      </c>
      <c r="O536" s="268">
        <v>90.476190476190482</v>
      </c>
      <c r="P536" s="268">
        <v>66.666666666666671</v>
      </c>
      <c r="Q536" s="268">
        <v>75</v>
      </c>
      <c r="R536" s="268">
        <v>75.438596491228068</v>
      </c>
      <c r="S536" s="269">
        <v>77.777777777777771</v>
      </c>
      <c r="T536" s="422">
        <v>75.568181818181813</v>
      </c>
      <c r="U536" s="504"/>
      <c r="V536" s="505"/>
      <c r="W536" s="505"/>
    </row>
    <row r="537" spans="1:23" s="570" customFormat="1" x14ac:dyDescent="0.2">
      <c r="A537" s="226" t="s">
        <v>8</v>
      </c>
      <c r="B537" s="455">
        <v>8.9561591673731109E-2</v>
      </c>
      <c r="C537" s="272">
        <v>8.6840660380212584E-2</v>
      </c>
      <c r="D537" s="443">
        <v>6.6864879601131244E-2</v>
      </c>
      <c r="E537" s="272">
        <v>9.6787403349250262E-2</v>
      </c>
      <c r="F537" s="317">
        <v>8.3970633618715568E-2</v>
      </c>
      <c r="G537" s="273">
        <v>7.7167988277259889E-2</v>
      </c>
      <c r="H537" s="271">
        <v>7.4909890159598688E-2</v>
      </c>
      <c r="I537" s="272">
        <v>7.6194531023237241E-2</v>
      </c>
      <c r="J537" s="272">
        <v>6.8265461137016425E-2</v>
      </c>
      <c r="K537" s="272">
        <v>8.5286957035527591E-2</v>
      </c>
      <c r="L537" s="272">
        <v>7.6385085139787701E-2</v>
      </c>
      <c r="M537" s="272">
        <v>7.3073585491128634E-2</v>
      </c>
      <c r="N537" s="271">
        <v>6.5569532904453331E-2</v>
      </c>
      <c r="O537" s="272">
        <v>8.8896498321085093E-2</v>
      </c>
      <c r="P537" s="272">
        <v>0.10206881437734015</v>
      </c>
      <c r="Q537" s="272">
        <v>7.6307134364089452E-2</v>
      </c>
      <c r="R537" s="272">
        <v>9.2037173613658499E-2</v>
      </c>
      <c r="S537" s="273">
        <v>7.2631979017230883E-2</v>
      </c>
      <c r="T537" s="423">
        <v>8.5033496354545185E-2</v>
      </c>
      <c r="U537" s="504"/>
      <c r="V537" s="505"/>
      <c r="W537" s="505"/>
    </row>
    <row r="538" spans="1:23" s="570" customFormat="1" x14ac:dyDescent="0.2">
      <c r="A538" s="310" t="s">
        <v>1</v>
      </c>
      <c r="B538" s="456">
        <f>B535/B534*100-100</f>
        <v>9.2803899709270326</v>
      </c>
      <c r="C538" s="276">
        <f>C535/C534*100-100</f>
        <v>5.6835321541203854</v>
      </c>
      <c r="D538" s="276">
        <f t="shared" ref="D538:H538" si="201">D535/D534*100-100</f>
        <v>7.4346405228758101</v>
      </c>
      <c r="E538" s="276">
        <f t="shared" si="201"/>
        <v>12.870789341377574</v>
      </c>
      <c r="F538" s="276">
        <f t="shared" si="201"/>
        <v>12.391965333141798</v>
      </c>
      <c r="G538" s="277">
        <f t="shared" si="201"/>
        <v>14.78758169934639</v>
      </c>
      <c r="H538" s="275">
        <f t="shared" si="201"/>
        <v>10.060890453047321</v>
      </c>
      <c r="I538" s="276">
        <f>I535/I534*100-100</f>
        <v>10.189374895257245</v>
      </c>
      <c r="J538" s="276">
        <f t="shared" ref="J538:P538" si="202">J535/J534*100-100</f>
        <v>17.685733070348462</v>
      </c>
      <c r="K538" s="276">
        <f t="shared" si="202"/>
        <v>15.406960504999716</v>
      </c>
      <c r="L538" s="276">
        <f t="shared" si="202"/>
        <v>7.1488424429600741</v>
      </c>
      <c r="M538" s="276">
        <f t="shared" si="202"/>
        <v>13.250928889379395</v>
      </c>
      <c r="N538" s="275">
        <f t="shared" si="202"/>
        <v>10.255213196389661</v>
      </c>
      <c r="O538" s="276">
        <f t="shared" si="202"/>
        <v>9.542962484138954</v>
      </c>
      <c r="P538" s="276">
        <f t="shared" si="202"/>
        <v>12.703200938495044</v>
      </c>
      <c r="Q538" s="276">
        <f>Q535/Q534*100-100</f>
        <v>11.488185017596791</v>
      </c>
      <c r="R538" s="276">
        <f t="shared" ref="R538:T538" si="203">R535/R534*100-100</f>
        <v>10.82003651663095</v>
      </c>
      <c r="S538" s="277">
        <f t="shared" si="203"/>
        <v>11.63063516004695</v>
      </c>
      <c r="T538" s="424">
        <f t="shared" si="203"/>
        <v>11.035410667763585</v>
      </c>
      <c r="U538" s="504"/>
      <c r="V538" s="227"/>
    </row>
    <row r="539" spans="1:23" s="570" customFormat="1" ht="13.5" thickBot="1" x14ac:dyDescent="0.25">
      <c r="A539" s="429" t="s">
        <v>27</v>
      </c>
      <c r="B539" s="457">
        <f t="shared" ref="B539:T539" si="204">B535-B522</f>
        <v>-15.226086956521613</v>
      </c>
      <c r="C539" s="281">
        <f t="shared" si="204"/>
        <v>-130.7928118393238</v>
      </c>
      <c r="D539" s="281">
        <f t="shared" si="204"/>
        <v>-77.678571428571558</v>
      </c>
      <c r="E539" s="281">
        <f t="shared" si="204"/>
        <v>80.526315789473301</v>
      </c>
      <c r="F539" s="281">
        <f t="shared" si="204"/>
        <v>106.84981684981631</v>
      </c>
      <c r="G539" s="282">
        <f t="shared" si="204"/>
        <v>123.88157894736833</v>
      </c>
      <c r="H539" s="280">
        <f t="shared" si="204"/>
        <v>34.075880758808125</v>
      </c>
      <c r="I539" s="281">
        <f t="shared" si="204"/>
        <v>42.807017543859729</v>
      </c>
      <c r="J539" s="281">
        <f t="shared" si="204"/>
        <v>140.82417582417656</v>
      </c>
      <c r="K539" s="281">
        <f t="shared" si="204"/>
        <v>189.83625730994117</v>
      </c>
      <c r="L539" s="281">
        <f t="shared" si="204"/>
        <v>-99.082462253193626</v>
      </c>
      <c r="M539" s="281">
        <f t="shared" si="204"/>
        <v>115.12195121951208</v>
      </c>
      <c r="N539" s="280">
        <f t="shared" si="204"/>
        <v>-58.214285714286234</v>
      </c>
      <c r="O539" s="281">
        <f t="shared" si="204"/>
        <v>-71.405342624854711</v>
      </c>
      <c r="P539" s="281">
        <f t="shared" si="204"/>
        <v>239.76190476190459</v>
      </c>
      <c r="Q539" s="281">
        <f t="shared" si="204"/>
        <v>47.79069767441888</v>
      </c>
      <c r="R539" s="281">
        <f t="shared" si="204"/>
        <v>-3.8289473684208133</v>
      </c>
      <c r="S539" s="282">
        <f t="shared" si="204"/>
        <v>39.934959349593555</v>
      </c>
      <c r="T539" s="425">
        <f t="shared" si="204"/>
        <v>30.487088376019528</v>
      </c>
      <c r="U539" s="504"/>
      <c r="V539" s="227"/>
    </row>
    <row r="540" spans="1:23" s="570" customFormat="1" x14ac:dyDescent="0.2">
      <c r="A540" s="430" t="s">
        <v>51</v>
      </c>
      <c r="B540" s="486">
        <v>749</v>
      </c>
      <c r="C540" s="286">
        <v>734</v>
      </c>
      <c r="D540" s="444">
        <v>199</v>
      </c>
      <c r="E540" s="286">
        <v>752</v>
      </c>
      <c r="F540" s="391">
        <v>751</v>
      </c>
      <c r="G540" s="287">
        <v>744</v>
      </c>
      <c r="H540" s="285">
        <v>756</v>
      </c>
      <c r="I540" s="286">
        <v>754</v>
      </c>
      <c r="J540" s="286">
        <v>200</v>
      </c>
      <c r="K540" s="286">
        <v>756</v>
      </c>
      <c r="L540" s="286">
        <v>755</v>
      </c>
      <c r="M540" s="286">
        <v>754</v>
      </c>
      <c r="N540" s="285">
        <v>753</v>
      </c>
      <c r="O540" s="286">
        <v>760</v>
      </c>
      <c r="P540" s="286">
        <v>206</v>
      </c>
      <c r="Q540" s="286">
        <v>754</v>
      </c>
      <c r="R540" s="286">
        <v>751</v>
      </c>
      <c r="S540" s="287">
        <v>752</v>
      </c>
      <c r="T540" s="426">
        <f>SUM(B540:S540)</f>
        <v>11880</v>
      </c>
      <c r="U540" s="227" t="s">
        <v>56</v>
      </c>
      <c r="V540" s="289">
        <f>T527-T540</f>
        <v>11</v>
      </c>
      <c r="W540" s="290">
        <f>V540/T527</f>
        <v>9.2506938020351531E-4</v>
      </c>
    </row>
    <row r="541" spans="1:23" s="570" customFormat="1" x14ac:dyDescent="0.2">
      <c r="A541" s="324" t="s">
        <v>28</v>
      </c>
      <c r="B541" s="458"/>
      <c r="C541" s="572"/>
      <c r="D541" s="445"/>
      <c r="E541" s="572"/>
      <c r="F541" s="392"/>
      <c r="G541" s="573"/>
      <c r="H541" s="571"/>
      <c r="I541" s="572"/>
      <c r="J541" s="572"/>
      <c r="K541" s="572"/>
      <c r="L541" s="572"/>
      <c r="M541" s="572"/>
      <c r="N541" s="571"/>
      <c r="O541" s="572"/>
      <c r="P541" s="572"/>
      <c r="Q541" s="572"/>
      <c r="R541" s="572"/>
      <c r="S541" s="573"/>
      <c r="T541" s="427"/>
      <c r="U541" s="227" t="s">
        <v>57</v>
      </c>
      <c r="V541" s="227">
        <v>159.75</v>
      </c>
    </row>
    <row r="542" spans="1:23" s="570" customFormat="1" ht="13.5" thickBot="1" x14ac:dyDescent="0.25">
      <c r="A542" s="327" t="s">
        <v>26</v>
      </c>
      <c r="B542" s="487">
        <f t="shared" ref="B542:S542" si="205">B541-B528</f>
        <v>0</v>
      </c>
      <c r="C542" s="488">
        <f t="shared" si="205"/>
        <v>0</v>
      </c>
      <c r="D542" s="488">
        <f t="shared" si="205"/>
        <v>0</v>
      </c>
      <c r="E542" s="488">
        <f t="shared" si="205"/>
        <v>0</v>
      </c>
      <c r="F542" s="488">
        <f t="shared" si="205"/>
        <v>0</v>
      </c>
      <c r="G542" s="489">
        <f t="shared" si="205"/>
        <v>0</v>
      </c>
      <c r="H542" s="490">
        <f t="shared" si="205"/>
        <v>0</v>
      </c>
      <c r="I542" s="488">
        <f t="shared" si="205"/>
        <v>0</v>
      </c>
      <c r="J542" s="488">
        <f t="shared" si="205"/>
        <v>0</v>
      </c>
      <c r="K542" s="488">
        <f t="shared" si="205"/>
        <v>0</v>
      </c>
      <c r="L542" s="488">
        <f t="shared" si="205"/>
        <v>0</v>
      </c>
      <c r="M542" s="488">
        <f t="shared" si="205"/>
        <v>0</v>
      </c>
      <c r="N542" s="490">
        <f t="shared" si="205"/>
        <v>0</v>
      </c>
      <c r="O542" s="488">
        <f t="shared" si="205"/>
        <v>0</v>
      </c>
      <c r="P542" s="488">
        <f t="shared" si="205"/>
        <v>0</v>
      </c>
      <c r="Q542" s="488">
        <f t="shared" si="205"/>
        <v>0</v>
      </c>
      <c r="R542" s="488">
        <f t="shared" si="205"/>
        <v>0</v>
      </c>
      <c r="S542" s="489">
        <f t="shared" si="205"/>
        <v>0</v>
      </c>
      <c r="T542" s="428"/>
      <c r="U542" s="227" t="s">
        <v>26</v>
      </c>
      <c r="V542" s="362">
        <f>V541-V528</f>
        <v>-0.71000000000000796</v>
      </c>
    </row>
    <row r="544" spans="1:23" ht="13.5" thickBot="1" x14ac:dyDescent="0.25"/>
    <row r="545" spans="1:23" s="574" customFormat="1" ht="13.5" thickBot="1" x14ac:dyDescent="0.25">
      <c r="A545" s="300" t="s">
        <v>173</v>
      </c>
      <c r="B545" s="617" t="s">
        <v>110</v>
      </c>
      <c r="C545" s="618"/>
      <c r="D545" s="618"/>
      <c r="E545" s="618"/>
      <c r="F545" s="618"/>
      <c r="G545" s="619"/>
      <c r="H545" s="617" t="s">
        <v>111</v>
      </c>
      <c r="I545" s="618"/>
      <c r="J545" s="618"/>
      <c r="K545" s="618"/>
      <c r="L545" s="618"/>
      <c r="M545" s="619"/>
      <c r="N545" s="617" t="s">
        <v>53</v>
      </c>
      <c r="O545" s="618"/>
      <c r="P545" s="618"/>
      <c r="Q545" s="618"/>
      <c r="R545" s="618"/>
      <c r="S545" s="619"/>
      <c r="T545" s="329" t="s">
        <v>55</v>
      </c>
    </row>
    <row r="546" spans="1:23" s="574" customFormat="1" x14ac:dyDescent="0.2">
      <c r="A546" s="226" t="s">
        <v>54</v>
      </c>
      <c r="B546" s="451">
        <v>1</v>
      </c>
      <c r="C546" s="252">
        <v>2</v>
      </c>
      <c r="D546" s="439" t="s">
        <v>131</v>
      </c>
      <c r="E546" s="252">
        <v>4</v>
      </c>
      <c r="F546" s="484">
        <v>5</v>
      </c>
      <c r="G546" s="432">
        <v>6</v>
      </c>
      <c r="H546" s="251">
        <v>7</v>
      </c>
      <c r="I546" s="252">
        <v>8</v>
      </c>
      <c r="J546" s="252" t="s">
        <v>137</v>
      </c>
      <c r="K546" s="252">
        <v>10</v>
      </c>
      <c r="L546" s="252">
        <v>11</v>
      </c>
      <c r="M546" s="252">
        <v>12</v>
      </c>
      <c r="N546" s="330">
        <v>13</v>
      </c>
      <c r="O546" s="253">
        <v>14</v>
      </c>
      <c r="P546" s="253" t="s">
        <v>138</v>
      </c>
      <c r="Q546" s="253">
        <v>16</v>
      </c>
      <c r="R546" s="253">
        <v>17</v>
      </c>
      <c r="S546" s="331">
        <v>18</v>
      </c>
      <c r="T546" s="418"/>
    </row>
    <row r="547" spans="1:23" s="574" customFormat="1" x14ac:dyDescent="0.2">
      <c r="A547" s="307" t="s">
        <v>3</v>
      </c>
      <c r="B547" s="452">
        <v>3996</v>
      </c>
      <c r="C547" s="259">
        <v>3996</v>
      </c>
      <c r="D547" s="440">
        <v>3996</v>
      </c>
      <c r="E547" s="259">
        <v>3996</v>
      </c>
      <c r="F547" s="390">
        <v>3996</v>
      </c>
      <c r="G547" s="260">
        <v>3996</v>
      </c>
      <c r="H547" s="258">
        <v>3996</v>
      </c>
      <c r="I547" s="259">
        <v>3996</v>
      </c>
      <c r="J547" s="259">
        <v>3996</v>
      </c>
      <c r="K547" s="259">
        <v>3996</v>
      </c>
      <c r="L547" s="259">
        <v>3996</v>
      </c>
      <c r="M547" s="259">
        <v>3996</v>
      </c>
      <c r="N547" s="258">
        <v>3996</v>
      </c>
      <c r="O547" s="259">
        <v>3996</v>
      </c>
      <c r="P547" s="259">
        <v>3996</v>
      </c>
      <c r="Q547" s="259">
        <v>3996</v>
      </c>
      <c r="R547" s="259">
        <v>3996</v>
      </c>
      <c r="S547" s="260">
        <v>3996</v>
      </c>
      <c r="T547" s="420">
        <v>3996</v>
      </c>
      <c r="U547" s="504"/>
      <c r="V547" s="505"/>
      <c r="W547" s="505"/>
    </row>
    <row r="548" spans="1:23" s="574" customFormat="1" x14ac:dyDescent="0.2">
      <c r="A548" s="310" t="s">
        <v>6</v>
      </c>
      <c r="B548" s="453">
        <v>4327.6923076923076</v>
      </c>
      <c r="C548" s="264">
        <v>4409.7368421052633</v>
      </c>
      <c r="D548" s="441">
        <v>4357.272727272727</v>
      </c>
      <c r="E548" s="264">
        <v>4430.5128205128203</v>
      </c>
      <c r="F548" s="311">
        <v>4484.5238095238092</v>
      </c>
      <c r="G548" s="265">
        <v>4446.3414634146338</v>
      </c>
      <c r="H548" s="263">
        <v>4283.913043478261</v>
      </c>
      <c r="I548" s="264">
        <v>4228.292682926829</v>
      </c>
      <c r="J548" s="264">
        <v>4233.333333333333</v>
      </c>
      <c r="K548" s="264">
        <v>4382.1621621621625</v>
      </c>
      <c r="L548" s="264">
        <v>4370.25</v>
      </c>
      <c r="M548" s="264">
        <v>4368.409090909091</v>
      </c>
      <c r="N548" s="263">
        <v>4599.7619047619046</v>
      </c>
      <c r="O548" s="264">
        <v>4425</v>
      </c>
      <c r="P548" s="264">
        <v>4100</v>
      </c>
      <c r="Q548" s="264">
        <v>4449.1891891891892</v>
      </c>
      <c r="R548" s="264">
        <v>4209.4285714285716</v>
      </c>
      <c r="S548" s="265">
        <v>4338.2051282051279</v>
      </c>
      <c r="T548" s="421">
        <v>4375.0474683544307</v>
      </c>
      <c r="U548" s="504"/>
      <c r="V548" s="505"/>
      <c r="W548" s="505"/>
    </row>
    <row r="549" spans="1:23" s="574" customFormat="1" x14ac:dyDescent="0.2">
      <c r="A549" s="226" t="s">
        <v>7</v>
      </c>
      <c r="B549" s="454">
        <v>76.92307692307692</v>
      </c>
      <c r="C549" s="268">
        <v>71.05263157894737</v>
      </c>
      <c r="D549" s="442">
        <v>90.909090909090907</v>
      </c>
      <c r="E549" s="268">
        <v>87.179487179487182</v>
      </c>
      <c r="F549" s="314">
        <v>59.523809523809526</v>
      </c>
      <c r="G549" s="269">
        <v>65.853658536585371</v>
      </c>
      <c r="H549" s="267">
        <v>86.956521739130437</v>
      </c>
      <c r="I549" s="268">
        <v>78.048780487804876</v>
      </c>
      <c r="J549" s="268">
        <v>75</v>
      </c>
      <c r="K549" s="268">
        <v>78.378378378378372</v>
      </c>
      <c r="L549" s="268">
        <v>70</v>
      </c>
      <c r="M549" s="268">
        <v>61.363636363636367</v>
      </c>
      <c r="N549" s="267">
        <v>73.80952380952381</v>
      </c>
      <c r="O549" s="268">
        <v>58.333333333333336</v>
      </c>
      <c r="P549" s="268">
        <v>84.615384615384613</v>
      </c>
      <c r="Q549" s="268">
        <v>83.78378378378379</v>
      </c>
      <c r="R549" s="268">
        <v>97.142857142857139</v>
      </c>
      <c r="S549" s="269">
        <v>76.92307692307692</v>
      </c>
      <c r="T549" s="422">
        <v>71.835443037974684</v>
      </c>
      <c r="U549" s="504"/>
      <c r="V549" s="505"/>
      <c r="W549" s="505"/>
    </row>
    <row r="550" spans="1:23" s="574" customFormat="1" x14ac:dyDescent="0.2">
      <c r="A550" s="226" t="s">
        <v>8</v>
      </c>
      <c r="B550" s="455">
        <v>9.1225531289672659E-2</v>
      </c>
      <c r="C550" s="272">
        <v>8.7120184978015394E-2</v>
      </c>
      <c r="D550" s="443">
        <v>5.670875802530214E-2</v>
      </c>
      <c r="E550" s="272">
        <v>6.8675648788110902E-2</v>
      </c>
      <c r="F550" s="317">
        <v>9.6689697932602778E-2</v>
      </c>
      <c r="G550" s="273">
        <v>0.10005347123024737</v>
      </c>
      <c r="H550" s="271">
        <v>6.8846324335360046E-2</v>
      </c>
      <c r="I550" s="272">
        <v>7.9386069347711918E-2</v>
      </c>
      <c r="J550" s="272">
        <v>7.8240540918148319E-2</v>
      </c>
      <c r="K550" s="272">
        <v>8.2947661287184199E-2</v>
      </c>
      <c r="L550" s="272">
        <v>8.7664421087832359E-2</v>
      </c>
      <c r="M550" s="272">
        <v>9.3823877765965832E-2</v>
      </c>
      <c r="N550" s="271">
        <v>8.8261521592340256E-2</v>
      </c>
      <c r="O550" s="272">
        <v>0.11111877148096287</v>
      </c>
      <c r="P550" s="272">
        <v>8.2628311615223965E-2</v>
      </c>
      <c r="Q550" s="272">
        <v>7.0785440761218316E-2</v>
      </c>
      <c r="R550" s="272">
        <v>5.6634466139522908E-2</v>
      </c>
      <c r="S550" s="273">
        <v>7.342049009611866E-2</v>
      </c>
      <c r="T550" s="423">
        <v>8.8005713865803192E-2</v>
      </c>
      <c r="U550" s="504"/>
      <c r="V550" s="505"/>
      <c r="W550" s="505"/>
    </row>
    <row r="551" spans="1:23" s="574" customFormat="1" x14ac:dyDescent="0.2">
      <c r="A551" s="310" t="s">
        <v>1</v>
      </c>
      <c r="B551" s="456">
        <f>B548/B547*100-100</f>
        <v>8.3006083006083031</v>
      </c>
      <c r="C551" s="276">
        <f>C548/C547*100-100</f>
        <v>10.353774827459048</v>
      </c>
      <c r="D551" s="276">
        <f t="shared" ref="D551:H551" si="206">D548/D547*100-100</f>
        <v>9.0408590408590328</v>
      </c>
      <c r="E551" s="276">
        <f t="shared" si="206"/>
        <v>10.873694207027526</v>
      </c>
      <c r="F551" s="276">
        <f t="shared" si="206"/>
        <v>12.225320558653891</v>
      </c>
      <c r="G551" s="277">
        <f t="shared" si="206"/>
        <v>11.269806391757612</v>
      </c>
      <c r="H551" s="275">
        <f t="shared" si="206"/>
        <v>7.2050311180746007</v>
      </c>
      <c r="I551" s="276">
        <f>I548/I547*100-100</f>
        <v>5.8131302033741008</v>
      </c>
      <c r="J551" s="276">
        <f t="shared" ref="J551:P551" si="207">J548/J547*100-100</f>
        <v>5.9392726059392658</v>
      </c>
      <c r="K551" s="276">
        <f t="shared" si="207"/>
        <v>9.6637177718258869</v>
      </c>
      <c r="L551" s="276">
        <f t="shared" si="207"/>
        <v>9.3656156156156243</v>
      </c>
      <c r="M551" s="276">
        <f t="shared" si="207"/>
        <v>9.3195468195468294</v>
      </c>
      <c r="N551" s="275">
        <f t="shared" si="207"/>
        <v>15.109156775823436</v>
      </c>
      <c r="O551" s="276">
        <f t="shared" si="207"/>
        <v>10.735735735735744</v>
      </c>
      <c r="P551" s="276">
        <f t="shared" si="207"/>
        <v>2.6026026026026159</v>
      </c>
      <c r="Q551" s="276">
        <f>Q548/Q547*100-100</f>
        <v>11.341070800530261</v>
      </c>
      <c r="R551" s="276">
        <f t="shared" ref="R551:T551" si="208">R548/R547*100-100</f>
        <v>5.3410553410553376</v>
      </c>
      <c r="S551" s="277">
        <f t="shared" si="208"/>
        <v>8.5636918970252225</v>
      </c>
      <c r="T551" s="424">
        <f t="shared" si="208"/>
        <v>9.4856723812420114</v>
      </c>
      <c r="U551" s="504"/>
      <c r="V551" s="227"/>
    </row>
    <row r="552" spans="1:23" s="574" customFormat="1" ht="13.5" thickBot="1" x14ac:dyDescent="0.25">
      <c r="A552" s="429" t="s">
        <v>27</v>
      </c>
      <c r="B552" s="457">
        <f t="shared" ref="B552:T552" si="209">B548-B535</f>
        <v>-19.481605351170401</v>
      </c>
      <c r="C552" s="281">
        <f t="shared" si="209"/>
        <v>205.64593301435434</v>
      </c>
      <c r="D552" s="281">
        <f t="shared" si="209"/>
        <v>83.522727272727025</v>
      </c>
      <c r="E552" s="281">
        <f t="shared" si="209"/>
        <v>-59.487179487179674</v>
      </c>
      <c r="F552" s="281">
        <f t="shared" si="209"/>
        <v>13.571428571428442</v>
      </c>
      <c r="G552" s="282">
        <f t="shared" si="209"/>
        <v>-119.90853658536616</v>
      </c>
      <c r="H552" s="280">
        <f t="shared" si="209"/>
        <v>-94.309178743961638</v>
      </c>
      <c r="I552" s="281">
        <f t="shared" si="209"/>
        <v>-155.04065040650403</v>
      </c>
      <c r="J552" s="281">
        <f t="shared" si="209"/>
        <v>-448.20512820512886</v>
      </c>
      <c r="K552" s="281">
        <f t="shared" si="209"/>
        <v>-208.72672672672616</v>
      </c>
      <c r="L552" s="281">
        <f t="shared" si="209"/>
        <v>107.86904761904771</v>
      </c>
      <c r="M552" s="281">
        <f t="shared" si="209"/>
        <v>-136.71286031042109</v>
      </c>
      <c r="N552" s="280">
        <f t="shared" si="209"/>
        <v>213.80952380952385</v>
      </c>
      <c r="O552" s="281">
        <f t="shared" si="209"/>
        <v>67.380952380952294</v>
      </c>
      <c r="P552" s="281">
        <f t="shared" si="209"/>
        <v>-383.33333333333303</v>
      </c>
      <c r="Q552" s="281">
        <f t="shared" si="209"/>
        <v>14.189189189189165</v>
      </c>
      <c r="R552" s="281">
        <f t="shared" si="209"/>
        <v>-198.99248120300763</v>
      </c>
      <c r="S552" s="282">
        <f t="shared" si="209"/>
        <v>-102.46153846153902</v>
      </c>
      <c r="T552" s="425">
        <f t="shared" si="209"/>
        <v>-41.941168009205285</v>
      </c>
      <c r="U552" s="504"/>
      <c r="V552" s="227"/>
    </row>
    <row r="553" spans="1:23" s="574" customFormat="1" x14ac:dyDescent="0.2">
      <c r="A553" s="430" t="s">
        <v>51</v>
      </c>
      <c r="B553" s="486">
        <v>746</v>
      </c>
      <c r="C553" s="286">
        <v>733</v>
      </c>
      <c r="D553" s="444">
        <v>198</v>
      </c>
      <c r="E553" s="286">
        <v>752</v>
      </c>
      <c r="F553" s="391">
        <v>749</v>
      </c>
      <c r="G553" s="287">
        <v>743</v>
      </c>
      <c r="H553" s="285">
        <v>755</v>
      </c>
      <c r="I553" s="286">
        <v>754</v>
      </c>
      <c r="J553" s="286">
        <v>194</v>
      </c>
      <c r="K553" s="286">
        <v>756</v>
      </c>
      <c r="L553" s="286">
        <v>755</v>
      </c>
      <c r="M553" s="286">
        <v>754</v>
      </c>
      <c r="N553" s="285">
        <v>752</v>
      </c>
      <c r="O553" s="286">
        <v>760</v>
      </c>
      <c r="P553" s="286">
        <v>206</v>
      </c>
      <c r="Q553" s="286">
        <v>754</v>
      </c>
      <c r="R553" s="286">
        <v>751</v>
      </c>
      <c r="S553" s="287">
        <v>752</v>
      </c>
      <c r="T553" s="426">
        <f>SUM(B553:S553)</f>
        <v>11864</v>
      </c>
      <c r="U553" s="227" t="s">
        <v>56</v>
      </c>
      <c r="V553" s="289">
        <f>T540-T553</f>
        <v>16</v>
      </c>
      <c r="W553" s="290">
        <f>V553/T540</f>
        <v>1.3468013468013469E-3</v>
      </c>
    </row>
    <row r="554" spans="1:23" s="574" customFormat="1" x14ac:dyDescent="0.2">
      <c r="A554" s="324" t="s">
        <v>28</v>
      </c>
      <c r="B554" s="458"/>
      <c r="C554" s="576"/>
      <c r="D554" s="445"/>
      <c r="E554" s="576"/>
      <c r="F554" s="392"/>
      <c r="G554" s="575"/>
      <c r="H554" s="577"/>
      <c r="I554" s="576"/>
      <c r="J554" s="576"/>
      <c r="K554" s="576"/>
      <c r="L554" s="576"/>
      <c r="M554" s="576"/>
      <c r="N554" s="577"/>
      <c r="O554" s="576"/>
      <c r="P554" s="576"/>
      <c r="Q554" s="576"/>
      <c r="R554" s="576"/>
      <c r="S554" s="575"/>
      <c r="T554" s="427"/>
      <c r="U554" s="227" t="s">
        <v>57</v>
      </c>
      <c r="V554" s="227">
        <v>159.32</v>
      </c>
    </row>
    <row r="555" spans="1:23" s="574" customFormat="1" ht="13.5" thickBot="1" x14ac:dyDescent="0.25">
      <c r="A555" s="327" t="s">
        <v>26</v>
      </c>
      <c r="B555" s="487">
        <f t="shared" ref="B555:S555" si="210">B554-B541</f>
        <v>0</v>
      </c>
      <c r="C555" s="488">
        <f t="shared" si="210"/>
        <v>0</v>
      </c>
      <c r="D555" s="488">
        <f t="shared" si="210"/>
        <v>0</v>
      </c>
      <c r="E555" s="488">
        <f t="shared" si="210"/>
        <v>0</v>
      </c>
      <c r="F555" s="488">
        <f t="shared" si="210"/>
        <v>0</v>
      </c>
      <c r="G555" s="489">
        <f t="shared" si="210"/>
        <v>0</v>
      </c>
      <c r="H555" s="490">
        <f t="shared" si="210"/>
        <v>0</v>
      </c>
      <c r="I555" s="488">
        <f t="shared" si="210"/>
        <v>0</v>
      </c>
      <c r="J555" s="488">
        <f t="shared" si="210"/>
        <v>0</v>
      </c>
      <c r="K555" s="488">
        <f t="shared" si="210"/>
        <v>0</v>
      </c>
      <c r="L555" s="488">
        <f t="shared" si="210"/>
        <v>0</v>
      </c>
      <c r="M555" s="488">
        <f t="shared" si="210"/>
        <v>0</v>
      </c>
      <c r="N555" s="490">
        <f t="shared" si="210"/>
        <v>0</v>
      </c>
      <c r="O555" s="488">
        <f t="shared" si="210"/>
        <v>0</v>
      </c>
      <c r="P555" s="488">
        <f t="shared" si="210"/>
        <v>0</v>
      </c>
      <c r="Q555" s="488">
        <f t="shared" si="210"/>
        <v>0</v>
      </c>
      <c r="R555" s="488">
        <f t="shared" si="210"/>
        <v>0</v>
      </c>
      <c r="S555" s="489">
        <f t="shared" si="210"/>
        <v>0</v>
      </c>
      <c r="T555" s="428"/>
      <c r="U555" s="227" t="s">
        <v>26</v>
      </c>
      <c r="V555" s="362">
        <f>V554-V541</f>
        <v>-0.43000000000000682</v>
      </c>
    </row>
    <row r="557" spans="1:23" ht="13.5" thickBot="1" x14ac:dyDescent="0.25"/>
    <row r="558" spans="1:23" s="578" customFormat="1" ht="13.5" thickBot="1" x14ac:dyDescent="0.25">
      <c r="A558" s="300" t="s">
        <v>174</v>
      </c>
      <c r="B558" s="617" t="s">
        <v>110</v>
      </c>
      <c r="C558" s="618"/>
      <c r="D558" s="618"/>
      <c r="E558" s="618"/>
      <c r="F558" s="618"/>
      <c r="G558" s="619"/>
      <c r="H558" s="617" t="s">
        <v>111</v>
      </c>
      <c r="I558" s="618"/>
      <c r="J558" s="618"/>
      <c r="K558" s="618"/>
      <c r="L558" s="618"/>
      <c r="M558" s="619"/>
      <c r="N558" s="617" t="s">
        <v>53</v>
      </c>
      <c r="O558" s="618"/>
      <c r="P558" s="618"/>
      <c r="Q558" s="618"/>
      <c r="R558" s="618"/>
      <c r="S558" s="619"/>
      <c r="T558" s="329" t="s">
        <v>55</v>
      </c>
    </row>
    <row r="559" spans="1:23" s="578" customFormat="1" x14ac:dyDescent="0.2">
      <c r="A559" s="226" t="s">
        <v>54</v>
      </c>
      <c r="B559" s="451">
        <v>1</v>
      </c>
      <c r="C559" s="252">
        <v>2</v>
      </c>
      <c r="D559" s="439" t="s">
        <v>131</v>
      </c>
      <c r="E559" s="252">
        <v>4</v>
      </c>
      <c r="F559" s="484">
        <v>5</v>
      </c>
      <c r="G559" s="432">
        <v>6</v>
      </c>
      <c r="H559" s="251">
        <v>7</v>
      </c>
      <c r="I559" s="252">
        <v>8</v>
      </c>
      <c r="J559" s="252" t="s">
        <v>137</v>
      </c>
      <c r="K559" s="252">
        <v>10</v>
      </c>
      <c r="L559" s="252">
        <v>11</v>
      </c>
      <c r="M559" s="252">
        <v>12</v>
      </c>
      <c r="N559" s="330">
        <v>13</v>
      </c>
      <c r="O559" s="253">
        <v>14</v>
      </c>
      <c r="P559" s="253" t="s">
        <v>138</v>
      </c>
      <c r="Q559" s="253">
        <v>16</v>
      </c>
      <c r="R559" s="253">
        <v>17</v>
      </c>
      <c r="S559" s="331">
        <v>18</v>
      </c>
      <c r="T559" s="418"/>
    </row>
    <row r="560" spans="1:23" s="578" customFormat="1" x14ac:dyDescent="0.2">
      <c r="A560" s="307" t="s">
        <v>3</v>
      </c>
      <c r="B560" s="452">
        <v>4014</v>
      </c>
      <c r="C560" s="259">
        <v>4014</v>
      </c>
      <c r="D560" s="440">
        <v>4014</v>
      </c>
      <c r="E560" s="259">
        <v>4014</v>
      </c>
      <c r="F560" s="390">
        <v>4014</v>
      </c>
      <c r="G560" s="260">
        <v>4014</v>
      </c>
      <c r="H560" s="258">
        <v>4014</v>
      </c>
      <c r="I560" s="259">
        <v>4014</v>
      </c>
      <c r="J560" s="259">
        <v>4014</v>
      </c>
      <c r="K560" s="259">
        <v>4014</v>
      </c>
      <c r="L560" s="259">
        <v>4014</v>
      </c>
      <c r="M560" s="259">
        <v>4014</v>
      </c>
      <c r="N560" s="258">
        <v>4014</v>
      </c>
      <c r="O560" s="259">
        <v>4014</v>
      </c>
      <c r="P560" s="259">
        <v>4014</v>
      </c>
      <c r="Q560" s="259">
        <v>4014</v>
      </c>
      <c r="R560" s="259">
        <v>4014</v>
      </c>
      <c r="S560" s="260">
        <v>4014</v>
      </c>
      <c r="T560" s="420">
        <v>4014</v>
      </c>
      <c r="U560" s="504"/>
      <c r="V560" s="505"/>
      <c r="W560" s="505"/>
    </row>
    <row r="561" spans="1:23" s="578" customFormat="1" x14ac:dyDescent="0.2">
      <c r="A561" s="310" t="s">
        <v>6</v>
      </c>
      <c r="B561" s="453">
        <v>4265.25</v>
      </c>
      <c r="C561" s="264">
        <v>4252.6190476190477</v>
      </c>
      <c r="D561" s="441">
        <v>4006.6666666666665</v>
      </c>
      <c r="E561" s="264">
        <v>4548.8888888888887</v>
      </c>
      <c r="F561" s="311">
        <v>4500.2857142857147</v>
      </c>
      <c r="G561" s="265">
        <v>4460.5405405405409</v>
      </c>
      <c r="H561" s="263">
        <v>4356.8292682926831</v>
      </c>
      <c r="I561" s="264">
        <v>4266.666666666667</v>
      </c>
      <c r="J561" s="264">
        <v>4437.7777777777774</v>
      </c>
      <c r="K561" s="264">
        <v>4316.4285714285716</v>
      </c>
      <c r="L561" s="264">
        <v>4306.4102564102568</v>
      </c>
      <c r="M561" s="264">
        <v>4382.3809523809523</v>
      </c>
      <c r="N561" s="263">
        <v>4500.8571428571431</v>
      </c>
      <c r="O561" s="264">
        <v>4277.0270270270266</v>
      </c>
      <c r="P561" s="264">
        <v>4407.272727272727</v>
      </c>
      <c r="Q561" s="264">
        <v>4438.5714285714284</v>
      </c>
      <c r="R561" s="264">
        <v>4479.75</v>
      </c>
      <c r="S561" s="265">
        <v>4391.7647058823532</v>
      </c>
      <c r="T561" s="421">
        <v>4375.850340136054</v>
      </c>
      <c r="U561" s="504"/>
      <c r="V561" s="505"/>
      <c r="W561" s="505"/>
    </row>
    <row r="562" spans="1:23" s="578" customFormat="1" x14ac:dyDescent="0.2">
      <c r="A562" s="226" t="s">
        <v>7</v>
      </c>
      <c r="B562" s="454">
        <v>90</v>
      </c>
      <c r="C562" s="268">
        <v>76.19047619047619</v>
      </c>
      <c r="D562" s="442">
        <v>100</v>
      </c>
      <c r="E562" s="268">
        <v>88.888888888888886</v>
      </c>
      <c r="F562" s="314">
        <v>88.571428571428569</v>
      </c>
      <c r="G562" s="269">
        <v>97.297297297297291</v>
      </c>
      <c r="H562" s="267">
        <v>82.926829268292678</v>
      </c>
      <c r="I562" s="268">
        <v>82.051282051282058</v>
      </c>
      <c r="J562" s="268">
        <v>77.777777777777771</v>
      </c>
      <c r="K562" s="268">
        <v>92.857142857142861</v>
      </c>
      <c r="L562" s="268">
        <v>71.794871794871796</v>
      </c>
      <c r="M562" s="268">
        <v>88.095238095238102</v>
      </c>
      <c r="N562" s="267">
        <v>82.857142857142861</v>
      </c>
      <c r="O562" s="268">
        <v>81.081081081081081</v>
      </c>
      <c r="P562" s="268">
        <v>72.727272727272734</v>
      </c>
      <c r="Q562" s="268">
        <v>77.142857142857139</v>
      </c>
      <c r="R562" s="268">
        <v>75</v>
      </c>
      <c r="S562" s="269">
        <v>85.294117647058826</v>
      </c>
      <c r="T562" s="422">
        <v>83.503401360544217</v>
      </c>
      <c r="U562" s="504"/>
      <c r="V562" s="505"/>
      <c r="W562" s="505"/>
    </row>
    <row r="563" spans="1:23" s="578" customFormat="1" x14ac:dyDescent="0.2">
      <c r="A563" s="226" t="s">
        <v>8</v>
      </c>
      <c r="B563" s="455">
        <v>7.6400674184817538E-2</v>
      </c>
      <c r="C563" s="272">
        <v>8.3480822553631609E-2</v>
      </c>
      <c r="D563" s="443">
        <v>2.7365863899164664E-2</v>
      </c>
      <c r="E563" s="272">
        <v>7.027641944713503E-2</v>
      </c>
      <c r="F563" s="317">
        <v>8.1959189447711786E-2</v>
      </c>
      <c r="G563" s="273">
        <v>5.8214151767853065E-2</v>
      </c>
      <c r="H563" s="271">
        <v>6.583807167708719E-2</v>
      </c>
      <c r="I563" s="272">
        <v>7.4086103630855535E-2</v>
      </c>
      <c r="J563" s="272">
        <v>7.2589916876798055E-2</v>
      </c>
      <c r="K563" s="272">
        <v>5.6193234430080868E-2</v>
      </c>
      <c r="L563" s="272">
        <v>7.4885162652277446E-2</v>
      </c>
      <c r="M563" s="272">
        <v>6.7802322661664624E-2</v>
      </c>
      <c r="N563" s="271">
        <v>7.2030498011521796E-2</v>
      </c>
      <c r="O563" s="272">
        <v>7.3289806731801715E-2</v>
      </c>
      <c r="P563" s="272">
        <v>9.6371879777464142E-2</v>
      </c>
      <c r="Q563" s="272">
        <v>7.3580893135539047E-2</v>
      </c>
      <c r="R563" s="272">
        <v>9.0778781916878062E-2</v>
      </c>
      <c r="S563" s="273">
        <v>7.7262791281644733E-2</v>
      </c>
      <c r="T563" s="423">
        <v>7.7195893380866812E-2</v>
      </c>
      <c r="U563" s="504"/>
      <c r="V563" s="505"/>
      <c r="W563" s="505"/>
    </row>
    <row r="564" spans="1:23" s="578" customFormat="1" x14ac:dyDescent="0.2">
      <c r="A564" s="310" t="s">
        <v>1</v>
      </c>
      <c r="B564" s="456">
        <f>B561/B560*100-100</f>
        <v>6.2593423019432066</v>
      </c>
      <c r="C564" s="276">
        <f>C561/C560*100-100</f>
        <v>5.944669846015131</v>
      </c>
      <c r="D564" s="276">
        <f t="shared" ref="D564:H564" si="211">D561/D560*100-100</f>
        <v>-0.18269390466699065</v>
      </c>
      <c r="E564" s="276">
        <f t="shared" si="211"/>
        <v>13.325582682832305</v>
      </c>
      <c r="F564" s="276">
        <f t="shared" si="211"/>
        <v>12.114741262723342</v>
      </c>
      <c r="G564" s="277">
        <f t="shared" si="211"/>
        <v>11.124577492290499</v>
      </c>
      <c r="H564" s="275">
        <f t="shared" si="211"/>
        <v>8.5408387716164214</v>
      </c>
      <c r="I564" s="276">
        <f>I561/I560*100-100</f>
        <v>6.2946354426175049</v>
      </c>
      <c r="J564" s="276">
        <f t="shared" ref="J564:P564" si="212">J561/J560*100-100</f>
        <v>10.557493218180809</v>
      </c>
      <c r="K564" s="276">
        <f t="shared" si="212"/>
        <v>7.5343440814292819</v>
      </c>
      <c r="L564" s="276">
        <f t="shared" si="212"/>
        <v>7.2847597511274813</v>
      </c>
      <c r="M564" s="276">
        <f t="shared" si="212"/>
        <v>9.1774028993759913</v>
      </c>
      <c r="N564" s="275">
        <f t="shared" si="212"/>
        <v>12.128977151398686</v>
      </c>
      <c r="O564" s="276">
        <f t="shared" si="212"/>
        <v>6.552741081889053</v>
      </c>
      <c r="P564" s="276">
        <f t="shared" si="212"/>
        <v>9.7975268378855702</v>
      </c>
      <c r="Q564" s="276">
        <f>Q561/Q560*100-100</f>
        <v>10.577265285785458</v>
      </c>
      <c r="R564" s="276">
        <f t="shared" ref="R564:T564" si="213">R561/R560*100-100</f>
        <v>11.603139013452918</v>
      </c>
      <c r="S564" s="277">
        <f t="shared" si="213"/>
        <v>9.4111785222310118</v>
      </c>
      <c r="T564" s="424">
        <f t="shared" si="213"/>
        <v>9.0147070288005438</v>
      </c>
      <c r="U564" s="504"/>
      <c r="V564" s="227"/>
    </row>
    <row r="565" spans="1:23" s="578" customFormat="1" ht="13.5" thickBot="1" x14ac:dyDescent="0.25">
      <c r="A565" s="429" t="s">
        <v>27</v>
      </c>
      <c r="B565" s="457">
        <f t="shared" ref="B565:T565" si="214">B561-B548</f>
        <v>-62.442307692307622</v>
      </c>
      <c r="C565" s="281">
        <f t="shared" si="214"/>
        <v>-157.11779448621564</v>
      </c>
      <c r="D565" s="281">
        <f t="shared" si="214"/>
        <v>-350.60606060606051</v>
      </c>
      <c r="E565" s="281">
        <f t="shared" si="214"/>
        <v>118.37606837606836</v>
      </c>
      <c r="F565" s="281">
        <f t="shared" si="214"/>
        <v>15.761904761905498</v>
      </c>
      <c r="G565" s="282">
        <f t="shared" si="214"/>
        <v>14.199077125907024</v>
      </c>
      <c r="H565" s="280">
        <f t="shared" si="214"/>
        <v>72.916224814422094</v>
      </c>
      <c r="I565" s="281">
        <f t="shared" si="214"/>
        <v>38.373983739837968</v>
      </c>
      <c r="J565" s="281">
        <f t="shared" si="214"/>
        <v>204.44444444444434</v>
      </c>
      <c r="K565" s="281">
        <f t="shared" si="214"/>
        <v>-65.733590733590972</v>
      </c>
      <c r="L565" s="281">
        <f t="shared" si="214"/>
        <v>-63.839743589743193</v>
      </c>
      <c r="M565" s="281">
        <f t="shared" si="214"/>
        <v>13.971861471861303</v>
      </c>
      <c r="N565" s="280">
        <f t="shared" si="214"/>
        <v>-98.904761904761472</v>
      </c>
      <c r="O565" s="281">
        <f t="shared" si="214"/>
        <v>-147.97297297297337</v>
      </c>
      <c r="P565" s="281">
        <f t="shared" si="214"/>
        <v>307.27272727272702</v>
      </c>
      <c r="Q565" s="281">
        <f t="shared" si="214"/>
        <v>-10.617760617760723</v>
      </c>
      <c r="R565" s="281">
        <f t="shared" si="214"/>
        <v>270.32142857142844</v>
      </c>
      <c r="S565" s="282">
        <f t="shared" si="214"/>
        <v>53.559577677225207</v>
      </c>
      <c r="T565" s="425">
        <f t="shared" si="214"/>
        <v>0.8028717816232529</v>
      </c>
      <c r="U565" s="504"/>
      <c r="V565" s="227"/>
    </row>
    <row r="566" spans="1:23" s="578" customFormat="1" x14ac:dyDescent="0.2">
      <c r="A566" s="430" t="s">
        <v>51</v>
      </c>
      <c r="B566" s="486">
        <v>742</v>
      </c>
      <c r="C566" s="286">
        <v>733</v>
      </c>
      <c r="D566" s="444">
        <v>197</v>
      </c>
      <c r="E566" s="286">
        <v>752</v>
      </c>
      <c r="F566" s="391">
        <v>748</v>
      </c>
      <c r="G566" s="287">
        <v>743</v>
      </c>
      <c r="H566" s="285">
        <v>753</v>
      </c>
      <c r="I566" s="286">
        <v>754</v>
      </c>
      <c r="J566" s="286">
        <v>189</v>
      </c>
      <c r="K566" s="286">
        <v>756</v>
      </c>
      <c r="L566" s="286">
        <v>754</v>
      </c>
      <c r="M566" s="286">
        <v>754</v>
      </c>
      <c r="N566" s="285">
        <v>750</v>
      </c>
      <c r="O566" s="286">
        <v>760</v>
      </c>
      <c r="P566" s="286">
        <v>205</v>
      </c>
      <c r="Q566" s="286">
        <v>754</v>
      </c>
      <c r="R566" s="286">
        <v>751</v>
      </c>
      <c r="S566" s="287">
        <v>751</v>
      </c>
      <c r="T566" s="426">
        <f>SUM(B566:S566)</f>
        <v>11846</v>
      </c>
      <c r="U566" s="227" t="s">
        <v>56</v>
      </c>
      <c r="V566" s="289">
        <f>T553-T566</f>
        <v>18</v>
      </c>
      <c r="W566" s="290">
        <f>V566/T553</f>
        <v>1.5171948752528658E-3</v>
      </c>
    </row>
    <row r="567" spans="1:23" s="578" customFormat="1" x14ac:dyDescent="0.2">
      <c r="A567" s="324" t="s">
        <v>28</v>
      </c>
      <c r="B567" s="458"/>
      <c r="C567" s="580"/>
      <c r="D567" s="445"/>
      <c r="E567" s="580"/>
      <c r="F567" s="392"/>
      <c r="G567" s="581"/>
      <c r="H567" s="579"/>
      <c r="I567" s="580"/>
      <c r="J567" s="580"/>
      <c r="K567" s="580"/>
      <c r="L567" s="580"/>
      <c r="M567" s="580"/>
      <c r="N567" s="579"/>
      <c r="O567" s="580"/>
      <c r="P567" s="580"/>
      <c r="Q567" s="580"/>
      <c r="R567" s="580"/>
      <c r="S567" s="581"/>
      <c r="T567" s="427"/>
      <c r="U567" s="227" t="s">
        <v>57</v>
      </c>
      <c r="V567" s="227">
        <v>158.72999999999999</v>
      </c>
    </row>
    <row r="568" spans="1:23" s="578" customFormat="1" ht="13.5" thickBot="1" x14ac:dyDescent="0.25">
      <c r="A568" s="327" t="s">
        <v>26</v>
      </c>
      <c r="B568" s="487">
        <f t="shared" ref="B568:S568" si="215">B567-B554</f>
        <v>0</v>
      </c>
      <c r="C568" s="488">
        <f t="shared" si="215"/>
        <v>0</v>
      </c>
      <c r="D568" s="488">
        <f t="shared" si="215"/>
        <v>0</v>
      </c>
      <c r="E568" s="488">
        <f t="shared" si="215"/>
        <v>0</v>
      </c>
      <c r="F568" s="488">
        <f t="shared" si="215"/>
        <v>0</v>
      </c>
      <c r="G568" s="489">
        <f t="shared" si="215"/>
        <v>0</v>
      </c>
      <c r="H568" s="490">
        <f t="shared" si="215"/>
        <v>0</v>
      </c>
      <c r="I568" s="488">
        <f t="shared" si="215"/>
        <v>0</v>
      </c>
      <c r="J568" s="488">
        <f t="shared" si="215"/>
        <v>0</v>
      </c>
      <c r="K568" s="488">
        <f t="shared" si="215"/>
        <v>0</v>
      </c>
      <c r="L568" s="488">
        <f t="shared" si="215"/>
        <v>0</v>
      </c>
      <c r="M568" s="488">
        <f t="shared" si="215"/>
        <v>0</v>
      </c>
      <c r="N568" s="490">
        <f t="shared" si="215"/>
        <v>0</v>
      </c>
      <c r="O568" s="488">
        <f t="shared" si="215"/>
        <v>0</v>
      </c>
      <c r="P568" s="488">
        <f t="shared" si="215"/>
        <v>0</v>
      </c>
      <c r="Q568" s="488">
        <f t="shared" si="215"/>
        <v>0</v>
      </c>
      <c r="R568" s="488">
        <f t="shared" si="215"/>
        <v>0</v>
      </c>
      <c r="S568" s="489">
        <f t="shared" si="215"/>
        <v>0</v>
      </c>
      <c r="T568" s="428"/>
      <c r="U568" s="227" t="s">
        <v>26</v>
      </c>
      <c r="V568" s="362">
        <f>V567-V554</f>
        <v>-0.59000000000000341</v>
      </c>
    </row>
    <row r="570" spans="1:23" ht="13.5" thickBot="1" x14ac:dyDescent="0.25"/>
    <row r="571" spans="1:23" s="582" customFormat="1" ht="13.5" thickBot="1" x14ac:dyDescent="0.25">
      <c r="A571" s="300" t="s">
        <v>175</v>
      </c>
      <c r="B571" s="617" t="s">
        <v>110</v>
      </c>
      <c r="C571" s="618"/>
      <c r="D571" s="618"/>
      <c r="E571" s="618"/>
      <c r="F571" s="618"/>
      <c r="G571" s="619"/>
      <c r="H571" s="617" t="s">
        <v>111</v>
      </c>
      <c r="I571" s="618"/>
      <c r="J571" s="618"/>
      <c r="K571" s="618"/>
      <c r="L571" s="618"/>
      <c r="M571" s="619"/>
      <c r="N571" s="617" t="s">
        <v>53</v>
      </c>
      <c r="O571" s="618"/>
      <c r="P571" s="618"/>
      <c r="Q571" s="618"/>
      <c r="R571" s="618"/>
      <c r="S571" s="619"/>
      <c r="T571" s="329" t="s">
        <v>55</v>
      </c>
    </row>
    <row r="572" spans="1:23" s="582" customFormat="1" x14ac:dyDescent="0.2">
      <c r="A572" s="226" t="s">
        <v>54</v>
      </c>
      <c r="B572" s="451">
        <v>1</v>
      </c>
      <c r="C572" s="252">
        <v>2</v>
      </c>
      <c r="D572" s="439" t="s">
        <v>131</v>
      </c>
      <c r="E572" s="252">
        <v>4</v>
      </c>
      <c r="F572" s="484">
        <v>5</v>
      </c>
      <c r="G572" s="432">
        <v>6</v>
      </c>
      <c r="H572" s="251">
        <v>7</v>
      </c>
      <c r="I572" s="252">
        <v>8</v>
      </c>
      <c r="J572" s="252" t="s">
        <v>137</v>
      </c>
      <c r="K572" s="252">
        <v>10</v>
      </c>
      <c r="L572" s="252">
        <v>11</v>
      </c>
      <c r="M572" s="252">
        <v>12</v>
      </c>
      <c r="N572" s="330">
        <v>13</v>
      </c>
      <c r="O572" s="253">
        <v>14</v>
      </c>
      <c r="P572" s="253" t="s">
        <v>138</v>
      </c>
      <c r="Q572" s="253">
        <v>16</v>
      </c>
      <c r="R572" s="253">
        <v>17</v>
      </c>
      <c r="S572" s="331">
        <v>18</v>
      </c>
      <c r="T572" s="418"/>
    </row>
    <row r="573" spans="1:23" s="582" customFormat="1" x14ac:dyDescent="0.2">
      <c r="A573" s="307" t="s">
        <v>3</v>
      </c>
      <c r="B573" s="452">
        <v>4032</v>
      </c>
      <c r="C573" s="259">
        <v>4032</v>
      </c>
      <c r="D573" s="440">
        <v>4032</v>
      </c>
      <c r="E573" s="259">
        <v>4032</v>
      </c>
      <c r="F573" s="390">
        <v>4032</v>
      </c>
      <c r="G573" s="260">
        <v>4032</v>
      </c>
      <c r="H573" s="258">
        <v>4032</v>
      </c>
      <c r="I573" s="259">
        <v>4032</v>
      </c>
      <c r="J573" s="259">
        <v>4032</v>
      </c>
      <c r="K573" s="259">
        <v>4032</v>
      </c>
      <c r="L573" s="259">
        <v>4032</v>
      </c>
      <c r="M573" s="259">
        <v>4032</v>
      </c>
      <c r="N573" s="258">
        <v>4032</v>
      </c>
      <c r="O573" s="259">
        <v>4032</v>
      </c>
      <c r="P573" s="259">
        <v>4032</v>
      </c>
      <c r="Q573" s="259">
        <v>4032</v>
      </c>
      <c r="R573" s="259">
        <v>4032</v>
      </c>
      <c r="S573" s="260">
        <v>4032</v>
      </c>
      <c r="T573" s="420">
        <v>4032</v>
      </c>
      <c r="U573" s="504"/>
      <c r="V573" s="505"/>
      <c r="W573" s="505"/>
    </row>
    <row r="574" spans="1:23" s="582" customFormat="1" x14ac:dyDescent="0.2">
      <c r="A574" s="310" t="s">
        <v>6</v>
      </c>
      <c r="B574" s="453">
        <v>4358.7179487179483</v>
      </c>
      <c r="C574" s="264">
        <v>4248.636363636364</v>
      </c>
      <c r="D574" s="441">
        <v>4649.2307692307695</v>
      </c>
      <c r="E574" s="264">
        <v>4421.5384615384619</v>
      </c>
      <c r="F574" s="311">
        <v>4451.3157894736842</v>
      </c>
      <c r="G574" s="265">
        <v>4592.105263157895</v>
      </c>
      <c r="H574" s="263">
        <v>4467.3170731707314</v>
      </c>
      <c r="I574" s="264">
        <v>4402.3684210526317</v>
      </c>
      <c r="J574" s="264">
        <v>4510</v>
      </c>
      <c r="K574" s="264">
        <v>4542</v>
      </c>
      <c r="L574" s="264">
        <v>4361.3157894736842</v>
      </c>
      <c r="M574" s="264">
        <v>4414.8780487804879</v>
      </c>
      <c r="N574" s="263">
        <v>4416.0526315789475</v>
      </c>
      <c r="O574" s="264">
        <v>4386.2162162162158</v>
      </c>
      <c r="P574" s="264">
        <v>4492.5</v>
      </c>
      <c r="Q574" s="264">
        <v>4416.5789473684208</v>
      </c>
      <c r="R574" s="264">
        <v>4461.75</v>
      </c>
      <c r="S574" s="265">
        <v>4458.7179487179483</v>
      </c>
      <c r="T574" s="421">
        <v>4435.1290322580644</v>
      </c>
      <c r="U574" s="504"/>
      <c r="V574" s="505"/>
      <c r="W574" s="505"/>
    </row>
    <row r="575" spans="1:23" s="582" customFormat="1" x14ac:dyDescent="0.2">
      <c r="A575" s="226" t="s">
        <v>7</v>
      </c>
      <c r="B575" s="454">
        <v>76.92307692307692</v>
      </c>
      <c r="C575" s="268">
        <v>72.727272727272734</v>
      </c>
      <c r="D575" s="442">
        <v>46.153846153846153</v>
      </c>
      <c r="E575" s="268">
        <v>76.92307692307692</v>
      </c>
      <c r="F575" s="314">
        <v>71.05263157894737</v>
      </c>
      <c r="G575" s="269">
        <v>73.684210526315795</v>
      </c>
      <c r="H575" s="267">
        <v>80.487804878048777</v>
      </c>
      <c r="I575" s="268">
        <v>89.473684210526315</v>
      </c>
      <c r="J575" s="268">
        <v>84.615384615384613</v>
      </c>
      <c r="K575" s="268">
        <v>70</v>
      </c>
      <c r="L575" s="268">
        <v>78.94736842105263</v>
      </c>
      <c r="M575" s="268">
        <v>73.170731707317074</v>
      </c>
      <c r="N575" s="267">
        <v>73.684210526315795</v>
      </c>
      <c r="O575" s="268">
        <v>81.081081081081081</v>
      </c>
      <c r="P575" s="268">
        <v>100</v>
      </c>
      <c r="Q575" s="268">
        <v>81.578947368421055</v>
      </c>
      <c r="R575" s="268">
        <v>72.5</v>
      </c>
      <c r="S575" s="269">
        <v>82.051282051282058</v>
      </c>
      <c r="T575" s="422">
        <v>75.806451612903231</v>
      </c>
      <c r="U575" s="504"/>
      <c r="V575" s="505"/>
      <c r="W575" s="505"/>
    </row>
    <row r="576" spans="1:23" s="582" customFormat="1" x14ac:dyDescent="0.2">
      <c r="A576" s="226" t="s">
        <v>8</v>
      </c>
      <c r="B576" s="455">
        <v>7.6364729163718142E-2</v>
      </c>
      <c r="C576" s="272">
        <v>8.6157374840558285E-2</v>
      </c>
      <c r="D576" s="443">
        <v>0.10400002793072355</v>
      </c>
      <c r="E576" s="272">
        <v>7.9834466291040504E-2</v>
      </c>
      <c r="F576" s="317">
        <v>9.6417855707313593E-2</v>
      </c>
      <c r="G576" s="273">
        <v>8.3638963573308633E-2</v>
      </c>
      <c r="H576" s="271">
        <v>7.5726829935681875E-2</v>
      </c>
      <c r="I576" s="272">
        <v>6.4193797588196974E-2</v>
      </c>
      <c r="J576" s="272">
        <v>6.4790789402089641E-2</v>
      </c>
      <c r="K576" s="272">
        <v>8.9283484123631809E-2</v>
      </c>
      <c r="L576" s="272">
        <v>7.2349204651555477E-2</v>
      </c>
      <c r="M576" s="272">
        <v>7.8130435776372423E-2</v>
      </c>
      <c r="N576" s="271">
        <v>8.0770002774284255E-2</v>
      </c>
      <c r="O576" s="272">
        <v>7.3064247464968604E-2</v>
      </c>
      <c r="P576" s="272">
        <v>5.0572643565883403E-2</v>
      </c>
      <c r="Q576" s="272">
        <v>7.2963185279714543E-2</v>
      </c>
      <c r="R576" s="272">
        <v>7.6592677961242667E-2</v>
      </c>
      <c r="S576" s="273">
        <v>7.4762515603151225E-2</v>
      </c>
      <c r="T576" s="423">
        <v>8.154670566794972E-2</v>
      </c>
      <c r="U576" s="504"/>
      <c r="V576" s="505"/>
      <c r="W576" s="505"/>
    </row>
    <row r="577" spans="1:23" s="582" customFormat="1" x14ac:dyDescent="0.2">
      <c r="A577" s="310" t="s">
        <v>1</v>
      </c>
      <c r="B577" s="456">
        <f>B574/B573*100-100</f>
        <v>8.1031237281237196</v>
      </c>
      <c r="C577" s="276">
        <f>C574/C573*100-100</f>
        <v>5.3729256854256846</v>
      </c>
      <c r="D577" s="276">
        <f t="shared" ref="D577:H577" si="216">D574/D573*100-100</f>
        <v>15.308302808302827</v>
      </c>
      <c r="E577" s="276">
        <f t="shared" si="216"/>
        <v>9.6611721611721748</v>
      </c>
      <c r="F577" s="276">
        <f t="shared" si="216"/>
        <v>10.399697159565562</v>
      </c>
      <c r="G577" s="277">
        <f t="shared" si="216"/>
        <v>13.891499582289057</v>
      </c>
      <c r="H577" s="275">
        <f t="shared" si="216"/>
        <v>10.796554394115361</v>
      </c>
      <c r="I577" s="276">
        <f>I574/I573*100-100</f>
        <v>9.1857247284878838</v>
      </c>
      <c r="J577" s="276">
        <f t="shared" ref="J577:P577" si="217">J574/J573*100-100</f>
        <v>11.85515873015872</v>
      </c>
      <c r="K577" s="276">
        <f t="shared" si="217"/>
        <v>12.648809523809533</v>
      </c>
      <c r="L577" s="276">
        <f t="shared" si="217"/>
        <v>8.1675543024227295</v>
      </c>
      <c r="M577" s="276">
        <f t="shared" si="217"/>
        <v>9.4959833526906579</v>
      </c>
      <c r="N577" s="275">
        <f t="shared" si="217"/>
        <v>9.5251148705096256</v>
      </c>
      <c r="O577" s="276">
        <f t="shared" si="217"/>
        <v>8.7851244101243964</v>
      </c>
      <c r="P577" s="276">
        <f t="shared" si="217"/>
        <v>11.421130952380949</v>
      </c>
      <c r="Q577" s="276">
        <f>Q574/Q573*100-100</f>
        <v>9.5381683375104416</v>
      </c>
      <c r="R577" s="276">
        <f t="shared" ref="R577:T577" si="218">R574/R573*100-100</f>
        <v>10.658482142857139</v>
      </c>
      <c r="S577" s="277">
        <f t="shared" si="218"/>
        <v>10.58328245828244</v>
      </c>
      <c r="T577" s="424">
        <f t="shared" si="218"/>
        <v>9.9982398873527814</v>
      </c>
      <c r="U577" s="504"/>
      <c r="V577" s="227"/>
    </row>
    <row r="578" spans="1:23" s="582" customFormat="1" ht="13.5" thickBot="1" x14ac:dyDescent="0.25">
      <c r="A578" s="429" t="s">
        <v>27</v>
      </c>
      <c r="B578" s="457">
        <f t="shared" ref="B578:T578" si="219">B574-B561</f>
        <v>93.467948717948275</v>
      </c>
      <c r="C578" s="281">
        <f t="shared" si="219"/>
        <v>-3.9826839826837386</v>
      </c>
      <c r="D578" s="281">
        <f t="shared" si="219"/>
        <v>642.564102564103</v>
      </c>
      <c r="E578" s="281">
        <f t="shared" si="219"/>
        <v>-127.3504273504268</v>
      </c>
      <c r="F578" s="281">
        <f t="shared" si="219"/>
        <v>-48.969924812030513</v>
      </c>
      <c r="G578" s="282">
        <f t="shared" si="219"/>
        <v>131.56472261735416</v>
      </c>
      <c r="H578" s="280">
        <f t="shared" si="219"/>
        <v>110.48780487804834</v>
      </c>
      <c r="I578" s="281">
        <f t="shared" si="219"/>
        <v>135.7017543859647</v>
      </c>
      <c r="J578" s="281">
        <f t="shared" si="219"/>
        <v>72.222222222222626</v>
      </c>
      <c r="K578" s="281">
        <f t="shared" si="219"/>
        <v>225.57142857142844</v>
      </c>
      <c r="L578" s="281">
        <f t="shared" si="219"/>
        <v>54.905533063427356</v>
      </c>
      <c r="M578" s="281">
        <f t="shared" si="219"/>
        <v>32.497096399535621</v>
      </c>
      <c r="N578" s="280">
        <f t="shared" si="219"/>
        <v>-84.804511278195605</v>
      </c>
      <c r="O578" s="281">
        <f t="shared" si="219"/>
        <v>109.18918918918916</v>
      </c>
      <c r="P578" s="281">
        <f t="shared" si="219"/>
        <v>85.227272727272975</v>
      </c>
      <c r="Q578" s="281">
        <f t="shared" si="219"/>
        <v>-21.992481203007628</v>
      </c>
      <c r="R578" s="281">
        <f t="shared" si="219"/>
        <v>-18</v>
      </c>
      <c r="S578" s="282">
        <f t="shared" si="219"/>
        <v>66.95324283559512</v>
      </c>
      <c r="T578" s="425">
        <f t="shared" si="219"/>
        <v>59.278692122010398</v>
      </c>
      <c r="U578" s="504"/>
      <c r="V578" s="227"/>
    </row>
    <row r="579" spans="1:23" s="582" customFormat="1" x14ac:dyDescent="0.2">
      <c r="A579" s="430" t="s">
        <v>51</v>
      </c>
      <c r="B579" s="486">
        <v>740</v>
      </c>
      <c r="C579" s="286">
        <v>733</v>
      </c>
      <c r="D579" s="444">
        <v>196</v>
      </c>
      <c r="E579" s="286">
        <v>752</v>
      </c>
      <c r="F579" s="391">
        <v>748</v>
      </c>
      <c r="G579" s="287">
        <v>742</v>
      </c>
      <c r="H579" s="285">
        <v>753</v>
      </c>
      <c r="I579" s="286">
        <v>754</v>
      </c>
      <c r="J579" s="286">
        <v>187</v>
      </c>
      <c r="K579" s="286">
        <v>756</v>
      </c>
      <c r="L579" s="286">
        <v>754</v>
      </c>
      <c r="M579" s="286">
        <v>753</v>
      </c>
      <c r="N579" s="285">
        <v>748</v>
      </c>
      <c r="O579" s="286">
        <v>760</v>
      </c>
      <c r="P579" s="286">
        <v>204</v>
      </c>
      <c r="Q579" s="286">
        <v>753</v>
      </c>
      <c r="R579" s="286">
        <v>750</v>
      </c>
      <c r="S579" s="287">
        <v>750</v>
      </c>
      <c r="T579" s="426">
        <f>SUM(B579:S579)</f>
        <v>11833</v>
      </c>
      <c r="U579" s="227" t="s">
        <v>56</v>
      </c>
      <c r="V579" s="289">
        <f>T566-T579</f>
        <v>13</v>
      </c>
      <c r="W579" s="290">
        <f>V579/T566</f>
        <v>1.097416849569475E-3</v>
      </c>
    </row>
    <row r="580" spans="1:23" s="582" customFormat="1" x14ac:dyDescent="0.2">
      <c r="A580" s="324" t="s">
        <v>28</v>
      </c>
      <c r="B580" s="458"/>
      <c r="C580" s="584"/>
      <c r="D580" s="445"/>
      <c r="E580" s="584"/>
      <c r="F580" s="392"/>
      <c r="G580" s="583"/>
      <c r="H580" s="585"/>
      <c r="I580" s="584"/>
      <c r="J580" s="584"/>
      <c r="K580" s="584"/>
      <c r="L580" s="584"/>
      <c r="M580" s="584"/>
      <c r="N580" s="585"/>
      <c r="O580" s="584"/>
      <c r="P580" s="584"/>
      <c r="Q580" s="584"/>
      <c r="R580" s="584"/>
      <c r="S580" s="583"/>
      <c r="T580" s="427"/>
      <c r="U580" s="227" t="s">
        <v>57</v>
      </c>
      <c r="V580" s="227">
        <v>157.97</v>
      </c>
    </row>
    <row r="581" spans="1:23" s="582" customFormat="1" ht="13.5" thickBot="1" x14ac:dyDescent="0.25">
      <c r="A581" s="327" t="s">
        <v>26</v>
      </c>
      <c r="B581" s="487">
        <f t="shared" ref="B581:S581" si="220">B580-B567</f>
        <v>0</v>
      </c>
      <c r="C581" s="488">
        <f t="shared" si="220"/>
        <v>0</v>
      </c>
      <c r="D581" s="488">
        <f t="shared" si="220"/>
        <v>0</v>
      </c>
      <c r="E581" s="488">
        <f t="shared" si="220"/>
        <v>0</v>
      </c>
      <c r="F581" s="488">
        <f t="shared" si="220"/>
        <v>0</v>
      </c>
      <c r="G581" s="489">
        <f t="shared" si="220"/>
        <v>0</v>
      </c>
      <c r="H581" s="490">
        <f t="shared" si="220"/>
        <v>0</v>
      </c>
      <c r="I581" s="488">
        <f t="shared" si="220"/>
        <v>0</v>
      </c>
      <c r="J581" s="488">
        <f t="shared" si="220"/>
        <v>0</v>
      </c>
      <c r="K581" s="488">
        <f t="shared" si="220"/>
        <v>0</v>
      </c>
      <c r="L581" s="488">
        <f t="shared" si="220"/>
        <v>0</v>
      </c>
      <c r="M581" s="488">
        <f t="shared" si="220"/>
        <v>0</v>
      </c>
      <c r="N581" s="490">
        <f t="shared" si="220"/>
        <v>0</v>
      </c>
      <c r="O581" s="488">
        <f t="shared" si="220"/>
        <v>0</v>
      </c>
      <c r="P581" s="488">
        <f t="shared" si="220"/>
        <v>0</v>
      </c>
      <c r="Q581" s="488">
        <f t="shared" si="220"/>
        <v>0</v>
      </c>
      <c r="R581" s="488">
        <f t="shared" si="220"/>
        <v>0</v>
      </c>
      <c r="S581" s="489">
        <f t="shared" si="220"/>
        <v>0</v>
      </c>
      <c r="T581" s="428"/>
      <c r="U581" s="227" t="s">
        <v>26</v>
      </c>
      <c r="V581" s="362">
        <f>V580-V567</f>
        <v>-0.75999999999999091</v>
      </c>
    </row>
    <row r="583" spans="1:23" ht="13.5" thickBot="1" x14ac:dyDescent="0.25"/>
    <row r="584" spans="1:23" s="591" customFormat="1" ht="13.5" thickBot="1" x14ac:dyDescent="0.25">
      <c r="A584" s="300" t="s">
        <v>177</v>
      </c>
      <c r="B584" s="617" t="s">
        <v>110</v>
      </c>
      <c r="C584" s="618"/>
      <c r="D584" s="618"/>
      <c r="E584" s="618"/>
      <c r="F584" s="618"/>
      <c r="G584" s="619"/>
      <c r="H584" s="617" t="s">
        <v>111</v>
      </c>
      <c r="I584" s="618"/>
      <c r="J584" s="618"/>
      <c r="K584" s="618"/>
      <c r="L584" s="618"/>
      <c r="M584" s="619"/>
      <c r="N584" s="617" t="s">
        <v>53</v>
      </c>
      <c r="O584" s="618"/>
      <c r="P584" s="618"/>
      <c r="Q584" s="618"/>
      <c r="R584" s="618"/>
      <c r="S584" s="619"/>
      <c r="T584" s="329" t="s">
        <v>55</v>
      </c>
    </row>
    <row r="585" spans="1:23" s="591" customFormat="1" x14ac:dyDescent="0.2">
      <c r="A585" s="226" t="s">
        <v>54</v>
      </c>
      <c r="B585" s="451">
        <v>1</v>
      </c>
      <c r="C585" s="252">
        <v>2</v>
      </c>
      <c r="D585" s="439" t="s">
        <v>131</v>
      </c>
      <c r="E585" s="252">
        <v>4</v>
      </c>
      <c r="F585" s="484">
        <v>5</v>
      </c>
      <c r="G585" s="432">
        <v>6</v>
      </c>
      <c r="H585" s="251">
        <v>7</v>
      </c>
      <c r="I585" s="252">
        <v>8</v>
      </c>
      <c r="J585" s="252" t="s">
        <v>137</v>
      </c>
      <c r="K585" s="252">
        <v>10</v>
      </c>
      <c r="L585" s="252">
        <v>11</v>
      </c>
      <c r="M585" s="252">
        <v>12</v>
      </c>
      <c r="N585" s="330">
        <v>13</v>
      </c>
      <c r="O585" s="253">
        <v>14</v>
      </c>
      <c r="P585" s="253" t="s">
        <v>138</v>
      </c>
      <c r="Q585" s="253">
        <v>16</v>
      </c>
      <c r="R585" s="253">
        <v>17</v>
      </c>
      <c r="S585" s="331">
        <v>18</v>
      </c>
      <c r="T585" s="418"/>
    </row>
    <row r="586" spans="1:23" s="591" customFormat="1" x14ac:dyDescent="0.2">
      <c r="A586" s="307" t="s">
        <v>3</v>
      </c>
      <c r="B586" s="452">
        <v>4068</v>
      </c>
      <c r="C586" s="259">
        <v>4068</v>
      </c>
      <c r="D586" s="440">
        <v>4068</v>
      </c>
      <c r="E586" s="259">
        <v>4068</v>
      </c>
      <c r="F586" s="390">
        <v>4068</v>
      </c>
      <c r="G586" s="260">
        <v>4068</v>
      </c>
      <c r="H586" s="258">
        <v>4068</v>
      </c>
      <c r="I586" s="259">
        <v>4068</v>
      </c>
      <c r="J586" s="259">
        <v>4068</v>
      </c>
      <c r="K586" s="259">
        <v>4068</v>
      </c>
      <c r="L586" s="259">
        <v>4068</v>
      </c>
      <c r="M586" s="259">
        <v>4068</v>
      </c>
      <c r="N586" s="258">
        <v>4068</v>
      </c>
      <c r="O586" s="259">
        <v>4068</v>
      </c>
      <c r="P586" s="259">
        <v>4068</v>
      </c>
      <c r="Q586" s="259">
        <v>4068</v>
      </c>
      <c r="R586" s="259">
        <v>4068</v>
      </c>
      <c r="S586" s="260">
        <v>4068</v>
      </c>
      <c r="T586" s="420">
        <v>4068</v>
      </c>
      <c r="U586" s="504"/>
      <c r="V586" s="505"/>
      <c r="W586" s="505"/>
    </row>
    <row r="587" spans="1:23" s="591" customFormat="1" x14ac:dyDescent="0.2">
      <c r="A587" s="310" t="s">
        <v>6</v>
      </c>
      <c r="B587" s="453">
        <v>4506.1702127659573</v>
      </c>
      <c r="C587" s="264">
        <v>4414.1463414634145</v>
      </c>
      <c r="D587" s="441">
        <v>4442.727272727273</v>
      </c>
      <c r="E587" s="264">
        <v>4491.75</v>
      </c>
      <c r="F587" s="311">
        <v>4521.2195121951218</v>
      </c>
      <c r="G587" s="265">
        <v>4592.6829268292686</v>
      </c>
      <c r="H587" s="263">
        <v>4465</v>
      </c>
      <c r="I587" s="264">
        <v>4447.6744186046508</v>
      </c>
      <c r="J587" s="264">
        <v>4428.4615384615381</v>
      </c>
      <c r="K587" s="264">
        <v>4460.2439024390242</v>
      </c>
      <c r="L587" s="264">
        <v>4484.75</v>
      </c>
      <c r="M587" s="264">
        <v>4546.5853658536589</v>
      </c>
      <c r="N587" s="263">
        <v>4440</v>
      </c>
      <c r="O587" s="264">
        <v>4304.75</v>
      </c>
      <c r="P587" s="264">
        <v>4365.833333333333</v>
      </c>
      <c r="Q587" s="264">
        <v>4362.9268292682927</v>
      </c>
      <c r="R587" s="264">
        <v>4477.5</v>
      </c>
      <c r="S587" s="265">
        <v>4545.744680851064</v>
      </c>
      <c r="T587" s="421">
        <v>4469.4036697247702</v>
      </c>
      <c r="U587" s="504"/>
      <c r="V587" s="505"/>
      <c r="W587" s="505"/>
    </row>
    <row r="588" spans="1:23" s="591" customFormat="1" x14ac:dyDescent="0.2">
      <c r="A588" s="226" t="s">
        <v>7</v>
      </c>
      <c r="B588" s="454">
        <v>87.234042553191486</v>
      </c>
      <c r="C588" s="268">
        <v>85.365853658536579</v>
      </c>
      <c r="D588" s="442">
        <v>90.909090909090907</v>
      </c>
      <c r="E588" s="268">
        <v>85</v>
      </c>
      <c r="F588" s="314">
        <v>82.926829268292678</v>
      </c>
      <c r="G588" s="269">
        <v>82.926829268292678</v>
      </c>
      <c r="H588" s="267">
        <v>85.714285714285708</v>
      </c>
      <c r="I588" s="268">
        <v>86.04651162790698</v>
      </c>
      <c r="J588" s="268">
        <v>92.307692307692307</v>
      </c>
      <c r="K588" s="268">
        <v>70.731707317073173</v>
      </c>
      <c r="L588" s="268">
        <v>90</v>
      </c>
      <c r="M588" s="268">
        <v>75.609756097560975</v>
      </c>
      <c r="N588" s="267">
        <v>90</v>
      </c>
      <c r="O588" s="268">
        <v>95</v>
      </c>
      <c r="P588" s="268">
        <v>100</v>
      </c>
      <c r="Q588" s="268">
        <v>97.560975609756099</v>
      </c>
      <c r="R588" s="268">
        <v>77.272727272727266</v>
      </c>
      <c r="S588" s="269">
        <v>82.978723404255319</v>
      </c>
      <c r="T588" s="422">
        <v>81.651376146788991</v>
      </c>
      <c r="U588" s="504"/>
      <c r="V588" s="505"/>
      <c r="W588" s="505"/>
    </row>
    <row r="589" spans="1:23" s="591" customFormat="1" x14ac:dyDescent="0.2">
      <c r="A589" s="226" t="s">
        <v>8</v>
      </c>
      <c r="B589" s="455">
        <v>7.7587664101631718E-2</v>
      </c>
      <c r="C589" s="272">
        <v>8.2694523839069195E-2</v>
      </c>
      <c r="D589" s="443">
        <v>5.8072999468195052E-2</v>
      </c>
      <c r="E589" s="272">
        <v>7.2977082441483876E-2</v>
      </c>
      <c r="F589" s="317">
        <v>7.1588975412575612E-2</v>
      </c>
      <c r="G589" s="273">
        <v>8.1471423596064671E-2</v>
      </c>
      <c r="H589" s="271">
        <v>6.3822302612574947E-2</v>
      </c>
      <c r="I589" s="272">
        <v>6.1853756049457045E-2</v>
      </c>
      <c r="J589" s="272">
        <v>5.1086576910785692E-2</v>
      </c>
      <c r="K589" s="272">
        <v>9.5074198503431809E-2</v>
      </c>
      <c r="L589" s="272">
        <v>7.3099660858019985E-2</v>
      </c>
      <c r="M589" s="272">
        <v>8.1871384230628924E-2</v>
      </c>
      <c r="N589" s="271">
        <v>8.8812734960028505E-2</v>
      </c>
      <c r="O589" s="272">
        <v>7.1760095397060616E-2</v>
      </c>
      <c r="P589" s="272">
        <v>5.5158575592977759E-2</v>
      </c>
      <c r="Q589" s="272">
        <v>6.3855337774167548E-2</v>
      </c>
      <c r="R589" s="272">
        <v>8.652778243008491E-2</v>
      </c>
      <c r="S589" s="273">
        <v>7.7087630759293632E-2</v>
      </c>
      <c r="T589" s="423">
        <v>7.848327334702343E-2</v>
      </c>
      <c r="U589" s="504"/>
      <c r="V589" s="505"/>
      <c r="W589" s="505"/>
    </row>
    <row r="590" spans="1:23" s="591" customFormat="1" x14ac:dyDescent="0.2">
      <c r="A590" s="310" t="s">
        <v>1</v>
      </c>
      <c r="B590" s="456">
        <f>B587/B586*100-100</f>
        <v>10.771145839871139</v>
      </c>
      <c r="C590" s="276">
        <f>C587/C586*100-100</f>
        <v>8.5090054440367453</v>
      </c>
      <c r="D590" s="276">
        <f t="shared" ref="D590:H590" si="221">D587/D586*100-100</f>
        <v>9.2115848753016962</v>
      </c>
      <c r="E590" s="276">
        <f t="shared" si="221"/>
        <v>10.416666666666671</v>
      </c>
      <c r="F590" s="276">
        <f t="shared" si="221"/>
        <v>11.141089286999062</v>
      </c>
      <c r="G590" s="277">
        <f t="shared" si="221"/>
        <v>12.897810394033144</v>
      </c>
      <c r="H590" s="275">
        <f t="shared" si="221"/>
        <v>9.7590953785644103</v>
      </c>
      <c r="I590" s="276">
        <f>I587/I586*100-100</f>
        <v>9.3331961308911247</v>
      </c>
      <c r="J590" s="276">
        <f t="shared" ref="J590:P590" si="222">J587/J586*100-100</f>
        <v>8.8609031086907208</v>
      </c>
      <c r="K590" s="276">
        <f t="shared" si="222"/>
        <v>9.6421804926013692</v>
      </c>
      <c r="L590" s="276">
        <f t="shared" si="222"/>
        <v>10.244591937069814</v>
      </c>
      <c r="M590" s="276">
        <f t="shared" si="222"/>
        <v>11.764635345468506</v>
      </c>
      <c r="N590" s="275">
        <f t="shared" si="222"/>
        <v>9.1445427728613708</v>
      </c>
      <c r="O590" s="276">
        <f t="shared" si="222"/>
        <v>5.8198131760078553</v>
      </c>
      <c r="P590" s="276">
        <f t="shared" si="222"/>
        <v>7.3213700426089758</v>
      </c>
      <c r="Q590" s="276">
        <f>Q587/Q586*100-100</f>
        <v>7.2499220567426903</v>
      </c>
      <c r="R590" s="276">
        <f t="shared" ref="R590:T590" si="223">R587/R586*100-100</f>
        <v>10.06637168141593</v>
      </c>
      <c r="S590" s="277">
        <f t="shared" si="223"/>
        <v>11.743969539111703</v>
      </c>
      <c r="T590" s="424">
        <f t="shared" si="223"/>
        <v>9.8673468467249279</v>
      </c>
      <c r="U590" s="504"/>
      <c r="V590" s="227"/>
    </row>
    <row r="591" spans="1:23" s="591" customFormat="1" ht="13.5" thickBot="1" x14ac:dyDescent="0.25">
      <c r="A591" s="429" t="s">
        <v>27</v>
      </c>
      <c r="B591" s="457">
        <f t="shared" ref="B591:T591" si="224">B587-B574</f>
        <v>147.45226404800906</v>
      </c>
      <c r="C591" s="281">
        <f t="shared" si="224"/>
        <v>165.50997782705053</v>
      </c>
      <c r="D591" s="281">
        <f t="shared" si="224"/>
        <v>-206.50349650349654</v>
      </c>
      <c r="E591" s="281">
        <f t="shared" si="224"/>
        <v>70.211538461538112</v>
      </c>
      <c r="F591" s="281">
        <f t="shared" si="224"/>
        <v>69.903722721437589</v>
      </c>
      <c r="G591" s="282">
        <f t="shared" si="224"/>
        <v>0.57766367137355701</v>
      </c>
      <c r="H591" s="280">
        <f t="shared" si="224"/>
        <v>-2.3170731707314189</v>
      </c>
      <c r="I591" s="281">
        <f t="shared" si="224"/>
        <v>45.305997552019107</v>
      </c>
      <c r="J591" s="281">
        <f t="shared" si="224"/>
        <v>-81.538461538461888</v>
      </c>
      <c r="K591" s="281">
        <f t="shared" si="224"/>
        <v>-81.756097560975832</v>
      </c>
      <c r="L591" s="281">
        <f t="shared" si="224"/>
        <v>123.43421052631584</v>
      </c>
      <c r="M591" s="281">
        <f t="shared" si="224"/>
        <v>131.707317073171</v>
      </c>
      <c r="N591" s="280">
        <f t="shared" si="224"/>
        <v>23.947368421052488</v>
      </c>
      <c r="O591" s="281">
        <f t="shared" si="224"/>
        <v>-81.466216216215798</v>
      </c>
      <c r="P591" s="281">
        <f t="shared" si="224"/>
        <v>-126.66666666666697</v>
      </c>
      <c r="Q591" s="281">
        <f t="shared" si="224"/>
        <v>-53.652118100128064</v>
      </c>
      <c r="R591" s="281">
        <f t="shared" si="224"/>
        <v>15.75</v>
      </c>
      <c r="S591" s="282">
        <f t="shared" si="224"/>
        <v>87.026732133115729</v>
      </c>
      <c r="T591" s="425">
        <f t="shared" si="224"/>
        <v>34.274637466705826</v>
      </c>
      <c r="U591" s="504"/>
      <c r="V591" s="227"/>
    </row>
    <row r="592" spans="1:23" s="591" customFormat="1" x14ac:dyDescent="0.2">
      <c r="A592" s="430" t="s">
        <v>51</v>
      </c>
      <c r="B592" s="486">
        <v>740</v>
      </c>
      <c r="C592" s="286">
        <v>731</v>
      </c>
      <c r="D592" s="444">
        <v>191</v>
      </c>
      <c r="E592" s="286">
        <v>749</v>
      </c>
      <c r="F592" s="391">
        <v>743</v>
      </c>
      <c r="G592" s="287">
        <v>742</v>
      </c>
      <c r="H592" s="285">
        <v>752</v>
      </c>
      <c r="I592" s="286">
        <v>753</v>
      </c>
      <c r="J592" s="286">
        <v>183</v>
      </c>
      <c r="K592" s="286">
        <v>755</v>
      </c>
      <c r="L592" s="286">
        <v>753</v>
      </c>
      <c r="M592" s="286">
        <v>751</v>
      </c>
      <c r="N592" s="285">
        <v>746</v>
      </c>
      <c r="O592" s="286">
        <v>760</v>
      </c>
      <c r="P592" s="286">
        <v>198</v>
      </c>
      <c r="Q592" s="286">
        <v>750</v>
      </c>
      <c r="R592" s="286">
        <v>748</v>
      </c>
      <c r="S592" s="287">
        <v>749</v>
      </c>
      <c r="T592" s="426">
        <f>SUM(B592:S592)</f>
        <v>11794</v>
      </c>
      <c r="U592" s="227" t="s">
        <v>56</v>
      </c>
      <c r="V592" s="289"/>
      <c r="W592" s="290">
        <f>V592/T579</f>
        <v>0</v>
      </c>
    </row>
    <row r="593" spans="1:23" s="591" customFormat="1" x14ac:dyDescent="0.2">
      <c r="A593" s="324" t="s">
        <v>28</v>
      </c>
      <c r="B593" s="458"/>
      <c r="C593" s="593"/>
      <c r="D593" s="445"/>
      <c r="E593" s="593"/>
      <c r="F593" s="392"/>
      <c r="G593" s="592"/>
      <c r="H593" s="594"/>
      <c r="I593" s="593"/>
      <c r="J593" s="593"/>
      <c r="K593" s="593"/>
      <c r="L593" s="593"/>
      <c r="M593" s="593"/>
      <c r="N593" s="594"/>
      <c r="O593" s="593"/>
      <c r="P593" s="593"/>
      <c r="Q593" s="593"/>
      <c r="R593" s="593"/>
      <c r="S593" s="592"/>
      <c r="T593" s="427"/>
      <c r="U593" s="227" t="s">
        <v>57</v>
      </c>
      <c r="V593" s="227">
        <v>156.65</v>
      </c>
    </row>
    <row r="594" spans="1:23" s="591" customFormat="1" ht="13.5" thickBot="1" x14ac:dyDescent="0.25">
      <c r="A594" s="327" t="s">
        <v>26</v>
      </c>
      <c r="B594" s="487">
        <f t="shared" ref="B594:S594" si="225">B593-B580</f>
        <v>0</v>
      </c>
      <c r="C594" s="488">
        <f t="shared" si="225"/>
        <v>0</v>
      </c>
      <c r="D594" s="488">
        <f t="shared" si="225"/>
        <v>0</v>
      </c>
      <c r="E594" s="488">
        <f t="shared" si="225"/>
        <v>0</v>
      </c>
      <c r="F594" s="488">
        <f t="shared" si="225"/>
        <v>0</v>
      </c>
      <c r="G594" s="489">
        <f t="shared" si="225"/>
        <v>0</v>
      </c>
      <c r="H594" s="490">
        <f t="shared" si="225"/>
        <v>0</v>
      </c>
      <c r="I594" s="488">
        <f t="shared" si="225"/>
        <v>0</v>
      </c>
      <c r="J594" s="488">
        <f t="shared" si="225"/>
        <v>0</v>
      </c>
      <c r="K594" s="488">
        <f t="shared" si="225"/>
        <v>0</v>
      </c>
      <c r="L594" s="488">
        <f t="shared" si="225"/>
        <v>0</v>
      </c>
      <c r="M594" s="488">
        <f t="shared" si="225"/>
        <v>0</v>
      </c>
      <c r="N594" s="490">
        <f t="shared" si="225"/>
        <v>0</v>
      </c>
      <c r="O594" s="488">
        <f t="shared" si="225"/>
        <v>0</v>
      </c>
      <c r="P594" s="488">
        <f t="shared" si="225"/>
        <v>0</v>
      </c>
      <c r="Q594" s="488">
        <f t="shared" si="225"/>
        <v>0</v>
      </c>
      <c r="R594" s="488">
        <f t="shared" si="225"/>
        <v>0</v>
      </c>
      <c r="S594" s="489">
        <f t="shared" si="225"/>
        <v>0</v>
      </c>
      <c r="T594" s="428"/>
      <c r="U594" s="227" t="s">
        <v>26</v>
      </c>
      <c r="V594" s="362">
        <f>V593-V580</f>
        <v>-1.3199999999999932</v>
      </c>
    </row>
    <row r="596" spans="1:23" ht="13.5" thickBot="1" x14ac:dyDescent="0.25"/>
    <row r="597" spans="1:23" s="599" customFormat="1" ht="12.75" customHeight="1" thickBot="1" x14ac:dyDescent="0.25">
      <c r="A597" s="300" t="s">
        <v>182</v>
      </c>
      <c r="B597" s="617" t="s">
        <v>110</v>
      </c>
      <c r="C597" s="618"/>
      <c r="D597" s="618"/>
      <c r="E597" s="618"/>
      <c r="F597" s="618"/>
      <c r="G597" s="619"/>
      <c r="H597" s="617" t="s">
        <v>111</v>
      </c>
      <c r="I597" s="618"/>
      <c r="J597" s="618"/>
      <c r="K597" s="618"/>
      <c r="L597" s="618"/>
      <c r="M597" s="619"/>
      <c r="N597" s="617" t="s">
        <v>53</v>
      </c>
      <c r="O597" s="618"/>
      <c r="P597" s="618"/>
      <c r="Q597" s="618"/>
      <c r="R597" s="618"/>
      <c r="S597" s="619"/>
      <c r="T597" s="329" t="s">
        <v>55</v>
      </c>
    </row>
    <row r="598" spans="1:23" s="599" customFormat="1" ht="12.75" customHeight="1" x14ac:dyDescent="0.2">
      <c r="A598" s="226" t="s">
        <v>54</v>
      </c>
      <c r="B598" s="451">
        <v>1</v>
      </c>
      <c r="C598" s="252">
        <v>2</v>
      </c>
      <c r="D598" s="439" t="s">
        <v>131</v>
      </c>
      <c r="E598" s="252">
        <v>4</v>
      </c>
      <c r="F598" s="484">
        <v>5</v>
      </c>
      <c r="G598" s="432">
        <v>6</v>
      </c>
      <c r="H598" s="251">
        <v>7</v>
      </c>
      <c r="I598" s="252">
        <v>8</v>
      </c>
      <c r="J598" s="252" t="s">
        <v>137</v>
      </c>
      <c r="K598" s="252">
        <v>10</v>
      </c>
      <c r="L598" s="252">
        <v>11</v>
      </c>
      <c r="M598" s="252">
        <v>12</v>
      </c>
      <c r="N598" s="330">
        <v>13</v>
      </c>
      <c r="O598" s="253">
        <v>14</v>
      </c>
      <c r="P598" s="253" t="s">
        <v>138</v>
      </c>
      <c r="Q598" s="253">
        <v>16</v>
      </c>
      <c r="R598" s="253">
        <v>17</v>
      </c>
      <c r="S598" s="331">
        <v>18</v>
      </c>
      <c r="T598" s="418"/>
    </row>
    <row r="599" spans="1:23" s="599" customFormat="1" ht="12.75" customHeight="1" x14ac:dyDescent="0.2">
      <c r="A599" s="307" t="s">
        <v>3</v>
      </c>
      <c r="B599" s="452">
        <v>4104</v>
      </c>
      <c r="C599" s="259">
        <v>4104</v>
      </c>
      <c r="D599" s="440">
        <v>4104</v>
      </c>
      <c r="E599" s="259">
        <v>4104</v>
      </c>
      <c r="F599" s="390">
        <v>4104</v>
      </c>
      <c r="G599" s="260">
        <v>4104</v>
      </c>
      <c r="H599" s="258">
        <v>4104</v>
      </c>
      <c r="I599" s="259">
        <v>4104</v>
      </c>
      <c r="J599" s="259">
        <v>4104</v>
      </c>
      <c r="K599" s="259">
        <v>4104</v>
      </c>
      <c r="L599" s="259">
        <v>4104</v>
      </c>
      <c r="M599" s="259">
        <v>4104</v>
      </c>
      <c r="N599" s="258">
        <v>4104</v>
      </c>
      <c r="O599" s="259">
        <v>4104</v>
      </c>
      <c r="P599" s="259">
        <v>4104</v>
      </c>
      <c r="Q599" s="259">
        <v>4104</v>
      </c>
      <c r="R599" s="259">
        <v>4104</v>
      </c>
      <c r="S599" s="260">
        <v>4104</v>
      </c>
      <c r="T599" s="420">
        <v>4104</v>
      </c>
      <c r="U599" s="504"/>
      <c r="V599" s="505"/>
      <c r="W599" s="505"/>
    </row>
    <row r="600" spans="1:23" s="599" customFormat="1" ht="12.75" customHeight="1" x14ac:dyDescent="0.2">
      <c r="A600" s="310" t="s">
        <v>6</v>
      </c>
      <c r="B600" s="453">
        <v>4498.3783783783783</v>
      </c>
      <c r="C600" s="264">
        <v>4510</v>
      </c>
      <c r="D600" s="441">
        <v>4446.1538461538457</v>
      </c>
      <c r="E600" s="264">
        <v>4621.5384615384619</v>
      </c>
      <c r="F600" s="311">
        <v>4583.9024390243903</v>
      </c>
      <c r="G600" s="265">
        <v>4796.9230769230771</v>
      </c>
      <c r="H600" s="263">
        <v>4482.3076923076924</v>
      </c>
      <c r="I600" s="264">
        <v>4575</v>
      </c>
      <c r="J600" s="264">
        <v>4455.454545454545</v>
      </c>
      <c r="K600" s="264">
        <v>4678.7179487179483</v>
      </c>
      <c r="L600" s="264">
        <v>4389.4871794871797</v>
      </c>
      <c r="M600" s="264">
        <v>4514.3589743589746</v>
      </c>
      <c r="N600" s="263">
        <v>4511.75</v>
      </c>
      <c r="O600" s="264">
        <v>4472.1951219512193</v>
      </c>
      <c r="P600" s="264">
        <v>4678.666666666667</v>
      </c>
      <c r="Q600" s="264">
        <v>4594</v>
      </c>
      <c r="R600" s="264">
        <v>4605.4285714285716</v>
      </c>
      <c r="S600" s="265">
        <v>4520.5555555555557</v>
      </c>
      <c r="T600" s="421">
        <v>4556.9168026101142</v>
      </c>
      <c r="U600" s="504"/>
      <c r="V600" s="505"/>
      <c r="W600" s="505"/>
    </row>
    <row r="601" spans="1:23" s="599" customFormat="1" ht="12.75" customHeight="1" x14ac:dyDescent="0.2">
      <c r="A601" s="226" t="s">
        <v>7</v>
      </c>
      <c r="B601" s="454">
        <v>75.675675675675677</v>
      </c>
      <c r="C601" s="268">
        <v>86.84210526315789</v>
      </c>
      <c r="D601" s="442">
        <v>92.307692307692307</v>
      </c>
      <c r="E601" s="268">
        <v>74.358974358974365</v>
      </c>
      <c r="F601" s="314">
        <v>70.731707317073173</v>
      </c>
      <c r="G601" s="269">
        <v>71.794871794871796</v>
      </c>
      <c r="H601" s="267">
        <v>84.615384615384613</v>
      </c>
      <c r="I601" s="268">
        <v>81.578947368421055</v>
      </c>
      <c r="J601" s="268">
        <v>90.909090909090907</v>
      </c>
      <c r="K601" s="268">
        <v>84.615384615384613</v>
      </c>
      <c r="L601" s="268">
        <v>92.307692307692307</v>
      </c>
      <c r="M601" s="268">
        <v>76.92307692307692</v>
      </c>
      <c r="N601" s="267">
        <v>82.5</v>
      </c>
      <c r="O601" s="268">
        <v>80.487804878048777</v>
      </c>
      <c r="P601" s="268">
        <v>60</v>
      </c>
      <c r="Q601" s="268">
        <v>72.5</v>
      </c>
      <c r="R601" s="268">
        <v>74.285714285714292</v>
      </c>
      <c r="S601" s="269">
        <v>72.222222222222229</v>
      </c>
      <c r="T601" s="422">
        <v>77.650897226753671</v>
      </c>
      <c r="U601" s="504"/>
      <c r="V601" s="505"/>
      <c r="W601" s="505"/>
    </row>
    <row r="602" spans="1:23" s="599" customFormat="1" ht="12.75" customHeight="1" x14ac:dyDescent="0.2">
      <c r="A602" s="226" t="s">
        <v>8</v>
      </c>
      <c r="B602" s="455">
        <v>8.5389365666822203E-2</v>
      </c>
      <c r="C602" s="272">
        <v>8.0697927681075574E-2</v>
      </c>
      <c r="D602" s="443">
        <v>5.5173767194124076E-2</v>
      </c>
      <c r="E602" s="272">
        <v>8.0568195077807617E-2</v>
      </c>
      <c r="F602" s="317">
        <v>9.5681495504614938E-2</v>
      </c>
      <c r="G602" s="273">
        <v>8.4863913236329386E-2</v>
      </c>
      <c r="H602" s="271">
        <v>6.668234391210999E-2</v>
      </c>
      <c r="I602" s="272">
        <v>7.0720734620075332E-2</v>
      </c>
      <c r="J602" s="272">
        <v>6.4002242610428833E-2</v>
      </c>
      <c r="K602" s="272">
        <v>7.4872051487413757E-2</v>
      </c>
      <c r="L602" s="272">
        <v>7.6572998265010433E-2</v>
      </c>
      <c r="M602" s="272">
        <v>7.9549335906426419E-2</v>
      </c>
      <c r="N602" s="271">
        <v>6.7599242203406601E-2</v>
      </c>
      <c r="O602" s="272">
        <v>7.5163073598887464E-2</v>
      </c>
      <c r="P602" s="272">
        <v>0.10490028395797156</v>
      </c>
      <c r="Q602" s="272">
        <v>8.6996322690235717E-2</v>
      </c>
      <c r="R602" s="272">
        <v>8.7751033385715591E-2</v>
      </c>
      <c r="S602" s="273">
        <v>8.2382930887281616E-2</v>
      </c>
      <c r="T602" s="423">
        <v>8.3266530703840089E-2</v>
      </c>
      <c r="U602" s="504"/>
      <c r="V602" s="505"/>
      <c r="W602" s="505"/>
    </row>
    <row r="603" spans="1:23" s="599" customFormat="1" ht="12.75" customHeight="1" x14ac:dyDescent="0.2">
      <c r="A603" s="310" t="s">
        <v>1</v>
      </c>
      <c r="B603" s="456">
        <f>B600/B599*100-100</f>
        <v>9.6096096096096204</v>
      </c>
      <c r="C603" s="276">
        <f>C600/C599*100-100</f>
        <v>9.8927875243664687</v>
      </c>
      <c r="D603" s="276">
        <f t="shared" ref="D603:H603" si="226">D600/D599*100-100</f>
        <v>8.337082021292531</v>
      </c>
      <c r="E603" s="276">
        <f t="shared" si="226"/>
        <v>12.610586294796832</v>
      </c>
      <c r="F603" s="276">
        <f t="shared" si="226"/>
        <v>11.693529215993919</v>
      </c>
      <c r="G603" s="277">
        <f t="shared" si="226"/>
        <v>16.88409056830109</v>
      </c>
      <c r="H603" s="275">
        <f t="shared" si="226"/>
        <v>9.2180236917078986</v>
      </c>
      <c r="I603" s="276">
        <f>I600/I599*100-100</f>
        <v>11.476608187134502</v>
      </c>
      <c r="J603" s="276">
        <f t="shared" ref="J603:P603" si="227">J600/J599*100-100</f>
        <v>8.563707247917776</v>
      </c>
      <c r="K603" s="276">
        <f t="shared" si="227"/>
        <v>14.003848652971442</v>
      </c>
      <c r="L603" s="276">
        <f t="shared" si="227"/>
        <v>6.9563152896486145</v>
      </c>
      <c r="M603" s="276">
        <f t="shared" si="227"/>
        <v>9.9990003498775479</v>
      </c>
      <c r="N603" s="275">
        <f t="shared" si="227"/>
        <v>9.9354288499025216</v>
      </c>
      <c r="O603" s="276">
        <f t="shared" si="227"/>
        <v>8.9716160319497789</v>
      </c>
      <c r="P603" s="276">
        <f t="shared" si="227"/>
        <v>14.002599090318398</v>
      </c>
      <c r="Q603" s="276">
        <f>Q600/Q599*100-100</f>
        <v>11.939571150097478</v>
      </c>
      <c r="R603" s="276">
        <f t="shared" ref="R603:T603" si="228">R600/R599*100-100</f>
        <v>12.218045112781951</v>
      </c>
      <c r="S603" s="277">
        <f t="shared" si="228"/>
        <v>10.149989170457019</v>
      </c>
      <c r="T603" s="424">
        <f t="shared" si="228"/>
        <v>11.035984469057354</v>
      </c>
      <c r="U603" s="504"/>
      <c r="V603" s="227"/>
    </row>
    <row r="604" spans="1:23" s="599" customFormat="1" ht="12.75" customHeight="1" thickBot="1" x14ac:dyDescent="0.25">
      <c r="A604" s="429" t="s">
        <v>27</v>
      </c>
      <c r="B604" s="457">
        <f t="shared" ref="B604:T604" si="229">B600-B587</f>
        <v>-7.7918343875790015</v>
      </c>
      <c r="C604" s="281">
        <f t="shared" si="229"/>
        <v>95.853658536585499</v>
      </c>
      <c r="D604" s="281">
        <f t="shared" si="229"/>
        <v>3.4265734265727588</v>
      </c>
      <c r="E604" s="281">
        <f t="shared" si="229"/>
        <v>129.78846153846189</v>
      </c>
      <c r="F604" s="281">
        <f t="shared" si="229"/>
        <v>62.682926829268581</v>
      </c>
      <c r="G604" s="282">
        <f t="shared" si="229"/>
        <v>204.24015009380855</v>
      </c>
      <c r="H604" s="280">
        <f t="shared" si="229"/>
        <v>17.307692307692378</v>
      </c>
      <c r="I604" s="281">
        <f t="shared" si="229"/>
        <v>127.32558139534922</v>
      </c>
      <c r="J604" s="281">
        <f t="shared" si="229"/>
        <v>26.993006993006929</v>
      </c>
      <c r="K604" s="281">
        <f t="shared" si="229"/>
        <v>218.47404627892411</v>
      </c>
      <c r="L604" s="281">
        <f t="shared" si="229"/>
        <v>-95.262820512820326</v>
      </c>
      <c r="M604" s="281">
        <f t="shared" si="229"/>
        <v>-32.226391494684322</v>
      </c>
      <c r="N604" s="280">
        <f t="shared" si="229"/>
        <v>71.75</v>
      </c>
      <c r="O604" s="281">
        <f t="shared" si="229"/>
        <v>167.44512195121933</v>
      </c>
      <c r="P604" s="281">
        <f t="shared" si="229"/>
        <v>312.83333333333394</v>
      </c>
      <c r="Q604" s="281">
        <f t="shared" si="229"/>
        <v>231.07317073170725</v>
      </c>
      <c r="R604" s="281">
        <f t="shared" si="229"/>
        <v>127.92857142857156</v>
      </c>
      <c r="S604" s="282">
        <f t="shared" si="229"/>
        <v>-25.189125295508347</v>
      </c>
      <c r="T604" s="425">
        <f t="shared" si="229"/>
        <v>87.513132885344021</v>
      </c>
      <c r="U604" s="504"/>
      <c r="V604" s="227"/>
    </row>
    <row r="605" spans="1:23" s="599" customFormat="1" ht="12.75" customHeight="1" x14ac:dyDescent="0.2">
      <c r="A605" s="430" t="s">
        <v>51</v>
      </c>
      <c r="B605" s="486">
        <v>740</v>
      </c>
      <c r="C605" s="286">
        <v>731</v>
      </c>
      <c r="D605" s="444">
        <v>188</v>
      </c>
      <c r="E605" s="286">
        <v>747</v>
      </c>
      <c r="F605" s="391">
        <v>740</v>
      </c>
      <c r="G605" s="287">
        <v>738</v>
      </c>
      <c r="H605" s="285">
        <v>749</v>
      </c>
      <c r="I605" s="286">
        <v>749</v>
      </c>
      <c r="J605" s="286">
        <v>180</v>
      </c>
      <c r="K605" s="286">
        <v>753</v>
      </c>
      <c r="L605" s="286">
        <v>753</v>
      </c>
      <c r="M605" s="286">
        <v>750</v>
      </c>
      <c r="N605" s="285">
        <v>744</v>
      </c>
      <c r="O605" s="286">
        <v>759</v>
      </c>
      <c r="P605" s="286">
        <v>197</v>
      </c>
      <c r="Q605" s="286">
        <v>750</v>
      </c>
      <c r="R605" s="286">
        <v>745</v>
      </c>
      <c r="S605" s="287">
        <v>748</v>
      </c>
      <c r="T605" s="426">
        <f>SUM(B605:S605)</f>
        <v>11761</v>
      </c>
      <c r="U605" s="227" t="s">
        <v>56</v>
      </c>
      <c r="V605" s="289"/>
      <c r="W605" s="290">
        <f>V605/T592</f>
        <v>0</v>
      </c>
    </row>
    <row r="606" spans="1:23" s="599" customFormat="1" ht="12.75" customHeight="1" x14ac:dyDescent="0.2">
      <c r="A606" s="324" t="s">
        <v>28</v>
      </c>
      <c r="B606" s="458"/>
      <c r="C606" s="601"/>
      <c r="D606" s="445"/>
      <c r="E606" s="601"/>
      <c r="F606" s="392"/>
      <c r="G606" s="600"/>
      <c r="H606" s="602"/>
      <c r="I606" s="601"/>
      <c r="J606" s="601"/>
      <c r="K606" s="601"/>
      <c r="L606" s="601"/>
      <c r="M606" s="601"/>
      <c r="N606" s="602"/>
      <c r="O606" s="601"/>
      <c r="P606" s="601"/>
      <c r="Q606" s="601"/>
      <c r="R606" s="601"/>
      <c r="S606" s="600"/>
      <c r="T606" s="427"/>
      <c r="U606" s="227" t="s">
        <v>57</v>
      </c>
      <c r="V606" s="227">
        <v>154.88</v>
      </c>
    </row>
    <row r="607" spans="1:23" s="599" customFormat="1" ht="12.75" customHeight="1" thickBot="1" x14ac:dyDescent="0.25">
      <c r="A607" s="327" t="s">
        <v>26</v>
      </c>
      <c r="B607" s="487">
        <f t="shared" ref="B607:S607" si="230">B606-B593</f>
        <v>0</v>
      </c>
      <c r="C607" s="488">
        <f t="shared" si="230"/>
        <v>0</v>
      </c>
      <c r="D607" s="488">
        <f t="shared" si="230"/>
        <v>0</v>
      </c>
      <c r="E607" s="488">
        <f t="shared" si="230"/>
        <v>0</v>
      </c>
      <c r="F607" s="488">
        <f t="shared" si="230"/>
        <v>0</v>
      </c>
      <c r="G607" s="489">
        <f t="shared" si="230"/>
        <v>0</v>
      </c>
      <c r="H607" s="490">
        <f t="shared" si="230"/>
        <v>0</v>
      </c>
      <c r="I607" s="488">
        <f t="shared" si="230"/>
        <v>0</v>
      </c>
      <c r="J607" s="488">
        <f t="shared" si="230"/>
        <v>0</v>
      </c>
      <c r="K607" s="488">
        <f t="shared" si="230"/>
        <v>0</v>
      </c>
      <c r="L607" s="488">
        <f t="shared" si="230"/>
        <v>0</v>
      </c>
      <c r="M607" s="488">
        <f t="shared" si="230"/>
        <v>0</v>
      </c>
      <c r="N607" s="490">
        <f t="shared" si="230"/>
        <v>0</v>
      </c>
      <c r="O607" s="488">
        <f t="shared" si="230"/>
        <v>0</v>
      </c>
      <c r="P607" s="488">
        <f t="shared" si="230"/>
        <v>0</v>
      </c>
      <c r="Q607" s="488">
        <f t="shared" si="230"/>
        <v>0</v>
      </c>
      <c r="R607" s="488">
        <f t="shared" si="230"/>
        <v>0</v>
      </c>
      <c r="S607" s="489">
        <f t="shared" si="230"/>
        <v>0</v>
      </c>
      <c r="T607" s="428"/>
      <c r="U607" s="227" t="s">
        <v>26</v>
      </c>
      <c r="V607" s="362">
        <f>V606-V593</f>
        <v>-1.7700000000000102</v>
      </c>
    </row>
    <row r="609" spans="1:23" ht="13.5" thickBot="1" x14ac:dyDescent="0.25"/>
    <row r="610" spans="1:23" s="608" customFormat="1" ht="12.75" customHeight="1" thickBot="1" x14ac:dyDescent="0.25">
      <c r="A610" s="300" t="s">
        <v>184</v>
      </c>
      <c r="B610" s="617" t="s">
        <v>110</v>
      </c>
      <c r="C610" s="618"/>
      <c r="D610" s="618"/>
      <c r="E610" s="618"/>
      <c r="F610" s="618"/>
      <c r="G610" s="619"/>
      <c r="H610" s="617" t="s">
        <v>111</v>
      </c>
      <c r="I610" s="618"/>
      <c r="J610" s="618"/>
      <c r="K610" s="618"/>
      <c r="L610" s="618"/>
      <c r="M610" s="619"/>
      <c r="N610" s="617" t="s">
        <v>53</v>
      </c>
      <c r="O610" s="618"/>
      <c r="P610" s="618"/>
      <c r="Q610" s="618"/>
      <c r="R610" s="618"/>
      <c r="S610" s="619"/>
      <c r="T610" s="329" t="s">
        <v>55</v>
      </c>
    </row>
    <row r="611" spans="1:23" s="608" customFormat="1" ht="12.75" customHeight="1" x14ac:dyDescent="0.2">
      <c r="A611" s="226" t="s">
        <v>54</v>
      </c>
      <c r="B611" s="451">
        <v>1</v>
      </c>
      <c r="C611" s="252">
        <v>2</v>
      </c>
      <c r="D611" s="439" t="s">
        <v>131</v>
      </c>
      <c r="E611" s="252">
        <v>4</v>
      </c>
      <c r="F611" s="484">
        <v>5</v>
      </c>
      <c r="G611" s="432">
        <v>6</v>
      </c>
      <c r="H611" s="251">
        <v>7</v>
      </c>
      <c r="I611" s="252">
        <v>8</v>
      </c>
      <c r="J611" s="252" t="s">
        <v>137</v>
      </c>
      <c r="K611" s="252">
        <v>10</v>
      </c>
      <c r="L611" s="252">
        <v>11</v>
      </c>
      <c r="M611" s="252">
        <v>12</v>
      </c>
      <c r="N611" s="330">
        <v>13</v>
      </c>
      <c r="O611" s="253">
        <v>14</v>
      </c>
      <c r="P611" s="253" t="s">
        <v>138</v>
      </c>
      <c r="Q611" s="253">
        <v>16</v>
      </c>
      <c r="R611" s="253">
        <v>17</v>
      </c>
      <c r="S611" s="331">
        <v>18</v>
      </c>
      <c r="T611" s="418"/>
    </row>
    <row r="612" spans="1:23" s="608" customFormat="1" ht="12.75" customHeight="1" x14ac:dyDescent="0.2">
      <c r="A612" s="307" t="s">
        <v>3</v>
      </c>
      <c r="B612" s="452">
        <v>4140</v>
      </c>
      <c r="C612" s="259">
        <v>4140</v>
      </c>
      <c r="D612" s="440">
        <v>4140</v>
      </c>
      <c r="E612" s="259">
        <v>4140</v>
      </c>
      <c r="F612" s="390">
        <v>4140</v>
      </c>
      <c r="G612" s="260">
        <v>4140</v>
      </c>
      <c r="H612" s="258">
        <v>4140</v>
      </c>
      <c r="I612" s="259">
        <v>4140</v>
      </c>
      <c r="J612" s="259">
        <v>4140</v>
      </c>
      <c r="K612" s="259">
        <v>4140</v>
      </c>
      <c r="L612" s="259">
        <v>4140</v>
      </c>
      <c r="M612" s="259">
        <v>4140</v>
      </c>
      <c r="N612" s="258">
        <v>4140</v>
      </c>
      <c r="O612" s="259">
        <v>4140</v>
      </c>
      <c r="P612" s="259">
        <v>4140</v>
      </c>
      <c r="Q612" s="259">
        <v>4140</v>
      </c>
      <c r="R612" s="259">
        <v>4140</v>
      </c>
      <c r="S612" s="260">
        <v>4140</v>
      </c>
      <c r="T612" s="420">
        <v>4140</v>
      </c>
      <c r="U612" s="504"/>
      <c r="V612" s="505"/>
      <c r="W612" s="505"/>
    </row>
    <row r="613" spans="1:23" s="608" customFormat="1" ht="12.75" customHeight="1" x14ac:dyDescent="0.2">
      <c r="A613" s="310" t="s">
        <v>6</v>
      </c>
      <c r="B613" s="453">
        <v>4505.2631578947367</v>
      </c>
      <c r="C613" s="264">
        <v>4521.2820512820517</v>
      </c>
      <c r="D613" s="441">
        <v>4614.6153846153848</v>
      </c>
      <c r="E613" s="264">
        <v>4775.75</v>
      </c>
      <c r="F613" s="311">
        <v>4883.6111111111113</v>
      </c>
      <c r="G613" s="265">
        <v>4797.5</v>
      </c>
      <c r="H613" s="263">
        <v>4495.7894736842109</v>
      </c>
      <c r="I613" s="264">
        <v>4489.5121951219517</v>
      </c>
      <c r="J613" s="264">
        <v>4474.2857142857147</v>
      </c>
      <c r="K613" s="264">
        <v>4720.7142857142853</v>
      </c>
      <c r="L613" s="264">
        <v>4445.5263157894733</v>
      </c>
      <c r="M613" s="264">
        <v>4467.5</v>
      </c>
      <c r="N613" s="263">
        <v>4629.5</v>
      </c>
      <c r="O613" s="264">
        <v>4490.2777777777774</v>
      </c>
      <c r="P613" s="264">
        <v>4361.5384615384619</v>
      </c>
      <c r="Q613" s="264">
        <v>4455.5263157894733</v>
      </c>
      <c r="R613" s="264">
        <v>4722.9729729729734</v>
      </c>
      <c r="S613" s="265">
        <v>4369.4871794871797</v>
      </c>
      <c r="T613" s="421">
        <v>4578.3118971061094</v>
      </c>
      <c r="U613" s="504"/>
      <c r="V613" s="505"/>
      <c r="W613" s="505"/>
    </row>
    <row r="614" spans="1:23" s="608" customFormat="1" ht="12.75" customHeight="1" x14ac:dyDescent="0.2">
      <c r="A614" s="226" t="s">
        <v>7</v>
      </c>
      <c r="B614" s="454">
        <v>76.315789473684205</v>
      </c>
      <c r="C614" s="268">
        <v>87.179487179487182</v>
      </c>
      <c r="D614" s="442">
        <v>92.307692307692307</v>
      </c>
      <c r="E614" s="268">
        <v>77.5</v>
      </c>
      <c r="F614" s="314">
        <v>80.555555555555557</v>
      </c>
      <c r="G614" s="269">
        <v>85</v>
      </c>
      <c r="H614" s="267">
        <v>89.473684210526315</v>
      </c>
      <c r="I614" s="268">
        <v>87.804878048780495</v>
      </c>
      <c r="J614" s="268">
        <v>100</v>
      </c>
      <c r="K614" s="268">
        <v>83.333333333333329</v>
      </c>
      <c r="L614" s="268">
        <v>81.578947368421055</v>
      </c>
      <c r="M614" s="268">
        <v>82.5</v>
      </c>
      <c r="N614" s="267">
        <v>77.5</v>
      </c>
      <c r="O614" s="268">
        <v>75</v>
      </c>
      <c r="P614" s="268">
        <v>92.307692307692307</v>
      </c>
      <c r="Q614" s="268">
        <v>89.473684210526315</v>
      </c>
      <c r="R614" s="268">
        <v>72.972972972972968</v>
      </c>
      <c r="S614" s="269">
        <v>87.179487179487182</v>
      </c>
      <c r="T614" s="422">
        <v>80.385852090032159</v>
      </c>
      <c r="U614" s="504"/>
      <c r="V614" s="505"/>
      <c r="W614" s="505"/>
    </row>
    <row r="615" spans="1:23" s="608" customFormat="1" ht="12.75" customHeight="1" x14ac:dyDescent="0.2">
      <c r="A615" s="226" t="s">
        <v>8</v>
      </c>
      <c r="B615" s="455">
        <v>7.8016219358615746E-2</v>
      </c>
      <c r="C615" s="272">
        <v>6.7269383235898136E-2</v>
      </c>
      <c r="D615" s="443">
        <v>5.559803418930049E-2</v>
      </c>
      <c r="E615" s="272">
        <v>7.9569876725316985E-2</v>
      </c>
      <c r="F615" s="317">
        <v>8.1777317874472358E-2</v>
      </c>
      <c r="G615" s="273">
        <v>6.7879368532229881E-2</v>
      </c>
      <c r="H615" s="271">
        <v>6.0747325209928441E-2</v>
      </c>
      <c r="I615" s="272">
        <v>6.0747675004410091E-2</v>
      </c>
      <c r="J615" s="272">
        <v>5.3015700694788705E-2</v>
      </c>
      <c r="K615" s="272">
        <v>8.1043119671766889E-2</v>
      </c>
      <c r="L615" s="272">
        <v>6.364650742740012E-2</v>
      </c>
      <c r="M615" s="272">
        <v>7.1945559149010935E-2</v>
      </c>
      <c r="N615" s="271">
        <v>8.8782098963933645E-2</v>
      </c>
      <c r="O615" s="272">
        <v>7.7670824865743338E-2</v>
      </c>
      <c r="P615" s="272">
        <v>7.41517187754967E-2</v>
      </c>
      <c r="Q615" s="272">
        <v>6.0951592601309869E-2</v>
      </c>
      <c r="R615" s="272">
        <v>8.8020262575679104E-2</v>
      </c>
      <c r="S615" s="273">
        <v>6.821236931671594E-2</v>
      </c>
      <c r="T615" s="423">
        <v>8.0287120816375929E-2</v>
      </c>
      <c r="U615" s="504"/>
      <c r="V615" s="505"/>
      <c r="W615" s="505"/>
    </row>
    <row r="616" spans="1:23" s="608" customFormat="1" ht="12.75" customHeight="1" x14ac:dyDescent="0.2">
      <c r="A616" s="310" t="s">
        <v>1</v>
      </c>
      <c r="B616" s="456">
        <f>B613/B612*100-100</f>
        <v>8.8227815916603021</v>
      </c>
      <c r="C616" s="276">
        <f>C613/C612*100-100</f>
        <v>9.2097113836244375</v>
      </c>
      <c r="D616" s="276">
        <f t="shared" ref="D616:H616" si="231">D613/D612*100-100</f>
        <v>11.464139725009304</v>
      </c>
      <c r="E616" s="276">
        <f t="shared" si="231"/>
        <v>15.356280193236714</v>
      </c>
      <c r="F616" s="276">
        <f t="shared" si="231"/>
        <v>17.961621041331185</v>
      </c>
      <c r="G616" s="277">
        <f t="shared" si="231"/>
        <v>15.881642512077292</v>
      </c>
      <c r="H616" s="275">
        <f t="shared" si="231"/>
        <v>8.5939486397152365</v>
      </c>
      <c r="I616" s="276">
        <f>I613/I612*100-100</f>
        <v>8.4423235536703345</v>
      </c>
      <c r="J616" s="276">
        <f t="shared" ref="J616:P616" si="232">J613/J612*100-100</f>
        <v>8.0745341614906891</v>
      </c>
      <c r="K616" s="276">
        <f t="shared" si="232"/>
        <v>14.026915113871624</v>
      </c>
      <c r="L616" s="276">
        <f t="shared" si="232"/>
        <v>7.3798627002288413</v>
      </c>
      <c r="M616" s="276">
        <f t="shared" si="232"/>
        <v>7.9106280193236671</v>
      </c>
      <c r="N616" s="275">
        <f t="shared" si="232"/>
        <v>11.823671497584542</v>
      </c>
      <c r="O616" s="276">
        <f t="shared" si="232"/>
        <v>8.4608158883521014</v>
      </c>
      <c r="P616" s="276">
        <f t="shared" si="232"/>
        <v>5.3511705685618978</v>
      </c>
      <c r="Q616" s="276">
        <f>Q613/Q612*100-100</f>
        <v>7.6214085939486154</v>
      </c>
      <c r="R616" s="276">
        <f t="shared" ref="R616:T616" si="233">R613/R612*100-100</f>
        <v>14.081472777124972</v>
      </c>
      <c r="S616" s="277">
        <f t="shared" si="233"/>
        <v>5.543168586646857</v>
      </c>
      <c r="T616" s="424">
        <f t="shared" si="233"/>
        <v>10.587243891451919</v>
      </c>
      <c r="U616" s="504"/>
      <c r="V616" s="227"/>
    </row>
    <row r="617" spans="1:23" s="608" customFormat="1" ht="12.75" customHeight="1" thickBot="1" x14ac:dyDescent="0.25">
      <c r="A617" s="429" t="s">
        <v>27</v>
      </c>
      <c r="B617" s="457">
        <f t="shared" ref="B617:T617" si="234">B613-B600</f>
        <v>6.8847795163583214</v>
      </c>
      <c r="C617" s="281">
        <f t="shared" si="234"/>
        <v>11.282051282051725</v>
      </c>
      <c r="D617" s="281">
        <f t="shared" si="234"/>
        <v>168.46153846153902</v>
      </c>
      <c r="E617" s="281">
        <f t="shared" si="234"/>
        <v>154.21153846153811</v>
      </c>
      <c r="F617" s="281">
        <f t="shared" si="234"/>
        <v>299.70867208672098</v>
      </c>
      <c r="G617" s="282">
        <f t="shared" si="234"/>
        <v>0.57692307692286704</v>
      </c>
      <c r="H617" s="280">
        <f t="shared" si="234"/>
        <v>13.481781376518484</v>
      </c>
      <c r="I617" s="281">
        <f t="shared" si="234"/>
        <v>-85.487804878048337</v>
      </c>
      <c r="J617" s="281">
        <f t="shared" si="234"/>
        <v>18.831168831169634</v>
      </c>
      <c r="K617" s="281">
        <f t="shared" si="234"/>
        <v>41.99633699633705</v>
      </c>
      <c r="L617" s="281">
        <f t="shared" si="234"/>
        <v>56.039136302293628</v>
      </c>
      <c r="M617" s="281">
        <f t="shared" si="234"/>
        <v>-46.858974358974592</v>
      </c>
      <c r="N617" s="280">
        <f t="shared" si="234"/>
        <v>117.75</v>
      </c>
      <c r="O617" s="281">
        <f t="shared" si="234"/>
        <v>18.082655826558039</v>
      </c>
      <c r="P617" s="281">
        <f t="shared" si="234"/>
        <v>-317.12820512820508</v>
      </c>
      <c r="Q617" s="281">
        <f t="shared" si="234"/>
        <v>-138.4736842105267</v>
      </c>
      <c r="R617" s="281">
        <f t="shared" si="234"/>
        <v>117.54440154440181</v>
      </c>
      <c r="S617" s="282">
        <f t="shared" si="234"/>
        <v>-151.06837606837598</v>
      </c>
      <c r="T617" s="425">
        <f t="shared" si="234"/>
        <v>21.395094495995181</v>
      </c>
      <c r="U617" s="504"/>
      <c r="V617" s="227"/>
    </row>
    <row r="618" spans="1:23" s="608" customFormat="1" ht="12.75" customHeight="1" x14ac:dyDescent="0.2">
      <c r="A618" s="430" t="s">
        <v>51</v>
      </c>
      <c r="B618" s="486">
        <v>738</v>
      </c>
      <c r="C618" s="286">
        <v>728</v>
      </c>
      <c r="D618" s="444">
        <v>184</v>
      </c>
      <c r="E618" s="286">
        <v>745</v>
      </c>
      <c r="F618" s="391">
        <v>738</v>
      </c>
      <c r="G618" s="287">
        <v>734</v>
      </c>
      <c r="H618" s="285">
        <v>744</v>
      </c>
      <c r="I618" s="286">
        <v>747</v>
      </c>
      <c r="J618" s="286">
        <v>177</v>
      </c>
      <c r="K618" s="286">
        <v>750</v>
      </c>
      <c r="L618" s="286">
        <v>753</v>
      </c>
      <c r="M618" s="286">
        <v>748</v>
      </c>
      <c r="N618" s="285">
        <v>744</v>
      </c>
      <c r="O618" s="286">
        <v>758</v>
      </c>
      <c r="P618" s="286">
        <v>195</v>
      </c>
      <c r="Q618" s="286">
        <v>748</v>
      </c>
      <c r="R618" s="286">
        <v>745</v>
      </c>
      <c r="S618" s="287">
        <v>747</v>
      </c>
      <c r="T618" s="426">
        <f>SUM(B618:S618)</f>
        <v>11723</v>
      </c>
      <c r="U618" s="227" t="s">
        <v>56</v>
      </c>
      <c r="V618" s="289"/>
      <c r="W618" s="290">
        <f>V618/T605</f>
        <v>0</v>
      </c>
    </row>
    <row r="619" spans="1:23" s="608" customFormat="1" ht="12.75" customHeight="1" x14ac:dyDescent="0.2">
      <c r="A619" s="324" t="s">
        <v>28</v>
      </c>
      <c r="B619" s="458"/>
      <c r="C619" s="610"/>
      <c r="D619" s="445"/>
      <c r="E619" s="610"/>
      <c r="F619" s="392"/>
      <c r="G619" s="609"/>
      <c r="H619" s="611"/>
      <c r="I619" s="610"/>
      <c r="J619" s="610"/>
      <c r="K619" s="610"/>
      <c r="L619" s="610"/>
      <c r="M619" s="610"/>
      <c r="N619" s="611"/>
      <c r="O619" s="610"/>
      <c r="P619" s="610"/>
      <c r="Q619" s="610"/>
      <c r="R619" s="610"/>
      <c r="S619" s="609"/>
      <c r="T619" s="427"/>
      <c r="U619" s="227" t="s">
        <v>57</v>
      </c>
      <c r="V619" s="227">
        <v>153.49</v>
      </c>
    </row>
    <row r="620" spans="1:23" s="608" customFormat="1" ht="12.75" customHeight="1" thickBot="1" x14ac:dyDescent="0.25">
      <c r="A620" s="327" t="s">
        <v>26</v>
      </c>
      <c r="B620" s="487">
        <f t="shared" ref="B620:S620" si="235">B619-B606</f>
        <v>0</v>
      </c>
      <c r="C620" s="488">
        <f t="shared" si="235"/>
        <v>0</v>
      </c>
      <c r="D620" s="488">
        <f t="shared" si="235"/>
        <v>0</v>
      </c>
      <c r="E620" s="488">
        <f t="shared" si="235"/>
        <v>0</v>
      </c>
      <c r="F620" s="488">
        <f t="shared" si="235"/>
        <v>0</v>
      </c>
      <c r="G620" s="489">
        <f t="shared" si="235"/>
        <v>0</v>
      </c>
      <c r="H620" s="490">
        <f t="shared" si="235"/>
        <v>0</v>
      </c>
      <c r="I620" s="488">
        <f t="shared" si="235"/>
        <v>0</v>
      </c>
      <c r="J620" s="488">
        <f t="shared" si="235"/>
        <v>0</v>
      </c>
      <c r="K620" s="488">
        <f t="shared" si="235"/>
        <v>0</v>
      </c>
      <c r="L620" s="488">
        <f t="shared" si="235"/>
        <v>0</v>
      </c>
      <c r="M620" s="488">
        <f t="shared" si="235"/>
        <v>0</v>
      </c>
      <c r="N620" s="490">
        <f t="shared" si="235"/>
        <v>0</v>
      </c>
      <c r="O620" s="488">
        <f t="shared" si="235"/>
        <v>0</v>
      </c>
      <c r="P620" s="488">
        <f t="shared" si="235"/>
        <v>0</v>
      </c>
      <c r="Q620" s="488">
        <f t="shared" si="235"/>
        <v>0</v>
      </c>
      <c r="R620" s="488">
        <f t="shared" si="235"/>
        <v>0</v>
      </c>
      <c r="S620" s="489">
        <f t="shared" si="235"/>
        <v>0</v>
      </c>
      <c r="T620" s="428"/>
      <c r="U620" s="227" t="s">
        <v>26</v>
      </c>
      <c r="V620" s="362">
        <f>V619-V606</f>
        <v>-1.3899999999999864</v>
      </c>
    </row>
  </sheetData>
  <mergeCells count="193">
    <mergeCell ref="B454:G454"/>
    <mergeCell ref="H454:M454"/>
    <mergeCell ref="N454:S454"/>
    <mergeCell ref="B545:G545"/>
    <mergeCell ref="H545:M545"/>
    <mergeCell ref="N545:S545"/>
    <mergeCell ref="B428:G428"/>
    <mergeCell ref="H428:M428"/>
    <mergeCell ref="N428:S428"/>
    <mergeCell ref="B467:G467"/>
    <mergeCell ref="H467:M467"/>
    <mergeCell ref="N467:S467"/>
    <mergeCell ref="B532:G532"/>
    <mergeCell ref="H532:M532"/>
    <mergeCell ref="N532:S532"/>
    <mergeCell ref="B519:G519"/>
    <mergeCell ref="H519:M519"/>
    <mergeCell ref="N519:S519"/>
    <mergeCell ref="B493:G493"/>
    <mergeCell ref="H493:M493"/>
    <mergeCell ref="N493:S493"/>
    <mergeCell ref="B480:G480"/>
    <mergeCell ref="H480:M480"/>
    <mergeCell ref="N480:S480"/>
    <mergeCell ref="B415:G415"/>
    <mergeCell ref="H415:M415"/>
    <mergeCell ref="N415:S415"/>
    <mergeCell ref="B441:G441"/>
    <mergeCell ref="H441:M441"/>
    <mergeCell ref="N441:S441"/>
    <mergeCell ref="U364:Z367"/>
    <mergeCell ref="Q333:Q334"/>
    <mergeCell ref="R333:R334"/>
    <mergeCell ref="S333:S334"/>
    <mergeCell ref="U332:U333"/>
    <mergeCell ref="B389:G389"/>
    <mergeCell ref="H389:M389"/>
    <mergeCell ref="N389:S389"/>
    <mergeCell ref="B402:G402"/>
    <mergeCell ref="H402:M402"/>
    <mergeCell ref="N402:S402"/>
    <mergeCell ref="B348:G348"/>
    <mergeCell ref="H340:H341"/>
    <mergeCell ref="H342:H344"/>
    <mergeCell ref="H376:M376"/>
    <mergeCell ref="N376:S376"/>
    <mergeCell ref="B362:G362"/>
    <mergeCell ref="H362:M362"/>
    <mergeCell ref="N362:S362"/>
    <mergeCell ref="H348:M348"/>
    <mergeCell ref="AC342:AC344"/>
    <mergeCell ref="B376:G376"/>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M270:T270"/>
    <mergeCell ref="N299:U299"/>
    <mergeCell ref="N285:U285"/>
    <mergeCell ref="U334:U335"/>
    <mergeCell ref="Z334:Z335"/>
    <mergeCell ref="N348:S348"/>
    <mergeCell ref="G313:M313"/>
    <mergeCell ref="F2:I2"/>
    <mergeCell ref="B9:J9"/>
    <mergeCell ref="K9:Q9"/>
    <mergeCell ref="B23:J23"/>
    <mergeCell ref="K23:Q23"/>
    <mergeCell ref="B37:J37"/>
    <mergeCell ref="K37:Q37"/>
    <mergeCell ref="M68:U68"/>
    <mergeCell ref="B82:L82"/>
    <mergeCell ref="M82:U82"/>
    <mergeCell ref="B68:L68"/>
    <mergeCell ref="M53:S53"/>
    <mergeCell ref="B53:L53"/>
    <mergeCell ref="N313:U313"/>
    <mergeCell ref="B313:F313"/>
    <mergeCell ref="U330:AD330"/>
    <mergeCell ref="AA332:AA333"/>
    <mergeCell ref="AB332:AB333"/>
    <mergeCell ref="AC332:AC333"/>
    <mergeCell ref="K333:K334"/>
    <mergeCell ref="P333:P334"/>
    <mergeCell ref="AB334:AB335"/>
    <mergeCell ref="K330:T330"/>
    <mergeCell ref="A330:J330"/>
    <mergeCell ref="A332:A334"/>
    <mergeCell ref="F332:F334"/>
    <mergeCell ref="G332:G334"/>
    <mergeCell ref="H332:H334"/>
    <mergeCell ref="I332:I334"/>
    <mergeCell ref="AC334:AC335"/>
    <mergeCell ref="Z332:Z333"/>
    <mergeCell ref="AA334:AA335"/>
    <mergeCell ref="AC110:AD110"/>
    <mergeCell ref="B154:M154"/>
    <mergeCell ref="N154:V154"/>
    <mergeCell ref="B140:M140"/>
    <mergeCell ref="N140:V140"/>
    <mergeCell ref="N126:V126"/>
    <mergeCell ref="B110:L110"/>
    <mergeCell ref="M110:U110"/>
    <mergeCell ref="B126:M126"/>
    <mergeCell ref="Z110:AA110"/>
    <mergeCell ref="G285:M285"/>
    <mergeCell ref="G299:M299"/>
    <mergeCell ref="B285:F285"/>
    <mergeCell ref="B299:F299"/>
    <mergeCell ref="B96:L96"/>
    <mergeCell ref="M96:U96"/>
    <mergeCell ref="B168:M168"/>
    <mergeCell ref="N168:V168"/>
    <mergeCell ref="P184:X184"/>
    <mergeCell ref="B184:O184"/>
    <mergeCell ref="B254:O254"/>
    <mergeCell ref="P254:X254"/>
    <mergeCell ref="B198:O198"/>
    <mergeCell ref="P198:X198"/>
    <mergeCell ref="B240:O240"/>
    <mergeCell ref="P240:X240"/>
    <mergeCell ref="B226:O226"/>
    <mergeCell ref="P226:X226"/>
    <mergeCell ref="B212:O212"/>
    <mergeCell ref="P212:X212"/>
    <mergeCell ref="B270:D270"/>
    <mergeCell ref="A342:A344"/>
    <mergeCell ref="R336:R338"/>
    <mergeCell ref="S336:S338"/>
    <mergeCell ref="A335:A336"/>
    <mergeCell ref="F335:F336"/>
    <mergeCell ref="G335:G336"/>
    <mergeCell ref="H335:H336"/>
    <mergeCell ref="R341:R342"/>
    <mergeCell ref="S341:S342"/>
    <mergeCell ref="F340:F341"/>
    <mergeCell ref="A340:A341"/>
    <mergeCell ref="F342:F344"/>
    <mergeCell ref="G340:G341"/>
    <mergeCell ref="I335:I336"/>
    <mergeCell ref="K336:K338"/>
    <mergeCell ref="P336:P338"/>
    <mergeCell ref="Q336:Q338"/>
    <mergeCell ref="P341:P342"/>
    <mergeCell ref="Q341:Q342"/>
    <mergeCell ref="G342:G344"/>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U340:U341"/>
    <mergeCell ref="B571:G571"/>
    <mergeCell ref="H571:M571"/>
    <mergeCell ref="N571:S571"/>
    <mergeCell ref="B506:G506"/>
    <mergeCell ref="H506:M506"/>
    <mergeCell ref="N506:S506"/>
    <mergeCell ref="B558:G558"/>
    <mergeCell ref="H558:M558"/>
    <mergeCell ref="N558:S558"/>
    <mergeCell ref="B610:G610"/>
    <mergeCell ref="H610:M610"/>
    <mergeCell ref="N610:S610"/>
    <mergeCell ref="B597:G597"/>
    <mergeCell ref="H597:M597"/>
    <mergeCell ref="N597:S597"/>
    <mergeCell ref="B584:G584"/>
    <mergeCell ref="H584:M584"/>
    <mergeCell ref="N584:S584"/>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Jbarbosa</cp:lastModifiedBy>
  <cp:lastPrinted>2021-09-21T20:02:26Z</cp:lastPrinted>
  <dcterms:created xsi:type="dcterms:W3CDTF">1996-11-27T10:00:04Z</dcterms:created>
  <dcterms:modified xsi:type="dcterms:W3CDTF">2022-03-04T22:41:02Z</dcterms:modified>
</cp:coreProperties>
</file>