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55\"/>
    </mc:Choice>
  </mc:AlternateContent>
  <bookViews>
    <workbookView xWindow="0" yWindow="0" windowWidth="20490" windowHeight="7425" tabRatio="733" firstSheet="8" activeTab="9"/>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T670" i="248" l="1"/>
  <c r="W670" i="248"/>
  <c r="J723" i="251" l="1"/>
  <c r="G723" i="251"/>
  <c r="F723" i="251"/>
  <c r="E723" i="251"/>
  <c r="D723" i="251"/>
  <c r="C723" i="251"/>
  <c r="B723" i="251"/>
  <c r="H721" i="251"/>
  <c r="J721" i="251" s="1"/>
  <c r="K721" i="251" s="1"/>
  <c r="H720" i="251"/>
  <c r="G720" i="251"/>
  <c r="F720" i="251"/>
  <c r="E720" i="251"/>
  <c r="D720" i="251"/>
  <c r="C720" i="251"/>
  <c r="B720" i="251"/>
  <c r="H719" i="251"/>
  <c r="G719" i="251"/>
  <c r="F719" i="251"/>
  <c r="E719" i="251"/>
  <c r="D719" i="251"/>
  <c r="C719" i="251"/>
  <c r="B719" i="251"/>
  <c r="V728" i="249"/>
  <c r="S728" i="249"/>
  <c r="R728" i="249"/>
  <c r="Q728" i="249"/>
  <c r="P728" i="249"/>
  <c r="O728" i="249"/>
  <c r="N728" i="249"/>
  <c r="M728" i="249"/>
  <c r="L728" i="249"/>
  <c r="K728" i="249"/>
  <c r="J728" i="249"/>
  <c r="I728" i="249"/>
  <c r="H728" i="249"/>
  <c r="G728" i="249"/>
  <c r="F728" i="249"/>
  <c r="E728" i="249"/>
  <c r="D728" i="249"/>
  <c r="C728" i="249"/>
  <c r="B728" i="249"/>
  <c r="T726" i="249"/>
  <c r="V726" i="249" s="1"/>
  <c r="W726" i="249" s="1"/>
  <c r="T725" i="249"/>
  <c r="S725" i="249"/>
  <c r="R725" i="249"/>
  <c r="Q725" i="249"/>
  <c r="P725" i="249"/>
  <c r="O725" i="249"/>
  <c r="N725" i="249"/>
  <c r="M725" i="249"/>
  <c r="L725" i="249"/>
  <c r="K725" i="249"/>
  <c r="J725" i="249"/>
  <c r="I725" i="249"/>
  <c r="H725" i="249"/>
  <c r="G725" i="249"/>
  <c r="F725" i="249"/>
  <c r="E725" i="249"/>
  <c r="D725" i="249"/>
  <c r="C725" i="249"/>
  <c r="B725" i="249"/>
  <c r="T724" i="249"/>
  <c r="S724" i="249"/>
  <c r="R724" i="249"/>
  <c r="Q724" i="249"/>
  <c r="P724" i="249"/>
  <c r="O724" i="249"/>
  <c r="N724" i="249"/>
  <c r="M724" i="249"/>
  <c r="L724" i="249"/>
  <c r="K724" i="249"/>
  <c r="J724" i="249"/>
  <c r="I724" i="249"/>
  <c r="H724" i="249"/>
  <c r="G724" i="249"/>
  <c r="F724" i="249"/>
  <c r="E724" i="249"/>
  <c r="D724" i="249"/>
  <c r="C724" i="249"/>
  <c r="B724" i="249"/>
  <c r="J710" i="251" l="1"/>
  <c r="G710" i="251"/>
  <c r="F710" i="251"/>
  <c r="E710" i="251"/>
  <c r="D710" i="251"/>
  <c r="C710" i="251"/>
  <c r="B710" i="251"/>
  <c r="J708" i="251"/>
  <c r="K708" i="251" s="1"/>
  <c r="H708" i="251"/>
  <c r="H707" i="251"/>
  <c r="G707" i="251"/>
  <c r="F707" i="251"/>
  <c r="E707" i="251"/>
  <c r="D707" i="251"/>
  <c r="C707" i="251"/>
  <c r="B707" i="251"/>
  <c r="H706" i="251"/>
  <c r="G706" i="251"/>
  <c r="F706" i="251"/>
  <c r="E706" i="251"/>
  <c r="D706" i="251"/>
  <c r="C706" i="251"/>
  <c r="B706" i="251"/>
  <c r="K661" i="250"/>
  <c r="H661" i="250"/>
  <c r="G661" i="250"/>
  <c r="F661" i="250"/>
  <c r="E661" i="250"/>
  <c r="D661" i="250"/>
  <c r="C661" i="250"/>
  <c r="B661" i="250"/>
  <c r="L659" i="250"/>
  <c r="I659" i="250"/>
  <c r="I658" i="250"/>
  <c r="H658" i="250"/>
  <c r="G658" i="250"/>
  <c r="F658" i="250"/>
  <c r="E658" i="250"/>
  <c r="D658" i="250"/>
  <c r="C658" i="250"/>
  <c r="B658" i="250"/>
  <c r="I657" i="250"/>
  <c r="H657" i="250"/>
  <c r="G657" i="250"/>
  <c r="F657" i="250"/>
  <c r="E657" i="250"/>
  <c r="D657" i="250"/>
  <c r="C657" i="250"/>
  <c r="B657" i="250"/>
  <c r="V715" i="249"/>
  <c r="S715" i="249"/>
  <c r="R715" i="249"/>
  <c r="Q715" i="249"/>
  <c r="P715" i="249"/>
  <c r="O715" i="249"/>
  <c r="N715" i="249"/>
  <c r="M715" i="249"/>
  <c r="L715" i="249"/>
  <c r="K715" i="249"/>
  <c r="J715" i="249"/>
  <c r="I715" i="249"/>
  <c r="H715" i="249"/>
  <c r="G715" i="249"/>
  <c r="F715" i="249"/>
  <c r="E715" i="249"/>
  <c r="D715" i="249"/>
  <c r="C715" i="249"/>
  <c r="B715" i="249"/>
  <c r="T713" i="249"/>
  <c r="V713" i="249" s="1"/>
  <c r="W713" i="249" s="1"/>
  <c r="T712" i="249"/>
  <c r="S712" i="249"/>
  <c r="R712" i="249"/>
  <c r="Q712" i="249"/>
  <c r="P712" i="249"/>
  <c r="O712" i="249"/>
  <c r="N712" i="249"/>
  <c r="M712" i="249"/>
  <c r="L712" i="249"/>
  <c r="K712" i="249"/>
  <c r="J712" i="249"/>
  <c r="I712" i="249"/>
  <c r="H712" i="249"/>
  <c r="G712" i="249"/>
  <c r="F712" i="249"/>
  <c r="E712" i="249"/>
  <c r="D712" i="249"/>
  <c r="C712" i="249"/>
  <c r="B712" i="249"/>
  <c r="T711" i="249"/>
  <c r="S711" i="249"/>
  <c r="R711" i="249"/>
  <c r="Q711" i="249"/>
  <c r="P711" i="249"/>
  <c r="O711" i="249"/>
  <c r="N711" i="249"/>
  <c r="M711" i="249"/>
  <c r="L711" i="249"/>
  <c r="K711" i="249"/>
  <c r="J711" i="249"/>
  <c r="I711" i="249"/>
  <c r="H711" i="249"/>
  <c r="G711" i="249"/>
  <c r="F711" i="249"/>
  <c r="E711" i="249"/>
  <c r="D711" i="249"/>
  <c r="C711" i="249"/>
  <c r="B711" i="249"/>
  <c r="V672" i="248"/>
  <c r="S672" i="248"/>
  <c r="R672" i="248"/>
  <c r="Q672" i="248"/>
  <c r="P672" i="248"/>
  <c r="O672" i="248"/>
  <c r="N672" i="248"/>
  <c r="M672" i="248"/>
  <c r="L672" i="248"/>
  <c r="K672" i="248"/>
  <c r="J672" i="248"/>
  <c r="I672" i="248"/>
  <c r="H672" i="248"/>
  <c r="G672" i="248"/>
  <c r="F672" i="248"/>
  <c r="E672" i="248"/>
  <c r="D672" i="248"/>
  <c r="C672" i="248"/>
  <c r="B672" i="248"/>
  <c r="T669" i="248"/>
  <c r="S669" i="248"/>
  <c r="R669" i="248"/>
  <c r="Q669" i="248"/>
  <c r="P669" i="248"/>
  <c r="O669" i="248"/>
  <c r="N669" i="248"/>
  <c r="M669" i="248"/>
  <c r="L669" i="248"/>
  <c r="K669" i="248"/>
  <c r="J669" i="248"/>
  <c r="I669" i="248"/>
  <c r="H669" i="248"/>
  <c r="G669" i="248"/>
  <c r="F669" i="248"/>
  <c r="E669" i="248"/>
  <c r="D669" i="248"/>
  <c r="C669" i="248"/>
  <c r="B669" i="248"/>
  <c r="T668" i="248"/>
  <c r="S668" i="248"/>
  <c r="R668" i="248"/>
  <c r="Q668" i="248"/>
  <c r="P668" i="248"/>
  <c r="O668" i="248"/>
  <c r="N668" i="248"/>
  <c r="M668" i="248"/>
  <c r="L668" i="248"/>
  <c r="K668" i="248"/>
  <c r="J668" i="248"/>
  <c r="I668" i="248"/>
  <c r="H668" i="248"/>
  <c r="G668" i="248"/>
  <c r="F668" i="248"/>
  <c r="E668" i="248"/>
  <c r="D668" i="248"/>
  <c r="C668" i="248"/>
  <c r="B668" i="248"/>
  <c r="J697" i="251" l="1"/>
  <c r="G697" i="251"/>
  <c r="F697" i="251"/>
  <c r="E697" i="251"/>
  <c r="D697" i="251"/>
  <c r="C697" i="251"/>
  <c r="B697" i="251"/>
  <c r="H695" i="25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95" i="251" l="1"/>
  <c r="K695" i="251" s="1"/>
  <c r="J684" i="25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<sst xmlns="http://schemas.openxmlformats.org/spreadsheetml/2006/main" count="4302" uniqueCount="196">
  <si>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</si>
  <si>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</si>
  <si>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</si>
  <si>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</si>
  <si>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</si>
  <si>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</si>
  <si>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</si>
  <si>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</si>
  <si>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</si>
  <si>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</si>
  <si>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</si>
  <si>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</si>
  <si>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</si>
  <si>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</si>
  <si>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</si>
  <si>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</si>
  <si>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</si>
  <si>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</si>
  <si>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</si>
  <si>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</si>
  <si>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</si>
  <si>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</si>
  <si>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</si>
  <si>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</si>
  <si>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</si>
  <si>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</si>
  <si>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</si>
  <si>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</si>
  <si>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</si>
  <si>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</si>
  <si>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</si>
  <si>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</si>
  <si>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</si>
  <si>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</si>
  <si>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</si>
  <si>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</si>
  <si>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</si>
  <si>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</si>
  <si>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</si>
  <si>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</si>
  <si>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</si>
  <si>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</si>
  <si>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</si>
  <si>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</si>
  <si>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</si>
  <si>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</si>
  <si>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</si>
  <si>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</si>
  <si>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</si>
  <si>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</si>
  <si>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</si>
  <si>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</si>
  <si>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</si>
  <si>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</si>
  <si>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</si>
  <si>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</si>
  <si>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</si>
  <si>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</si>
  <si>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</si>
  <si>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</si>
  <si>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</si>
  <si>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</si>
  <si>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</si>
  <si>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</si>
  <si>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</si>
  <si>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</si>
  <si>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</si>
  <si>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</si>
  <si>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</si>
  <si>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</si>
  <si>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</si>
  <si>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</si>
  <si>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</si>
  <si>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</si>
  <si>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</si>
  <si>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</si>
  <si>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</si>
  <si>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</si>
  <si>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</si>
  <si>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</si>
  <si>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</si>
  <si>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</si>
  <si>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</si>
  <si>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</si>
  <si>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</si>
  <si>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</si>
  <si>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</si>
  <si>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</si>
  <si>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</si>
  <si>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</si>
  <si>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</si>
  <si>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</si>
  <si>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</si>
  <si>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</si>
  <si>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</si>
  <si>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</si>
  <si>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</si>
  <si>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</si>
  <si>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</si>
  <si>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</si>
  <si>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</si>
  <si>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</si>
  <si>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</si>
  <si>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</si>
  <si>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</si>
  <si>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</si>
  <si>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</si>
  <si>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</si>
  <si>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</si>
  <si>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</si>
  <si>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</si>
  <si>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</si>
  <si>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</si>
  <si>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</si>
  <si>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</si>
  <si>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</si>
  <si>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</si>
  <si>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</si>
  <si>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</si>
  <si>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</si>
  <si>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</si>
  <si>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</si>
  <si>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</si>
  <si>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</si>
  <si>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</si>
  <si>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</si>
  <si>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</si>
  <si>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</si>
  <si>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</si>
  <si>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</si>
  <si>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</si>
  <si>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</si>
  <si>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</si>
  <si>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</si>
  <si>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</si>
  <si>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</si>
  <si>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</si>
  <si>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</si>
  <si>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</si>
  <si>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</si>
  <si>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</si>
  <si>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</si>
  <si>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</si>
  <si>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</si>
  <si>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</si>
  <si>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</si>
  <si>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</si>
  <si>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</si>
  <si>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</si>
  <si>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</si>
  <si>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</si>
  <si>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</si>
  <si>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</si>
  <si>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</si>
  <si>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</si>
  <si>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</si>
  <si>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</si>
  <si>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</si>
  <si>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</si>
  <si>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</si>
  <si>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</si>
  <si>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</si>
  <si>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</si>
  <si>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</si>
  <si>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</si>
  <si>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</si>
  <si>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</si>
  <si>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</si>
  <si>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</si>
  <si>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</si>
  <si>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</si>
  <si>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</si>
  <si>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</si>
  <si>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</si>
  <si>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</si>
  <si>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</si>
  <si>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</si>
  <si>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</si>
  <si>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</si>
  <si>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</si>
  <si>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</si>
  <si>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</si>
  <si>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</si>
  <si>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</si>
  <si>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</si>
  <si>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</si>
  <si>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</si>
  <si>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</si>
  <si>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</si>
  <si>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</si>
  <si>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</si>
  <si>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</si>
  <si>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</si>
  <si>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</si>
  <si>
    <t>Semana 54</t>
  </si>
  <si>
    <t>Semana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</si>
</sst>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87">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50" t="s">
        <v>18</v>
      </c>
      <c r="C4" s="651"/>
      <c r="D4" s="651"/>
      <c r="E4" s="651"/>
      <c r="F4" s="651"/>
      <c r="G4" s="651"/>
      <c r="H4" s="651"/>
      <c r="I4" s="651"/>
      <c r="J4" s="652"/>
      <c r="K4" s="650" t="s">
        <v>21</v>
      </c>
      <c r="L4" s="651"/>
      <c r="M4" s="651"/>
      <c r="N4" s="651"/>
      <c r="O4" s="651"/>
      <c r="P4" s="651"/>
      <c r="Q4" s="651"/>
      <c r="R4" s="651"/>
      <c r="S4" s="651"/>
      <c r="T4" s="652"/>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50" t="s">
        <v>23</v>
      </c>
      <c r="C17" s="651"/>
      <c r="D17" s="651"/>
      <c r="E17" s="651"/>
      <c r="F17" s="652"/>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728"/>
  <sheetViews>
    <sheetView showGridLines="0" tabSelected="1" topLeftCell="I703" zoomScale="73" zoomScaleNormal="73" workbookViewId="0">
      <selection activeCell="T720" sqref="T720:T722"/>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55" t="s">
        <v>53</v>
      </c>
      <c r="C9" s="656"/>
      <c r="D9" s="656"/>
      <c r="E9" s="656"/>
      <c r="F9" s="65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55" t="s">
        <v>53</v>
      </c>
      <c r="C22" s="656"/>
      <c r="D22" s="656"/>
      <c r="E22" s="656"/>
      <c r="F22" s="65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55" t="s">
        <v>53</v>
      </c>
      <c r="C35" s="656"/>
      <c r="D35" s="656"/>
      <c r="E35" s="656"/>
      <c r="F35" s="65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55" t="s">
        <v>53</v>
      </c>
      <c r="C48" s="656"/>
      <c r="D48" s="656"/>
      <c r="E48" s="656"/>
      <c r="F48" s="65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55" t="s">
        <v>53</v>
      </c>
      <c r="C61" s="656"/>
      <c r="D61" s="656"/>
      <c r="E61" s="656"/>
      <c r="F61" s="65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55" t="s">
        <v>53</v>
      </c>
      <c r="C74" s="656"/>
      <c r="D74" s="656"/>
      <c r="E74" s="656"/>
      <c r="F74" s="657"/>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55" t="s">
        <v>53</v>
      </c>
      <c r="C87" s="656"/>
      <c r="D87" s="656"/>
      <c r="E87" s="656"/>
      <c r="F87" s="657"/>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55" t="s">
        <v>53</v>
      </c>
      <c r="C100" s="656"/>
      <c r="D100" s="656"/>
      <c r="E100" s="656"/>
      <c r="F100" s="657"/>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55" t="s">
        <v>53</v>
      </c>
      <c r="C113" s="656"/>
      <c r="D113" s="656"/>
      <c r="E113" s="656"/>
      <c r="F113" s="657"/>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55" t="s">
        <v>53</v>
      </c>
      <c r="C126" s="656"/>
      <c r="D126" s="656"/>
      <c r="E126" s="656"/>
      <c r="F126" s="657"/>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55" t="s">
        <v>53</v>
      </c>
      <c r="C139" s="656"/>
      <c r="D139" s="656"/>
      <c r="E139" s="656"/>
      <c r="F139" s="657"/>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55" t="s">
        <v>53</v>
      </c>
      <c r="C152" s="656"/>
      <c r="D152" s="656"/>
      <c r="E152" s="656"/>
      <c r="F152" s="657"/>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55" t="s">
        <v>53</v>
      </c>
      <c r="C165" s="656"/>
      <c r="D165" s="656"/>
      <c r="E165" s="656"/>
      <c r="F165" s="657"/>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55" t="s">
        <v>53</v>
      </c>
      <c r="C178" s="656"/>
      <c r="D178" s="656"/>
      <c r="E178" s="656"/>
      <c r="F178" s="657"/>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55" t="s">
        <v>53</v>
      </c>
      <c r="C191" s="656"/>
      <c r="D191" s="656"/>
      <c r="E191" s="656"/>
      <c r="F191" s="657"/>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78" t="s">
        <v>102</v>
      </c>
      <c r="L199" s="678"/>
      <c r="M199" s="678"/>
      <c r="N199" s="678"/>
      <c r="O199" s="678"/>
      <c r="P199" s="678"/>
      <c r="Q199" s="678"/>
      <c r="R199" s="678"/>
    </row>
    <row r="200" spans="1:18" x14ac:dyDescent="0.2">
      <c r="A200" s="324" t="s">
        <v>28</v>
      </c>
      <c r="B200" s="231">
        <v>84</v>
      </c>
      <c r="C200" s="294">
        <v>85</v>
      </c>
      <c r="D200" s="294">
        <v>84</v>
      </c>
      <c r="E200" s="294"/>
      <c r="F200" s="294"/>
      <c r="G200" s="235"/>
      <c r="H200" s="411" t="s">
        <v>57</v>
      </c>
      <c r="I200" s="411">
        <v>79.38</v>
      </c>
      <c r="J200" s="411"/>
      <c r="K200" s="678"/>
      <c r="L200" s="678"/>
      <c r="M200" s="678"/>
      <c r="N200" s="678"/>
      <c r="O200" s="678"/>
      <c r="P200" s="678"/>
      <c r="Q200" s="678"/>
      <c r="R200" s="678"/>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55" t="s">
        <v>53</v>
      </c>
      <c r="C204" s="656"/>
      <c r="D204" s="656"/>
      <c r="E204" s="656"/>
      <c r="F204" s="657"/>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55" t="s">
        <v>53</v>
      </c>
      <c r="C217" s="656"/>
      <c r="D217" s="656"/>
      <c r="E217" s="656"/>
      <c r="F217" s="657"/>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55" t="s">
        <v>53</v>
      </c>
      <c r="C230" s="656"/>
      <c r="D230" s="656"/>
      <c r="E230" s="656"/>
      <c r="F230" s="657"/>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55" t="s">
        <v>53</v>
      </c>
      <c r="C243" s="656"/>
      <c r="D243" s="656"/>
      <c r="E243" s="656"/>
      <c r="F243" s="657"/>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55" t="s">
        <v>53</v>
      </c>
      <c r="C256" s="656"/>
      <c r="D256" s="656"/>
      <c r="E256" s="656"/>
      <c r="F256" s="657"/>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55" t="s">
        <v>53</v>
      </c>
      <c r="C269" s="656"/>
      <c r="D269" s="656"/>
      <c r="E269" s="656"/>
      <c r="F269" s="657"/>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55" t="s">
        <v>53</v>
      </c>
      <c r="C282" s="656"/>
      <c r="D282" s="656"/>
      <c r="E282" s="656"/>
      <c r="F282" s="657"/>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55" t="s">
        <v>110</v>
      </c>
      <c r="C297" s="656"/>
      <c r="D297" s="656"/>
      <c r="E297" s="656"/>
      <c r="F297" s="656"/>
      <c r="G297" s="657"/>
      <c r="H297" s="655" t="s">
        <v>111</v>
      </c>
      <c r="I297" s="656"/>
      <c r="J297" s="656"/>
      <c r="K297" s="656"/>
      <c r="L297" s="656"/>
      <c r="M297" s="657"/>
      <c r="N297" s="655" t="s">
        <v>53</v>
      </c>
      <c r="O297" s="656"/>
      <c r="P297" s="656"/>
      <c r="Q297" s="656"/>
      <c r="R297" s="656"/>
      <c r="S297" s="656"/>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55" t="s">
        <v>110</v>
      </c>
      <c r="C311" s="656"/>
      <c r="D311" s="656"/>
      <c r="E311" s="656"/>
      <c r="F311" s="656"/>
      <c r="G311" s="657"/>
      <c r="H311" s="655" t="s">
        <v>111</v>
      </c>
      <c r="I311" s="656"/>
      <c r="J311" s="656"/>
      <c r="K311" s="656"/>
      <c r="L311" s="656"/>
      <c r="M311" s="657"/>
      <c r="N311" s="655" t="s">
        <v>53</v>
      </c>
      <c r="O311" s="656"/>
      <c r="P311" s="656"/>
      <c r="Q311" s="656"/>
      <c r="R311" s="656"/>
      <c r="S311" s="656"/>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79" t="s">
        <v>140</v>
      </c>
      <c r="Y316" s="679"/>
      <c r="Z316" s="679"/>
      <c r="AA316" s="679"/>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79"/>
      <c r="Y317" s="679"/>
      <c r="Z317" s="679"/>
      <c r="AA317" s="679"/>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80" t="s">
        <v>143</v>
      </c>
      <c r="Y318" s="680"/>
      <c r="Z318" s="680"/>
      <c r="AA318" s="680"/>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80"/>
      <c r="Y319" s="680"/>
      <c r="Z319" s="680"/>
      <c r="AA319" s="680"/>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80"/>
      <c r="Y320" s="680"/>
      <c r="Z320" s="680"/>
      <c r="AA320" s="680"/>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80"/>
      <c r="Y321" s="680"/>
      <c r="Z321" s="680"/>
      <c r="AA321" s="680"/>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80"/>
      <c r="Y322" s="680"/>
      <c r="Z322" s="680"/>
      <c r="AA322" s="680"/>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55" t="s">
        <v>110</v>
      </c>
      <c r="C325" s="656"/>
      <c r="D325" s="656"/>
      <c r="E325" s="656"/>
      <c r="F325" s="656"/>
      <c r="G325" s="657"/>
      <c r="H325" s="655" t="s">
        <v>111</v>
      </c>
      <c r="I325" s="656"/>
      <c r="J325" s="656"/>
      <c r="K325" s="656"/>
      <c r="L325" s="656"/>
      <c r="M325" s="657"/>
      <c r="N325" s="655" t="s">
        <v>53</v>
      </c>
      <c r="O325" s="656"/>
      <c r="P325" s="656"/>
      <c r="Q325" s="656"/>
      <c r="R325" s="656"/>
      <c r="S325" s="656"/>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55" t="s">
        <v>110</v>
      </c>
      <c r="C340" s="656"/>
      <c r="D340" s="656"/>
      <c r="E340" s="656"/>
      <c r="F340" s="656"/>
      <c r="G340" s="657"/>
      <c r="H340" s="655" t="s">
        <v>111</v>
      </c>
      <c r="I340" s="656"/>
      <c r="J340" s="656"/>
      <c r="K340" s="656"/>
      <c r="L340" s="656"/>
      <c r="M340" s="657"/>
      <c r="N340" s="655" t="s">
        <v>53</v>
      </c>
      <c r="O340" s="656"/>
      <c r="P340" s="656"/>
      <c r="Q340" s="656"/>
      <c r="R340" s="656"/>
      <c r="S340" s="656"/>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55" t="s">
        <v>110</v>
      </c>
      <c r="C354" s="656"/>
      <c r="D354" s="656"/>
      <c r="E354" s="656"/>
      <c r="F354" s="656"/>
      <c r="G354" s="657"/>
      <c r="H354" s="655" t="s">
        <v>111</v>
      </c>
      <c r="I354" s="656"/>
      <c r="J354" s="656"/>
      <c r="K354" s="656"/>
      <c r="L354" s="656"/>
      <c r="M354" s="657"/>
      <c r="N354" s="655" t="s">
        <v>53</v>
      </c>
      <c r="O354" s="656"/>
      <c r="P354" s="656"/>
      <c r="Q354" s="656"/>
      <c r="R354" s="656"/>
      <c r="S354" s="656"/>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55" t="s">
        <v>110</v>
      </c>
      <c r="C367" s="656"/>
      <c r="D367" s="656"/>
      <c r="E367" s="656"/>
      <c r="F367" s="656"/>
      <c r="G367" s="657"/>
      <c r="H367" s="655" t="s">
        <v>111</v>
      </c>
      <c r="I367" s="656"/>
      <c r="J367" s="656"/>
      <c r="K367" s="656"/>
      <c r="L367" s="656"/>
      <c r="M367" s="657"/>
      <c r="N367" s="655" t="s">
        <v>53</v>
      </c>
      <c r="O367" s="656"/>
      <c r="P367" s="656"/>
      <c r="Q367" s="656"/>
      <c r="R367" s="656"/>
      <c r="S367" s="656"/>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55" t="s">
        <v>110</v>
      </c>
      <c r="C380" s="656"/>
      <c r="D380" s="656"/>
      <c r="E380" s="656"/>
      <c r="F380" s="656"/>
      <c r="G380" s="657"/>
      <c r="H380" s="655" t="s">
        <v>111</v>
      </c>
      <c r="I380" s="656"/>
      <c r="J380" s="656"/>
      <c r="K380" s="656"/>
      <c r="L380" s="656"/>
      <c r="M380" s="657"/>
      <c r="N380" s="655" t="s">
        <v>53</v>
      </c>
      <c r="O380" s="656"/>
      <c r="P380" s="656"/>
      <c r="Q380" s="656"/>
      <c r="R380" s="656"/>
      <c r="S380" s="656"/>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55" t="s">
        <v>110</v>
      </c>
      <c r="C393" s="656"/>
      <c r="D393" s="656"/>
      <c r="E393" s="656"/>
      <c r="F393" s="656"/>
      <c r="G393" s="657"/>
      <c r="H393" s="655" t="s">
        <v>111</v>
      </c>
      <c r="I393" s="656"/>
      <c r="J393" s="656"/>
      <c r="K393" s="656"/>
      <c r="L393" s="656"/>
      <c r="M393" s="657"/>
      <c r="N393" s="655" t="s">
        <v>53</v>
      </c>
      <c r="O393" s="656"/>
      <c r="P393" s="656"/>
      <c r="Q393" s="656"/>
      <c r="R393" s="656"/>
      <c r="S393" s="656"/>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55" t="s">
        <v>110</v>
      </c>
      <c r="C406" s="656"/>
      <c r="D406" s="656"/>
      <c r="E406" s="656"/>
      <c r="F406" s="656"/>
      <c r="G406" s="657"/>
      <c r="H406" s="655" t="s">
        <v>111</v>
      </c>
      <c r="I406" s="656"/>
      <c r="J406" s="656"/>
      <c r="K406" s="656"/>
      <c r="L406" s="656"/>
      <c r="M406" s="657"/>
      <c r="N406" s="655" t="s">
        <v>53</v>
      </c>
      <c r="O406" s="656"/>
      <c r="P406" s="656"/>
      <c r="Q406" s="656"/>
      <c r="R406" s="656"/>
      <c r="S406" s="656"/>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55" t="s">
        <v>110</v>
      </c>
      <c r="C419" s="656"/>
      <c r="D419" s="656"/>
      <c r="E419" s="656"/>
      <c r="F419" s="656"/>
      <c r="G419" s="657"/>
      <c r="H419" s="655" t="s">
        <v>111</v>
      </c>
      <c r="I419" s="656"/>
      <c r="J419" s="656"/>
      <c r="K419" s="656"/>
      <c r="L419" s="656"/>
      <c r="M419" s="657"/>
      <c r="N419" s="655" t="s">
        <v>53</v>
      </c>
      <c r="O419" s="656"/>
      <c r="P419" s="656"/>
      <c r="Q419" s="656"/>
      <c r="R419" s="656"/>
      <c r="S419" s="656"/>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55" t="s">
        <v>110</v>
      </c>
      <c r="C432" s="656"/>
      <c r="D432" s="656"/>
      <c r="E432" s="656"/>
      <c r="F432" s="656"/>
      <c r="G432" s="657"/>
      <c r="H432" s="655" t="s">
        <v>111</v>
      </c>
      <c r="I432" s="656"/>
      <c r="J432" s="656"/>
      <c r="K432" s="656"/>
      <c r="L432" s="656"/>
      <c r="M432" s="657"/>
      <c r="N432" s="655" t="s">
        <v>53</v>
      </c>
      <c r="O432" s="656"/>
      <c r="P432" s="656"/>
      <c r="Q432" s="656"/>
      <c r="R432" s="656"/>
      <c r="S432" s="656"/>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55" t="s">
        <v>110</v>
      </c>
      <c r="C445" s="656"/>
      <c r="D445" s="656"/>
      <c r="E445" s="656"/>
      <c r="F445" s="656"/>
      <c r="G445" s="657"/>
      <c r="H445" s="655" t="s">
        <v>111</v>
      </c>
      <c r="I445" s="656"/>
      <c r="J445" s="656"/>
      <c r="K445" s="656"/>
      <c r="L445" s="656"/>
      <c r="M445" s="657"/>
      <c r="N445" s="655" t="s">
        <v>53</v>
      </c>
      <c r="O445" s="656"/>
      <c r="P445" s="656"/>
      <c r="Q445" s="656"/>
      <c r="R445" s="656"/>
      <c r="S445" s="656"/>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55" t="s">
        <v>110</v>
      </c>
      <c r="C458" s="656"/>
      <c r="D458" s="656"/>
      <c r="E458" s="656"/>
      <c r="F458" s="656"/>
      <c r="G458" s="657"/>
      <c r="H458" s="655" t="s">
        <v>111</v>
      </c>
      <c r="I458" s="656"/>
      <c r="J458" s="656"/>
      <c r="K458" s="656"/>
      <c r="L458" s="656"/>
      <c r="M458" s="657"/>
      <c r="N458" s="655" t="s">
        <v>53</v>
      </c>
      <c r="O458" s="656"/>
      <c r="P458" s="656"/>
      <c r="Q458" s="656"/>
      <c r="R458" s="656"/>
      <c r="S458" s="656"/>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55" t="s">
        <v>110</v>
      </c>
      <c r="C471" s="656"/>
      <c r="D471" s="656"/>
      <c r="E471" s="656"/>
      <c r="F471" s="656"/>
      <c r="G471" s="657"/>
      <c r="H471" s="655" t="s">
        <v>111</v>
      </c>
      <c r="I471" s="656"/>
      <c r="J471" s="656"/>
      <c r="K471" s="656"/>
      <c r="L471" s="656"/>
      <c r="M471" s="657"/>
      <c r="N471" s="655" t="s">
        <v>53</v>
      </c>
      <c r="O471" s="656"/>
      <c r="P471" s="656"/>
      <c r="Q471" s="656"/>
      <c r="R471" s="656"/>
      <c r="S471" s="656"/>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55" t="s">
        <v>110</v>
      </c>
      <c r="C484" s="656"/>
      <c r="D484" s="656"/>
      <c r="E484" s="656"/>
      <c r="F484" s="656"/>
      <c r="G484" s="657"/>
      <c r="H484" s="655" t="s">
        <v>111</v>
      </c>
      <c r="I484" s="656"/>
      <c r="J484" s="656"/>
      <c r="K484" s="656"/>
      <c r="L484" s="656"/>
      <c r="M484" s="657"/>
      <c r="N484" s="655" t="s">
        <v>53</v>
      </c>
      <c r="O484" s="656"/>
      <c r="P484" s="656"/>
      <c r="Q484" s="656"/>
      <c r="R484" s="656"/>
      <c r="S484" s="656"/>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55" t="s">
        <v>110</v>
      </c>
      <c r="C497" s="656"/>
      <c r="D497" s="656"/>
      <c r="E497" s="656"/>
      <c r="F497" s="656"/>
      <c r="G497" s="657"/>
      <c r="H497" s="655" t="s">
        <v>111</v>
      </c>
      <c r="I497" s="656"/>
      <c r="J497" s="656"/>
      <c r="K497" s="656"/>
      <c r="L497" s="656"/>
      <c r="M497" s="657"/>
      <c r="N497" s="655" t="s">
        <v>53</v>
      </c>
      <c r="O497" s="656"/>
      <c r="P497" s="656"/>
      <c r="Q497" s="656"/>
      <c r="R497" s="656"/>
      <c r="S497" s="656"/>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55" t="s">
        <v>110</v>
      </c>
      <c r="C510" s="656"/>
      <c r="D510" s="656"/>
      <c r="E510" s="656"/>
      <c r="F510" s="656"/>
      <c r="G510" s="657"/>
      <c r="H510" s="655" t="s">
        <v>111</v>
      </c>
      <c r="I510" s="656"/>
      <c r="J510" s="656"/>
      <c r="K510" s="656"/>
      <c r="L510" s="656"/>
      <c r="M510" s="657"/>
      <c r="N510" s="655" t="s">
        <v>53</v>
      </c>
      <c r="O510" s="656"/>
      <c r="P510" s="656"/>
      <c r="Q510" s="656"/>
      <c r="R510" s="656"/>
      <c r="S510" s="656"/>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55" t="s">
        <v>110</v>
      </c>
      <c r="C523" s="656"/>
      <c r="D523" s="656"/>
      <c r="E523" s="656"/>
      <c r="F523" s="656"/>
      <c r="G523" s="657"/>
      <c r="H523" s="655" t="s">
        <v>111</v>
      </c>
      <c r="I523" s="656"/>
      <c r="J523" s="656"/>
      <c r="K523" s="656"/>
      <c r="L523" s="656"/>
      <c r="M523" s="657"/>
      <c r="N523" s="655" t="s">
        <v>53</v>
      </c>
      <c r="O523" s="656"/>
      <c r="P523" s="656"/>
      <c r="Q523" s="656"/>
      <c r="R523" s="656"/>
      <c r="S523" s="656"/>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55" t="s">
        <v>110</v>
      </c>
      <c r="C536" s="656"/>
      <c r="D536" s="656"/>
      <c r="E536" s="656"/>
      <c r="F536" s="656"/>
      <c r="G536" s="657"/>
      <c r="H536" s="655" t="s">
        <v>111</v>
      </c>
      <c r="I536" s="656"/>
      <c r="J536" s="656"/>
      <c r="K536" s="656"/>
      <c r="L536" s="656"/>
      <c r="M536" s="657"/>
      <c r="N536" s="655" t="s">
        <v>53</v>
      </c>
      <c r="O536" s="656"/>
      <c r="P536" s="656"/>
      <c r="Q536" s="656"/>
      <c r="R536" s="656"/>
      <c r="S536" s="656"/>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55" t="s">
        <v>110</v>
      </c>
      <c r="C549" s="656"/>
      <c r="D549" s="656"/>
      <c r="E549" s="656"/>
      <c r="F549" s="656"/>
      <c r="G549" s="657"/>
      <c r="H549" s="655" t="s">
        <v>111</v>
      </c>
      <c r="I549" s="656"/>
      <c r="J549" s="656"/>
      <c r="K549" s="656"/>
      <c r="L549" s="656"/>
      <c r="M549" s="657"/>
      <c r="N549" s="655" t="s">
        <v>53</v>
      </c>
      <c r="O549" s="656"/>
      <c r="P549" s="656"/>
      <c r="Q549" s="656"/>
      <c r="R549" s="656"/>
      <c r="S549" s="656"/>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55" t="s">
        <v>110</v>
      </c>
      <c r="C562" s="656"/>
      <c r="D562" s="656"/>
      <c r="E562" s="656"/>
      <c r="F562" s="656"/>
      <c r="G562" s="657"/>
      <c r="H562" s="655" t="s">
        <v>111</v>
      </c>
      <c r="I562" s="656"/>
      <c r="J562" s="656"/>
      <c r="K562" s="656"/>
      <c r="L562" s="656"/>
      <c r="M562" s="657"/>
      <c r="N562" s="655" t="s">
        <v>53</v>
      </c>
      <c r="O562" s="656"/>
      <c r="P562" s="656"/>
      <c r="Q562" s="656"/>
      <c r="R562" s="656"/>
      <c r="S562" s="656"/>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55" t="s">
        <v>110</v>
      </c>
      <c r="C575" s="656"/>
      <c r="D575" s="656"/>
      <c r="E575" s="656"/>
      <c r="F575" s="656"/>
      <c r="G575" s="657"/>
      <c r="H575" s="655" t="s">
        <v>111</v>
      </c>
      <c r="I575" s="656"/>
      <c r="J575" s="656"/>
      <c r="K575" s="656"/>
      <c r="L575" s="656"/>
      <c r="M575" s="657"/>
      <c r="N575" s="655" t="s">
        <v>53</v>
      </c>
      <c r="O575" s="656"/>
      <c r="P575" s="656"/>
      <c r="Q575" s="656"/>
      <c r="R575" s="656"/>
      <c r="S575" s="656"/>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55" t="s">
        <v>110</v>
      </c>
      <c r="C588" s="656"/>
      <c r="D588" s="656"/>
      <c r="E588" s="656"/>
      <c r="F588" s="656"/>
      <c r="G588" s="657"/>
      <c r="H588" s="655" t="s">
        <v>111</v>
      </c>
      <c r="I588" s="656"/>
      <c r="J588" s="656"/>
      <c r="K588" s="656"/>
      <c r="L588" s="656"/>
      <c r="M588" s="657"/>
      <c r="N588" s="655" t="s">
        <v>53</v>
      </c>
      <c r="O588" s="656"/>
      <c r="P588" s="656"/>
      <c r="Q588" s="656"/>
      <c r="R588" s="656"/>
      <c r="S588" s="656"/>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55" t="s">
        <v>110</v>
      </c>
      <c r="C601" s="656"/>
      <c r="D601" s="656"/>
      <c r="E601" s="656"/>
      <c r="F601" s="656"/>
      <c r="G601" s="657"/>
      <c r="H601" s="655" t="s">
        <v>111</v>
      </c>
      <c r="I601" s="656"/>
      <c r="J601" s="656"/>
      <c r="K601" s="656"/>
      <c r="L601" s="656"/>
      <c r="M601" s="657"/>
      <c r="N601" s="655" t="s">
        <v>53</v>
      </c>
      <c r="O601" s="656"/>
      <c r="P601" s="656"/>
      <c r="Q601" s="656"/>
      <c r="R601" s="656"/>
      <c r="S601" s="656"/>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55" t="s">
        <v>110</v>
      </c>
      <c r="C614" s="656"/>
      <c r="D614" s="656"/>
      <c r="E614" s="656"/>
      <c r="F614" s="656"/>
      <c r="G614" s="657"/>
      <c r="H614" s="655" t="s">
        <v>111</v>
      </c>
      <c r="I614" s="656"/>
      <c r="J614" s="656"/>
      <c r="K614" s="656"/>
      <c r="L614" s="656"/>
      <c r="M614" s="657"/>
      <c r="N614" s="655" t="s">
        <v>53</v>
      </c>
      <c r="O614" s="656"/>
      <c r="P614" s="656"/>
      <c r="Q614" s="656"/>
      <c r="R614" s="656"/>
      <c r="S614" s="656"/>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55" t="s">
        <v>110</v>
      </c>
      <c r="C627" s="656"/>
      <c r="D627" s="656"/>
      <c r="E627" s="656"/>
      <c r="F627" s="656"/>
      <c r="G627" s="657"/>
      <c r="H627" s="655" t="s">
        <v>111</v>
      </c>
      <c r="I627" s="656"/>
      <c r="J627" s="656"/>
      <c r="K627" s="656"/>
      <c r="L627" s="656"/>
      <c r="M627" s="657"/>
      <c r="N627" s="655" t="s">
        <v>53</v>
      </c>
      <c r="O627" s="656"/>
      <c r="P627" s="656"/>
      <c r="Q627" s="656"/>
      <c r="R627" s="656"/>
      <c r="S627" s="656"/>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55" t="s">
        <v>110</v>
      </c>
      <c r="C640" s="656"/>
      <c r="D640" s="656"/>
      <c r="E640" s="656"/>
      <c r="F640" s="656"/>
      <c r="G640" s="657"/>
      <c r="H640" s="655" t="s">
        <v>111</v>
      </c>
      <c r="I640" s="656"/>
      <c r="J640" s="656"/>
      <c r="K640" s="656"/>
      <c r="L640" s="656"/>
      <c r="M640" s="657"/>
      <c r="N640" s="655" t="s">
        <v>53</v>
      </c>
      <c r="O640" s="656"/>
      <c r="P640" s="656"/>
      <c r="Q640" s="656"/>
      <c r="R640" s="656"/>
      <c r="S640" s="656"/>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55" t="s">
        <v>110</v>
      </c>
      <c r="C653" s="656"/>
      <c r="D653" s="656"/>
      <c r="E653" s="656"/>
      <c r="F653" s="656"/>
      <c r="G653" s="657"/>
      <c r="H653" s="655" t="s">
        <v>111</v>
      </c>
      <c r="I653" s="656"/>
      <c r="J653" s="656"/>
      <c r="K653" s="656"/>
      <c r="L653" s="656"/>
      <c r="M653" s="657"/>
      <c r="N653" s="655" t="s">
        <v>53</v>
      </c>
      <c r="O653" s="656"/>
      <c r="P653" s="656"/>
      <c r="Q653" s="656"/>
      <c r="R653" s="656"/>
      <c r="S653" s="656"/>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55" t="s">
        <v>110</v>
      </c>
      <c r="C666" s="656"/>
      <c r="D666" s="656"/>
      <c r="E666" s="656"/>
      <c r="F666" s="656"/>
      <c r="G666" s="657"/>
      <c r="H666" s="655" t="s">
        <v>111</v>
      </c>
      <c r="I666" s="656"/>
      <c r="J666" s="656"/>
      <c r="K666" s="656"/>
      <c r="L666" s="656"/>
      <c r="M666" s="657"/>
      <c r="N666" s="655" t="s">
        <v>53</v>
      </c>
      <c r="O666" s="656"/>
      <c r="P666" s="656"/>
      <c r="Q666" s="656"/>
      <c r="R666" s="656"/>
      <c r="S666" s="656"/>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55" t="s">
        <v>110</v>
      </c>
      <c r="C679" s="656"/>
      <c r="D679" s="656"/>
      <c r="E679" s="656"/>
      <c r="F679" s="656"/>
      <c r="G679" s="657"/>
      <c r="H679" s="655" t="s">
        <v>111</v>
      </c>
      <c r="I679" s="656"/>
      <c r="J679" s="656"/>
      <c r="K679" s="656"/>
      <c r="L679" s="656"/>
      <c r="M679" s="657"/>
      <c r="N679" s="655" t="s">
        <v>53</v>
      </c>
      <c r="O679" s="656"/>
      <c r="P679" s="656"/>
      <c r="Q679" s="656"/>
      <c r="R679" s="656"/>
      <c r="S679" s="656"/>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655" t="s">
        <v>110</v>
      </c>
      <c r="C692" s="656"/>
      <c r="D692" s="656"/>
      <c r="E692" s="656"/>
      <c r="F692" s="656"/>
      <c r="G692" s="657"/>
      <c r="H692" s="655" t="s">
        <v>111</v>
      </c>
      <c r="I692" s="656"/>
      <c r="J692" s="656"/>
      <c r="K692" s="656"/>
      <c r="L692" s="656"/>
      <c r="M692" s="657"/>
      <c r="N692" s="655" t="s">
        <v>53</v>
      </c>
      <c r="O692" s="656"/>
      <c r="P692" s="656"/>
      <c r="Q692" s="656"/>
      <c r="R692" s="656"/>
      <c r="S692" s="656"/>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row r="704" spans="1:23" ht="13.5" thickBot="1" x14ac:dyDescent="0.25"/>
    <row r="705" spans="1:23" s="642" customFormat="1" ht="13.5" thickBot="1" x14ac:dyDescent="0.25">
      <c r="A705" s="300" t="s">
        <v>194</v>
      </c>
      <c r="B705" s="655" t="s">
        <v>110</v>
      </c>
      <c r="C705" s="656"/>
      <c r="D705" s="656"/>
      <c r="E705" s="656"/>
      <c r="F705" s="656"/>
      <c r="G705" s="657"/>
      <c r="H705" s="655" t="s">
        <v>111</v>
      </c>
      <c r="I705" s="656"/>
      <c r="J705" s="656"/>
      <c r="K705" s="656"/>
      <c r="L705" s="656"/>
      <c r="M705" s="657"/>
      <c r="N705" s="655" t="s">
        <v>53</v>
      </c>
      <c r="O705" s="656"/>
      <c r="P705" s="656"/>
      <c r="Q705" s="656"/>
      <c r="R705" s="656"/>
      <c r="S705" s="656"/>
      <c r="T705" s="329" t="s">
        <v>55</v>
      </c>
    </row>
    <row r="706" spans="1:23" s="642" customFormat="1" x14ac:dyDescent="0.2">
      <c r="A706" s="226" t="s">
        <v>54</v>
      </c>
      <c r="B706" s="451">
        <v>1</v>
      </c>
      <c r="C706" s="252">
        <v>2</v>
      </c>
      <c r="D706" s="439" t="s">
        <v>131</v>
      </c>
      <c r="E706" s="252">
        <v>4</v>
      </c>
      <c r="F706" s="484">
        <v>5</v>
      </c>
      <c r="G706" s="432">
        <v>6</v>
      </c>
      <c r="H706" s="251">
        <v>7</v>
      </c>
      <c r="I706" s="252">
        <v>8</v>
      </c>
      <c r="J706" s="252" t="s">
        <v>137</v>
      </c>
      <c r="K706" s="252">
        <v>10</v>
      </c>
      <c r="L706" s="252">
        <v>11</v>
      </c>
      <c r="M706" s="252">
        <v>12</v>
      </c>
      <c r="N706" s="330">
        <v>13</v>
      </c>
      <c r="O706" s="253">
        <v>14</v>
      </c>
      <c r="P706" s="253" t="s">
        <v>138</v>
      </c>
      <c r="Q706" s="253">
        <v>16</v>
      </c>
      <c r="R706" s="253">
        <v>17</v>
      </c>
      <c r="S706" s="331">
        <v>18</v>
      </c>
      <c r="T706" s="418"/>
    </row>
    <row r="707" spans="1:23" s="642" customFormat="1" x14ac:dyDescent="0.2">
      <c r="A707" s="307" t="s">
        <v>3</v>
      </c>
      <c r="B707" s="452">
        <v>4520</v>
      </c>
      <c r="C707" s="259">
        <v>4520</v>
      </c>
      <c r="D707" s="440">
        <v>4520</v>
      </c>
      <c r="E707" s="259">
        <v>4520</v>
      </c>
      <c r="F707" s="390">
        <v>4520</v>
      </c>
      <c r="G707" s="260">
        <v>4520</v>
      </c>
      <c r="H707" s="258">
        <v>4520</v>
      </c>
      <c r="I707" s="259">
        <v>4520</v>
      </c>
      <c r="J707" s="259">
        <v>4520</v>
      </c>
      <c r="K707" s="259">
        <v>4520</v>
      </c>
      <c r="L707" s="259">
        <v>4520</v>
      </c>
      <c r="M707" s="259">
        <v>4520</v>
      </c>
      <c r="N707" s="258">
        <v>4520</v>
      </c>
      <c r="O707" s="259">
        <v>4520</v>
      </c>
      <c r="P707" s="259">
        <v>4520</v>
      </c>
      <c r="Q707" s="259">
        <v>4520</v>
      </c>
      <c r="R707" s="259">
        <v>4520</v>
      </c>
      <c r="S707" s="260">
        <v>4520</v>
      </c>
      <c r="T707" s="420">
        <v>4520</v>
      </c>
    </row>
    <row r="708" spans="1:23" s="642" customFormat="1" x14ac:dyDescent="0.2">
      <c r="A708" s="310" t="s">
        <v>6</v>
      </c>
      <c r="B708" s="453">
        <v>4570</v>
      </c>
      <c r="C708" s="264">
        <v>4491.5384615384619</v>
      </c>
      <c r="D708" s="264">
        <v>4668</v>
      </c>
      <c r="E708" s="264">
        <v>4686.666666666667</v>
      </c>
      <c r="F708" s="311">
        <v>5001.5384615384619</v>
      </c>
      <c r="G708" s="265">
        <v>4909.333333333333</v>
      </c>
      <c r="H708" s="263">
        <v>4718.5714285714284</v>
      </c>
      <c r="I708" s="264">
        <v>4565</v>
      </c>
      <c r="J708" s="264">
        <v>4444</v>
      </c>
      <c r="K708" s="264">
        <v>4744.166666666667</v>
      </c>
      <c r="L708" s="264">
        <v>4880.666666666667</v>
      </c>
      <c r="M708" s="264">
        <v>5085</v>
      </c>
      <c r="N708" s="263">
        <v>4448.333333333333</v>
      </c>
      <c r="O708" s="264">
        <v>4537.333333333333</v>
      </c>
      <c r="P708" s="264">
        <v>4708.75</v>
      </c>
      <c r="Q708" s="264">
        <v>4729.2307692307695</v>
      </c>
      <c r="R708" s="264">
        <v>4968.125</v>
      </c>
      <c r="S708" s="265">
        <v>4996.9230769230771</v>
      </c>
      <c r="T708" s="421">
        <v>4744.2477876106195</v>
      </c>
    </row>
    <row r="709" spans="1:23" s="642" customFormat="1" x14ac:dyDescent="0.2">
      <c r="A709" s="226" t="s">
        <v>7</v>
      </c>
      <c r="B709" s="454">
        <v>100</v>
      </c>
      <c r="C709" s="268">
        <v>100</v>
      </c>
      <c r="D709" s="268">
        <v>100</v>
      </c>
      <c r="E709" s="268">
        <v>86.666666666666671</v>
      </c>
      <c r="F709" s="314">
        <v>92.307692307692307</v>
      </c>
      <c r="G709" s="269">
        <v>100</v>
      </c>
      <c r="H709" s="267">
        <v>78.571428571428569</v>
      </c>
      <c r="I709" s="268">
        <v>92.857142857142861</v>
      </c>
      <c r="J709" s="268">
        <v>100</v>
      </c>
      <c r="K709" s="268">
        <v>100</v>
      </c>
      <c r="L709" s="268">
        <v>100</v>
      </c>
      <c r="M709" s="268">
        <v>100</v>
      </c>
      <c r="N709" s="267">
        <v>100</v>
      </c>
      <c r="O709" s="268">
        <v>100</v>
      </c>
      <c r="P709" s="268">
        <v>75</v>
      </c>
      <c r="Q709" s="268">
        <v>100</v>
      </c>
      <c r="R709" s="268">
        <v>93.75</v>
      </c>
      <c r="S709" s="269">
        <v>100</v>
      </c>
      <c r="T709" s="422">
        <v>85.840707964601776</v>
      </c>
      <c r="V709" s="227"/>
    </row>
    <row r="710" spans="1:23" s="642" customFormat="1" x14ac:dyDescent="0.2">
      <c r="A710" s="226" t="s">
        <v>8</v>
      </c>
      <c r="B710" s="455">
        <v>5.2052794946894007E-2</v>
      </c>
      <c r="C710" s="272">
        <v>4.2779913238556282E-2</v>
      </c>
      <c r="D710" s="272">
        <v>4.3258500680269166E-2</v>
      </c>
      <c r="E710" s="272">
        <v>5.0628924555385084E-2</v>
      </c>
      <c r="F710" s="317">
        <v>7.2585553471365999E-2</v>
      </c>
      <c r="G710" s="273">
        <v>4.2169777622414084E-2</v>
      </c>
      <c r="H710" s="271">
        <v>7.1832109946787778E-2</v>
      </c>
      <c r="I710" s="272">
        <v>5.2192784665299002E-2</v>
      </c>
      <c r="J710" s="272">
        <v>3.0708770673684931E-2</v>
      </c>
      <c r="K710" s="272">
        <v>3.5869195510524032E-2</v>
      </c>
      <c r="L710" s="272">
        <v>3.9978709203499843E-2</v>
      </c>
      <c r="M710" s="272">
        <v>4.1581799775281626E-2</v>
      </c>
      <c r="N710" s="271">
        <v>4.6215473245242999E-2</v>
      </c>
      <c r="O710" s="272">
        <v>4.5062966363108477E-2</v>
      </c>
      <c r="P710" s="272">
        <v>7.4226767053919521E-2</v>
      </c>
      <c r="Q710" s="272">
        <v>4.0803921949510838E-2</v>
      </c>
      <c r="R710" s="272">
        <v>7.3847266941937592E-2</v>
      </c>
      <c r="S710" s="273">
        <v>3.6995809766841387E-2</v>
      </c>
      <c r="T710" s="423">
        <v>6.6535905753982438E-2</v>
      </c>
      <c r="V710" s="227"/>
    </row>
    <row r="711" spans="1:23" s="642" customFormat="1" x14ac:dyDescent="0.2">
      <c r="A711" s="310" t="s">
        <v>1</v>
      </c>
      <c r="B711" s="456">
        <f t="shared" ref="B711:T711" si="209">B708/B707*100-100</f>
        <v>1.1061946902654967</v>
      </c>
      <c r="C711" s="276">
        <f t="shared" si="209"/>
        <v>-0.62968005445880237</v>
      </c>
      <c r="D711" s="276">
        <f t="shared" si="209"/>
        <v>3.274336283185832</v>
      </c>
      <c r="E711" s="276">
        <f t="shared" si="209"/>
        <v>3.6873156342182938</v>
      </c>
      <c r="F711" s="276">
        <f t="shared" si="209"/>
        <v>10.653505786249156</v>
      </c>
      <c r="G711" s="277">
        <f t="shared" si="209"/>
        <v>8.613569321533916</v>
      </c>
      <c r="H711" s="275">
        <f t="shared" si="209"/>
        <v>4.3931731984829412</v>
      </c>
      <c r="I711" s="276">
        <f t="shared" si="209"/>
        <v>0.99557522123893705</v>
      </c>
      <c r="J711" s="276">
        <f t="shared" si="209"/>
        <v>-1.6814159292035384</v>
      </c>
      <c r="K711" s="276">
        <f t="shared" si="209"/>
        <v>4.9594395280236085</v>
      </c>
      <c r="L711" s="276">
        <f t="shared" si="209"/>
        <v>7.9793510324483776</v>
      </c>
      <c r="M711" s="276">
        <f t="shared" si="209"/>
        <v>12.5</v>
      </c>
      <c r="N711" s="275">
        <f t="shared" si="209"/>
        <v>-1.5855457227138601</v>
      </c>
      <c r="O711" s="276">
        <f t="shared" si="209"/>
        <v>0.38348082595869926</v>
      </c>
      <c r="P711" s="276">
        <f t="shared" si="209"/>
        <v>4.1758849557522097</v>
      </c>
      <c r="Q711" s="276">
        <f t="shared" si="209"/>
        <v>4.6289993192648211</v>
      </c>
      <c r="R711" s="276">
        <f t="shared" si="209"/>
        <v>9.9142699115044195</v>
      </c>
      <c r="S711" s="277">
        <f t="shared" si="209"/>
        <v>10.551395507147717</v>
      </c>
      <c r="T711" s="424">
        <f t="shared" si="209"/>
        <v>4.9612342391730095</v>
      </c>
      <c r="V711" s="227"/>
    </row>
    <row r="712" spans="1:23" s="642" customFormat="1" ht="13.5" thickBot="1" x14ac:dyDescent="0.25">
      <c r="A712" s="429" t="s">
        <v>27</v>
      </c>
      <c r="B712" s="457">
        <f t="shared" ref="B712:T712" si="210">B708-B695</f>
        <v>94.16666666666697</v>
      </c>
      <c r="C712" s="281">
        <f t="shared" si="210"/>
        <v>99.038461538461888</v>
      </c>
      <c r="D712" s="281">
        <f t="shared" si="210"/>
        <v>210</v>
      </c>
      <c r="E712" s="281">
        <f t="shared" si="210"/>
        <v>46.66666666666697</v>
      </c>
      <c r="F712" s="281">
        <f t="shared" si="210"/>
        <v>152.37179487179492</v>
      </c>
      <c r="G712" s="282">
        <f t="shared" si="210"/>
        <v>-82.66666666666697</v>
      </c>
      <c r="H712" s="280">
        <f t="shared" si="210"/>
        <v>183.1868131868132</v>
      </c>
      <c r="I712" s="281">
        <f t="shared" si="210"/>
        <v>113.33333333333303</v>
      </c>
      <c r="J712" s="281">
        <f t="shared" si="210"/>
        <v>-184</v>
      </c>
      <c r="K712" s="281">
        <f t="shared" si="210"/>
        <v>-57.371794871794918</v>
      </c>
      <c r="L712" s="281">
        <f t="shared" si="210"/>
        <v>-9.3333333333330302</v>
      </c>
      <c r="M712" s="281">
        <f t="shared" si="210"/>
        <v>-11.66666666666697</v>
      </c>
      <c r="N712" s="280">
        <f t="shared" si="210"/>
        <v>66.794871794871142</v>
      </c>
      <c r="O712" s="281">
        <f t="shared" si="210"/>
        <v>29.33333333333303</v>
      </c>
      <c r="P712" s="281">
        <f t="shared" si="210"/>
        <v>100.17857142857156</v>
      </c>
      <c r="Q712" s="281">
        <f t="shared" si="210"/>
        <v>-129.10256410256352</v>
      </c>
      <c r="R712" s="281">
        <f t="shared" si="210"/>
        <v>279.23611111111131</v>
      </c>
      <c r="S712" s="282">
        <f t="shared" si="210"/>
        <v>21.208791208791808</v>
      </c>
      <c r="T712" s="425">
        <f t="shared" si="210"/>
        <v>57.847787610619889</v>
      </c>
      <c r="V712" s="227"/>
    </row>
    <row r="713" spans="1:23" s="642" customFormat="1" x14ac:dyDescent="0.2">
      <c r="A713" s="430" t="s">
        <v>51</v>
      </c>
      <c r="B713" s="486">
        <v>59</v>
      </c>
      <c r="C713" s="286">
        <v>58</v>
      </c>
      <c r="D713" s="444">
        <v>14</v>
      </c>
      <c r="E713" s="286">
        <v>58</v>
      </c>
      <c r="F713" s="391">
        <v>58</v>
      </c>
      <c r="G713" s="287">
        <v>59</v>
      </c>
      <c r="H713" s="285">
        <v>61</v>
      </c>
      <c r="I713" s="286">
        <v>61</v>
      </c>
      <c r="J713" s="286">
        <v>13</v>
      </c>
      <c r="K713" s="286">
        <v>58</v>
      </c>
      <c r="L713" s="286">
        <v>58</v>
      </c>
      <c r="M713" s="286">
        <v>59</v>
      </c>
      <c r="N713" s="285">
        <v>60</v>
      </c>
      <c r="O713" s="286">
        <v>61</v>
      </c>
      <c r="P713" s="286">
        <v>14</v>
      </c>
      <c r="Q713" s="286">
        <v>57</v>
      </c>
      <c r="R713" s="286">
        <v>57</v>
      </c>
      <c r="S713" s="287">
        <v>58</v>
      </c>
      <c r="T713" s="426">
        <f>SUM(B713:S713)</f>
        <v>923</v>
      </c>
      <c r="U713" s="227" t="s">
        <v>56</v>
      </c>
      <c r="V713" s="289">
        <f>T700-T713</f>
        <v>2</v>
      </c>
      <c r="W713" s="290">
        <f>V713/T700</f>
        <v>2.1621621621621622E-3</v>
      </c>
    </row>
    <row r="714" spans="1:23" s="642" customFormat="1" x14ac:dyDescent="0.2">
      <c r="A714" s="324" t="s">
        <v>28</v>
      </c>
      <c r="B714" s="458">
        <v>143.5</v>
      </c>
      <c r="C714" s="644">
        <v>144.5</v>
      </c>
      <c r="D714" s="445">
        <v>142.5</v>
      </c>
      <c r="E714" s="644">
        <v>143</v>
      </c>
      <c r="F714" s="392">
        <v>143</v>
      </c>
      <c r="G714" s="643">
        <v>141</v>
      </c>
      <c r="H714" s="645">
        <v>142.5</v>
      </c>
      <c r="I714" s="644">
        <v>142</v>
      </c>
      <c r="J714" s="644">
        <v>143</v>
      </c>
      <c r="K714" s="644">
        <v>139.5</v>
      </c>
      <c r="L714" s="644">
        <v>140</v>
      </c>
      <c r="M714" s="644">
        <v>138.5</v>
      </c>
      <c r="N714" s="645">
        <v>142.5</v>
      </c>
      <c r="O714" s="644">
        <v>142.5</v>
      </c>
      <c r="P714" s="644">
        <v>142</v>
      </c>
      <c r="Q714" s="644">
        <v>141</v>
      </c>
      <c r="R714" s="644">
        <v>141</v>
      </c>
      <c r="S714" s="643">
        <v>138.5</v>
      </c>
      <c r="T714" s="427"/>
      <c r="U714" s="227" t="s">
        <v>57</v>
      </c>
      <c r="V714" s="227">
        <v>141.53</v>
      </c>
    </row>
    <row r="715" spans="1:23" s="642" customFormat="1" ht="13.5" thickBot="1" x14ac:dyDescent="0.25">
      <c r="A715" s="327" t="s">
        <v>26</v>
      </c>
      <c r="B715" s="487">
        <f t="shared" ref="B715:S715" si="211">B714-B701</f>
        <v>0</v>
      </c>
      <c r="C715" s="488">
        <f t="shared" si="211"/>
        <v>0</v>
      </c>
      <c r="D715" s="488">
        <f t="shared" si="211"/>
        <v>0</v>
      </c>
      <c r="E715" s="488">
        <f t="shared" si="211"/>
        <v>0</v>
      </c>
      <c r="F715" s="488">
        <f t="shared" si="211"/>
        <v>0</v>
      </c>
      <c r="G715" s="489">
        <f t="shared" si="211"/>
        <v>0</v>
      </c>
      <c r="H715" s="490">
        <f t="shared" si="211"/>
        <v>0</v>
      </c>
      <c r="I715" s="488">
        <f t="shared" si="211"/>
        <v>0</v>
      </c>
      <c r="J715" s="488">
        <f t="shared" si="211"/>
        <v>0</v>
      </c>
      <c r="K715" s="488">
        <f t="shared" si="211"/>
        <v>0</v>
      </c>
      <c r="L715" s="488">
        <f t="shared" si="211"/>
        <v>0</v>
      </c>
      <c r="M715" s="488">
        <f t="shared" si="211"/>
        <v>0</v>
      </c>
      <c r="N715" s="490">
        <f t="shared" si="211"/>
        <v>0</v>
      </c>
      <c r="O715" s="488">
        <f t="shared" si="211"/>
        <v>0</v>
      </c>
      <c r="P715" s="488">
        <f t="shared" si="211"/>
        <v>0</v>
      </c>
      <c r="Q715" s="488">
        <f t="shared" si="211"/>
        <v>0</v>
      </c>
      <c r="R715" s="488">
        <f t="shared" si="211"/>
        <v>0</v>
      </c>
      <c r="S715" s="489">
        <f t="shared" si="211"/>
        <v>0</v>
      </c>
      <c r="T715" s="428"/>
      <c r="U715" s="227" t="s">
        <v>26</v>
      </c>
      <c r="V715" s="362">
        <f>V714-V701</f>
        <v>1.25</v>
      </c>
    </row>
    <row r="717" spans="1:23" ht="13.5" thickBot="1" x14ac:dyDescent="0.25"/>
    <row r="718" spans="1:23" s="646" customFormat="1" ht="13.5" thickBot="1" x14ac:dyDescent="0.25">
      <c r="A718" s="300" t="s">
        <v>195</v>
      </c>
      <c r="B718" s="655" t="s">
        <v>110</v>
      </c>
      <c r="C718" s="656"/>
      <c r="D718" s="656"/>
      <c r="E718" s="656"/>
      <c r="F718" s="656"/>
      <c r="G718" s="657"/>
      <c r="H718" s="655" t="s">
        <v>111</v>
      </c>
      <c r="I718" s="656"/>
      <c r="J718" s="656"/>
      <c r="K718" s="656"/>
      <c r="L718" s="656"/>
      <c r="M718" s="657"/>
      <c r="N718" s="655" t="s">
        <v>53</v>
      </c>
      <c r="O718" s="656"/>
      <c r="P718" s="656"/>
      <c r="Q718" s="656"/>
      <c r="R718" s="656"/>
      <c r="S718" s="656"/>
      <c r="T718" s="329" t="s">
        <v>55</v>
      </c>
    </row>
    <row r="719" spans="1:23" s="646" customFormat="1" x14ac:dyDescent="0.2">
      <c r="A719" s="226" t="s">
        <v>54</v>
      </c>
      <c r="B719" s="451">
        <v>1</v>
      </c>
      <c r="C719" s="252">
        <v>2</v>
      </c>
      <c r="D719" s="439" t="s">
        <v>131</v>
      </c>
      <c r="E719" s="252">
        <v>4</v>
      </c>
      <c r="F719" s="484">
        <v>5</v>
      </c>
      <c r="G719" s="432">
        <v>6</v>
      </c>
      <c r="H719" s="251">
        <v>7</v>
      </c>
      <c r="I719" s="252">
        <v>8</v>
      </c>
      <c r="J719" s="252" t="s">
        <v>137</v>
      </c>
      <c r="K719" s="252">
        <v>10</v>
      </c>
      <c r="L719" s="252">
        <v>11</v>
      </c>
      <c r="M719" s="252">
        <v>12</v>
      </c>
      <c r="N719" s="330">
        <v>13</v>
      </c>
      <c r="O719" s="253">
        <v>14</v>
      </c>
      <c r="P719" s="253" t="s">
        <v>138</v>
      </c>
      <c r="Q719" s="253">
        <v>16</v>
      </c>
      <c r="R719" s="253">
        <v>17</v>
      </c>
      <c r="S719" s="331">
        <v>18</v>
      </c>
      <c r="T719" s="418"/>
    </row>
    <row r="720" spans="1:23" s="646" customFormat="1" x14ac:dyDescent="0.2">
      <c r="A720" s="307" t="s">
        <v>3</v>
      </c>
      <c r="B720" s="452">
        <v>4535</v>
      </c>
      <c r="C720" s="259">
        <v>4535</v>
      </c>
      <c r="D720" s="440">
        <v>4535</v>
      </c>
      <c r="E720" s="259">
        <v>4535</v>
      </c>
      <c r="F720" s="390">
        <v>4535</v>
      </c>
      <c r="G720" s="260">
        <v>4535</v>
      </c>
      <c r="H720" s="258">
        <v>4535</v>
      </c>
      <c r="I720" s="259">
        <v>4535</v>
      </c>
      <c r="J720" s="259">
        <v>4535</v>
      </c>
      <c r="K720" s="259">
        <v>4535</v>
      </c>
      <c r="L720" s="259">
        <v>4535</v>
      </c>
      <c r="M720" s="259">
        <v>4535</v>
      </c>
      <c r="N720" s="258">
        <v>4535</v>
      </c>
      <c r="O720" s="259">
        <v>4535</v>
      </c>
      <c r="P720" s="259">
        <v>4535</v>
      </c>
      <c r="Q720" s="259">
        <v>4535</v>
      </c>
      <c r="R720" s="259">
        <v>4535</v>
      </c>
      <c r="S720" s="260">
        <v>4535</v>
      </c>
      <c r="T720" s="420">
        <v>4535</v>
      </c>
    </row>
    <row r="721" spans="1:23" s="646" customFormat="1" x14ac:dyDescent="0.2">
      <c r="A721" s="310" t="s">
        <v>6</v>
      </c>
      <c r="B721" s="453">
        <v>4413.0769230769229</v>
      </c>
      <c r="C721" s="264">
        <v>4385.3846153846152</v>
      </c>
      <c r="D721" s="264">
        <v>4802</v>
      </c>
      <c r="E721" s="264">
        <v>4740</v>
      </c>
      <c r="F721" s="311">
        <v>4852.3076923076924</v>
      </c>
      <c r="G721" s="265">
        <v>5145.833333333333</v>
      </c>
      <c r="H721" s="263">
        <v>4364.166666666667</v>
      </c>
      <c r="I721" s="264">
        <v>4545.454545454545</v>
      </c>
      <c r="J721" s="264">
        <v>4462</v>
      </c>
      <c r="K721" s="264">
        <v>4843.0769230769229</v>
      </c>
      <c r="L721" s="264">
        <v>4925</v>
      </c>
      <c r="M721" s="264">
        <v>5356.1538461538457</v>
      </c>
      <c r="N721" s="263">
        <v>4550</v>
      </c>
      <c r="O721" s="264">
        <v>4510.833333333333</v>
      </c>
      <c r="P721" s="264">
        <v>4220</v>
      </c>
      <c r="Q721" s="264">
        <v>4823.333333333333</v>
      </c>
      <c r="R721" s="264">
        <v>4947.5</v>
      </c>
      <c r="S721" s="265">
        <v>5226.9230769230771</v>
      </c>
      <c r="T721" s="421">
        <v>4754.7524752475247</v>
      </c>
    </row>
    <row r="722" spans="1:23" s="646" customFormat="1" x14ac:dyDescent="0.2">
      <c r="A722" s="226" t="s">
        <v>7</v>
      </c>
      <c r="B722" s="454">
        <v>100</v>
      </c>
      <c r="C722" s="268">
        <v>100</v>
      </c>
      <c r="D722" s="268">
        <v>100</v>
      </c>
      <c r="E722" s="268">
        <v>100</v>
      </c>
      <c r="F722" s="314">
        <v>100</v>
      </c>
      <c r="G722" s="269">
        <v>91.666666666666671</v>
      </c>
      <c r="H722" s="267">
        <v>91.666666666666671</v>
      </c>
      <c r="I722" s="268">
        <v>100</v>
      </c>
      <c r="J722" s="268">
        <v>60</v>
      </c>
      <c r="K722" s="268">
        <v>100</v>
      </c>
      <c r="L722" s="268">
        <v>100</v>
      </c>
      <c r="M722" s="268">
        <v>100</v>
      </c>
      <c r="N722" s="267">
        <v>100</v>
      </c>
      <c r="O722" s="268">
        <v>100</v>
      </c>
      <c r="P722" s="268">
        <v>100</v>
      </c>
      <c r="Q722" s="268">
        <v>100</v>
      </c>
      <c r="R722" s="268">
        <v>100</v>
      </c>
      <c r="S722" s="269">
        <v>100</v>
      </c>
      <c r="T722" s="422">
        <v>81.683168316831683</v>
      </c>
      <c r="V722" s="227"/>
    </row>
    <row r="723" spans="1:23" s="646" customFormat="1" x14ac:dyDescent="0.2">
      <c r="A723" s="226" t="s">
        <v>8</v>
      </c>
      <c r="B723" s="455">
        <v>2.1850356369994675E-2</v>
      </c>
      <c r="C723" s="272">
        <v>2.1196059552959487E-2</v>
      </c>
      <c r="D723" s="272">
        <v>2.4299795328304577E-2</v>
      </c>
      <c r="E723" s="272">
        <v>2.644099847085684E-2</v>
      </c>
      <c r="F723" s="317">
        <v>2.240366623580254E-2</v>
      </c>
      <c r="G723" s="273">
        <v>5.0179177062639559E-2</v>
      </c>
      <c r="H723" s="271">
        <v>5.563764171969765E-2</v>
      </c>
      <c r="I723" s="272">
        <v>5.5429234163931626E-2</v>
      </c>
      <c r="J723" s="272">
        <v>9.6159591612642786E-2</v>
      </c>
      <c r="K723" s="272">
        <v>2.4914707361629346E-2</v>
      </c>
      <c r="L723" s="272">
        <v>2.7969497084174434E-2</v>
      </c>
      <c r="M723" s="272">
        <v>3.8898536877163235E-2</v>
      </c>
      <c r="N723" s="271">
        <v>2.682759475985429E-2</v>
      </c>
      <c r="O723" s="272">
        <v>4.2144716289230701E-2</v>
      </c>
      <c r="P723" s="272">
        <v>2.820469363563527E-2</v>
      </c>
      <c r="Q723" s="272">
        <v>2.7935567285982944E-2</v>
      </c>
      <c r="R723" s="272">
        <v>1.4507936185042179E-2</v>
      </c>
      <c r="S723" s="273">
        <v>2.7981093954130537E-2</v>
      </c>
      <c r="T723" s="423">
        <v>7.474244028245608E-2</v>
      </c>
      <c r="V723" s="227"/>
    </row>
    <row r="724" spans="1:23" s="646" customFormat="1" x14ac:dyDescent="0.2">
      <c r="A724" s="310" t="s">
        <v>1</v>
      </c>
      <c r="B724" s="456">
        <f t="shared" ref="B724:T724" si="212">B721/B720*100-100</f>
        <v>-2.6884912221185715</v>
      </c>
      <c r="C724" s="276">
        <f t="shared" si="212"/>
        <v>-3.2991264523789283</v>
      </c>
      <c r="D724" s="276">
        <f t="shared" si="212"/>
        <v>5.8875413450937089</v>
      </c>
      <c r="E724" s="276">
        <f t="shared" si="212"/>
        <v>4.5203969128996704</v>
      </c>
      <c r="F724" s="276">
        <f t="shared" si="212"/>
        <v>6.9968620134000616</v>
      </c>
      <c r="G724" s="277">
        <f t="shared" si="212"/>
        <v>13.46931275266445</v>
      </c>
      <c r="H724" s="275">
        <f t="shared" si="212"/>
        <v>-3.7669974274163849</v>
      </c>
      <c r="I724" s="276">
        <f t="shared" si="212"/>
        <v>0.23053021950485686</v>
      </c>
      <c r="J724" s="276">
        <f t="shared" si="212"/>
        <v>-1.6097023153252508</v>
      </c>
      <c r="K724" s="276">
        <f t="shared" si="212"/>
        <v>6.7933169366466046</v>
      </c>
      <c r="L724" s="276">
        <f t="shared" si="212"/>
        <v>8.5997794928335196</v>
      </c>
      <c r="M724" s="276">
        <f t="shared" si="212"/>
        <v>18.107030786192851</v>
      </c>
      <c r="N724" s="275">
        <f t="shared" si="212"/>
        <v>0.33076074972436231</v>
      </c>
      <c r="O724" s="276">
        <f t="shared" si="212"/>
        <v>-0.53289231900038203</v>
      </c>
      <c r="P724" s="276">
        <f t="shared" si="212"/>
        <v>-6.9459757442116796</v>
      </c>
      <c r="Q724" s="276">
        <f t="shared" si="212"/>
        <v>6.3579566335905753</v>
      </c>
      <c r="R724" s="276">
        <f t="shared" si="212"/>
        <v>9.0959206174200631</v>
      </c>
      <c r="S724" s="277">
        <f t="shared" si="212"/>
        <v>15.257399711644481</v>
      </c>
      <c r="T724" s="424">
        <f t="shared" si="212"/>
        <v>4.8456995644437626</v>
      </c>
      <c r="V724" s="227"/>
    </row>
    <row r="725" spans="1:23" s="646" customFormat="1" ht="13.5" thickBot="1" x14ac:dyDescent="0.25">
      <c r="A725" s="429" t="s">
        <v>27</v>
      </c>
      <c r="B725" s="457">
        <f t="shared" ref="B725:T725" si="213">B721-B708</f>
        <v>-156.92307692307713</v>
      </c>
      <c r="C725" s="281">
        <f t="shared" si="213"/>
        <v>-106.15384615384664</v>
      </c>
      <c r="D725" s="281">
        <f t="shared" si="213"/>
        <v>134</v>
      </c>
      <c r="E725" s="281">
        <f t="shared" si="213"/>
        <v>53.33333333333303</v>
      </c>
      <c r="F725" s="281">
        <f t="shared" si="213"/>
        <v>-149.23076923076951</v>
      </c>
      <c r="G725" s="282">
        <f t="shared" si="213"/>
        <v>236.5</v>
      </c>
      <c r="H725" s="280">
        <f t="shared" si="213"/>
        <v>-354.40476190476147</v>
      </c>
      <c r="I725" s="281">
        <f t="shared" si="213"/>
        <v>-19.545454545454959</v>
      </c>
      <c r="J725" s="281">
        <f t="shared" si="213"/>
        <v>18</v>
      </c>
      <c r="K725" s="281">
        <f t="shared" si="213"/>
        <v>98.910256410255897</v>
      </c>
      <c r="L725" s="281">
        <f t="shared" si="213"/>
        <v>44.33333333333303</v>
      </c>
      <c r="M725" s="281">
        <f t="shared" si="213"/>
        <v>271.15384615384573</v>
      </c>
      <c r="N725" s="280">
        <f t="shared" si="213"/>
        <v>101.66666666666697</v>
      </c>
      <c r="O725" s="281">
        <f t="shared" si="213"/>
        <v>-26.5</v>
      </c>
      <c r="P725" s="281">
        <f t="shared" si="213"/>
        <v>-488.75</v>
      </c>
      <c r="Q725" s="281">
        <f t="shared" si="213"/>
        <v>94.10256410256352</v>
      </c>
      <c r="R725" s="281">
        <f t="shared" si="213"/>
        <v>-20.625</v>
      </c>
      <c r="S725" s="282">
        <f t="shared" si="213"/>
        <v>230</v>
      </c>
      <c r="T725" s="425">
        <f t="shared" si="213"/>
        <v>10.504687636905146</v>
      </c>
      <c r="V725" s="227"/>
    </row>
    <row r="726" spans="1:23" s="646" customFormat="1" x14ac:dyDescent="0.2">
      <c r="A726" s="430" t="s">
        <v>51</v>
      </c>
      <c r="B726" s="486">
        <v>58</v>
      </c>
      <c r="C726" s="286">
        <v>57</v>
      </c>
      <c r="D726" s="444">
        <v>14</v>
      </c>
      <c r="E726" s="286">
        <v>58</v>
      </c>
      <c r="F726" s="391">
        <v>58</v>
      </c>
      <c r="G726" s="287">
        <v>58</v>
      </c>
      <c r="H726" s="285">
        <v>59</v>
      </c>
      <c r="I726" s="286">
        <v>59</v>
      </c>
      <c r="J726" s="286">
        <v>13</v>
      </c>
      <c r="K726" s="286">
        <v>59</v>
      </c>
      <c r="L726" s="286">
        <v>59</v>
      </c>
      <c r="M726" s="286">
        <v>59</v>
      </c>
      <c r="N726" s="285">
        <v>58</v>
      </c>
      <c r="O726" s="286">
        <v>59</v>
      </c>
      <c r="P726" s="286">
        <v>10</v>
      </c>
      <c r="Q726" s="286">
        <v>59</v>
      </c>
      <c r="R726" s="286">
        <v>58</v>
      </c>
      <c r="S726" s="287">
        <v>59</v>
      </c>
      <c r="T726" s="426">
        <f>SUM(B726:S726)</f>
        <v>914</v>
      </c>
      <c r="U726" s="227" t="s">
        <v>56</v>
      </c>
      <c r="V726" s="289">
        <f>T713-T726</f>
        <v>9</v>
      </c>
      <c r="W726" s="290">
        <f>V726/T713</f>
        <v>9.7508125677139759E-3</v>
      </c>
    </row>
    <row r="727" spans="1:23" s="646" customFormat="1" x14ac:dyDescent="0.2">
      <c r="A727" s="324" t="s">
        <v>28</v>
      </c>
      <c r="B727" s="458">
        <v>143.5</v>
      </c>
      <c r="C727" s="648">
        <v>144.5</v>
      </c>
      <c r="D727" s="445">
        <v>142.5</v>
      </c>
      <c r="E727" s="648">
        <v>143</v>
      </c>
      <c r="F727" s="392">
        <v>143</v>
      </c>
      <c r="G727" s="649">
        <v>141</v>
      </c>
      <c r="H727" s="647">
        <v>142.5</v>
      </c>
      <c r="I727" s="648">
        <v>142</v>
      </c>
      <c r="J727" s="648">
        <v>143</v>
      </c>
      <c r="K727" s="648">
        <v>139.5</v>
      </c>
      <c r="L727" s="648">
        <v>140</v>
      </c>
      <c r="M727" s="648">
        <v>138.5</v>
      </c>
      <c r="N727" s="647">
        <v>142.5</v>
      </c>
      <c r="O727" s="648">
        <v>142.5</v>
      </c>
      <c r="P727" s="648">
        <v>142</v>
      </c>
      <c r="Q727" s="648">
        <v>141</v>
      </c>
      <c r="R727" s="648">
        <v>141</v>
      </c>
      <c r="S727" s="649">
        <v>138.5</v>
      </c>
      <c r="T727" s="427"/>
      <c r="U727" s="227" t="s">
        <v>57</v>
      </c>
      <c r="V727" s="227">
        <v>141.51</v>
      </c>
    </row>
    <row r="728" spans="1:23" s="646" customFormat="1" ht="13.5" thickBot="1" x14ac:dyDescent="0.25">
      <c r="A728" s="327" t="s">
        <v>26</v>
      </c>
      <c r="B728" s="487">
        <f t="shared" ref="B728:S728" si="214">B727-B714</f>
        <v>0</v>
      </c>
      <c r="C728" s="488">
        <f t="shared" si="214"/>
        <v>0</v>
      </c>
      <c r="D728" s="488">
        <f t="shared" si="214"/>
        <v>0</v>
      </c>
      <c r="E728" s="488">
        <f t="shared" si="214"/>
        <v>0</v>
      </c>
      <c r="F728" s="488">
        <f t="shared" si="214"/>
        <v>0</v>
      </c>
      <c r="G728" s="489">
        <f t="shared" si="214"/>
        <v>0</v>
      </c>
      <c r="H728" s="490">
        <f t="shared" si="214"/>
        <v>0</v>
      </c>
      <c r="I728" s="488">
        <f t="shared" si="214"/>
        <v>0</v>
      </c>
      <c r="J728" s="488">
        <f t="shared" si="214"/>
        <v>0</v>
      </c>
      <c r="K728" s="488">
        <f t="shared" si="214"/>
        <v>0</v>
      </c>
      <c r="L728" s="488">
        <f t="shared" si="214"/>
        <v>0</v>
      </c>
      <c r="M728" s="488">
        <f t="shared" si="214"/>
        <v>0</v>
      </c>
      <c r="N728" s="490">
        <f t="shared" si="214"/>
        <v>0</v>
      </c>
      <c r="O728" s="488">
        <f t="shared" si="214"/>
        <v>0</v>
      </c>
      <c r="P728" s="488">
        <f t="shared" si="214"/>
        <v>0</v>
      </c>
      <c r="Q728" s="488">
        <f t="shared" si="214"/>
        <v>0</v>
      </c>
      <c r="R728" s="488">
        <f t="shared" si="214"/>
        <v>0</v>
      </c>
      <c r="S728" s="489">
        <f t="shared" si="214"/>
        <v>0</v>
      </c>
      <c r="T728" s="428"/>
      <c r="U728" s="227" t="s">
        <v>26</v>
      </c>
      <c r="V728" s="362">
        <f>V727-V714</f>
        <v>-2.0000000000010232E-2</v>
      </c>
    </row>
  </sheetData>
  <mergeCells count="124">
    <mergeCell ref="B718:G718"/>
    <mergeCell ref="H718:M718"/>
    <mergeCell ref="N718:S718"/>
    <mergeCell ref="B692:G692"/>
    <mergeCell ref="H692:M692"/>
    <mergeCell ref="N692:S692"/>
    <mergeCell ref="B666:G666"/>
    <mergeCell ref="H666:M666"/>
    <mergeCell ref="N666:S666"/>
    <mergeCell ref="B705:G705"/>
    <mergeCell ref="H705:M705"/>
    <mergeCell ref="N705:S705"/>
    <mergeCell ref="B653:G653"/>
    <mergeCell ref="H653:M653"/>
    <mergeCell ref="N653:S653"/>
    <mergeCell ref="B679:G679"/>
    <mergeCell ref="H679:M679"/>
    <mergeCell ref="N679:S679"/>
    <mergeCell ref="B640:G640"/>
    <mergeCell ref="H640:M640"/>
    <mergeCell ref="N640:S640"/>
    <mergeCell ref="B614:G614"/>
    <mergeCell ref="H614:M614"/>
    <mergeCell ref="N614:S614"/>
    <mergeCell ref="B601:G601"/>
    <mergeCell ref="H601:M601"/>
    <mergeCell ref="N601:S601"/>
    <mergeCell ref="B627:G627"/>
    <mergeCell ref="H627:M627"/>
    <mergeCell ref="N627:S627"/>
    <mergeCell ref="B549:G549"/>
    <mergeCell ref="H549:M549"/>
    <mergeCell ref="N549:S549"/>
    <mergeCell ref="B588:G588"/>
    <mergeCell ref="H588:M588"/>
    <mergeCell ref="N588:S588"/>
    <mergeCell ref="B575:G575"/>
    <mergeCell ref="H575:M575"/>
    <mergeCell ref="N575:S575"/>
    <mergeCell ref="B562:G562"/>
    <mergeCell ref="H562:M562"/>
    <mergeCell ref="N562:S562"/>
    <mergeCell ref="B536:G536"/>
    <mergeCell ref="H536:M536"/>
    <mergeCell ref="N536:S536"/>
    <mergeCell ref="B510:G510"/>
    <mergeCell ref="H510:M510"/>
    <mergeCell ref="N510:S510"/>
    <mergeCell ref="B523:G523"/>
    <mergeCell ref="H523:M523"/>
    <mergeCell ref="N523:S523"/>
    <mergeCell ref="X316:AA317"/>
    <mergeCell ref="X318:AA322"/>
    <mergeCell ref="H367:M367"/>
    <mergeCell ref="B419:G419"/>
    <mergeCell ref="H419:M419"/>
    <mergeCell ref="N419:S419"/>
    <mergeCell ref="B406:G406"/>
    <mergeCell ref="H406:M406"/>
    <mergeCell ref="N406:S406"/>
    <mergeCell ref="H325:M325"/>
    <mergeCell ref="N325:S325"/>
    <mergeCell ref="B458:G458"/>
    <mergeCell ref="H458:M458"/>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367:G367"/>
    <mergeCell ref="B497:G497"/>
    <mergeCell ref="H497:M497"/>
    <mergeCell ref="N497:S497"/>
    <mergeCell ref="N458:S458"/>
    <mergeCell ref="B230:F230"/>
    <mergeCell ref="B380:G380"/>
    <mergeCell ref="B297:G297"/>
    <mergeCell ref="B282:F282"/>
    <mergeCell ref="B340:G340"/>
    <mergeCell ref="B325:G325"/>
    <mergeCell ref="B269:F269"/>
    <mergeCell ref="B256:F256"/>
    <mergeCell ref="B354:G354"/>
    <mergeCell ref="B484:G484"/>
    <mergeCell ref="H484:M484"/>
    <mergeCell ref="N484:S484"/>
    <mergeCell ref="B471:G471"/>
    <mergeCell ref="H471:M471"/>
    <mergeCell ref="N471:S471"/>
    <mergeCell ref="N393:S393"/>
    <mergeCell ref="H297:M297"/>
    <mergeCell ref="N297:S297"/>
    <mergeCell ref="H340:M340"/>
    <mergeCell ref="N340:S340"/>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661"/>
  <sheetViews>
    <sheetView showGridLines="0" topLeftCell="A628" zoomScale="73" zoomScaleNormal="73" workbookViewId="0">
      <selection activeCell="G657" sqref="G657"/>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55" t="s">
        <v>50</v>
      </c>
      <c r="C9" s="656"/>
      <c r="D9" s="656"/>
      <c r="E9" s="656"/>
      <c r="F9" s="656"/>
      <c r="G9" s="657"/>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55" t="s">
        <v>50</v>
      </c>
      <c r="C23" s="656"/>
      <c r="D23" s="656"/>
      <c r="E23" s="656"/>
      <c r="F23" s="656"/>
      <c r="G23" s="657"/>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55" t="s">
        <v>50</v>
      </c>
      <c r="C37" s="656"/>
      <c r="D37" s="656"/>
      <c r="E37" s="656"/>
      <c r="F37" s="656"/>
      <c r="G37" s="657"/>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55" t="s">
        <v>50</v>
      </c>
      <c r="C52" s="656"/>
      <c r="D52" s="656"/>
      <c r="E52" s="656"/>
      <c r="F52" s="656"/>
      <c r="G52" s="657"/>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55" t="s">
        <v>50</v>
      </c>
      <c r="C66" s="656"/>
      <c r="D66" s="656"/>
      <c r="E66" s="656"/>
      <c r="F66" s="656"/>
      <c r="G66" s="657"/>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55" t="s">
        <v>50</v>
      </c>
      <c r="C80" s="656"/>
      <c r="D80" s="656"/>
      <c r="E80" s="656"/>
      <c r="F80" s="656"/>
      <c r="G80" s="657"/>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55" t="s">
        <v>50</v>
      </c>
      <c r="C94" s="656"/>
      <c r="D94" s="656"/>
      <c r="E94" s="656"/>
      <c r="F94" s="656"/>
      <c r="G94" s="657"/>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55" t="s">
        <v>50</v>
      </c>
      <c r="C108" s="656"/>
      <c r="D108" s="656"/>
      <c r="E108" s="656"/>
      <c r="F108" s="656"/>
      <c r="G108" s="657"/>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55" t="s">
        <v>50</v>
      </c>
      <c r="C124" s="656"/>
      <c r="D124" s="656"/>
      <c r="E124" s="656"/>
      <c r="F124" s="656"/>
      <c r="G124" s="656"/>
      <c r="H124" s="657"/>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55" t="s">
        <v>50</v>
      </c>
      <c r="C138" s="656"/>
      <c r="D138" s="656"/>
      <c r="E138" s="656"/>
      <c r="F138" s="656"/>
      <c r="G138" s="656"/>
      <c r="H138" s="657"/>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55" t="s">
        <v>50</v>
      </c>
      <c r="C152" s="656"/>
      <c r="D152" s="656"/>
      <c r="E152" s="656"/>
      <c r="F152" s="656"/>
      <c r="G152" s="656"/>
      <c r="H152" s="657"/>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55" t="s">
        <v>50</v>
      </c>
      <c r="C166" s="656"/>
      <c r="D166" s="656"/>
      <c r="E166" s="656"/>
      <c r="F166" s="656"/>
      <c r="G166" s="656"/>
      <c r="H166" s="657"/>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55" t="s">
        <v>50</v>
      </c>
      <c r="C180" s="656"/>
      <c r="D180" s="656"/>
      <c r="E180" s="656"/>
      <c r="F180" s="656"/>
      <c r="G180" s="656"/>
      <c r="H180" s="657"/>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55" t="s">
        <v>50</v>
      </c>
      <c r="C194" s="656"/>
      <c r="D194" s="656"/>
      <c r="E194" s="656"/>
      <c r="F194" s="656"/>
      <c r="G194" s="656"/>
      <c r="H194" s="657"/>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55" t="s">
        <v>50</v>
      </c>
      <c r="C208" s="656"/>
      <c r="D208" s="656"/>
      <c r="E208" s="656"/>
      <c r="F208" s="656"/>
      <c r="G208" s="656"/>
      <c r="H208" s="657"/>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55" t="s">
        <v>50</v>
      </c>
      <c r="C222" s="656"/>
      <c r="D222" s="656"/>
      <c r="E222" s="656"/>
      <c r="F222" s="656"/>
      <c r="G222" s="656"/>
      <c r="H222" s="657"/>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55" t="s">
        <v>50</v>
      </c>
      <c r="C236" s="656"/>
      <c r="D236" s="656"/>
      <c r="E236" s="656"/>
      <c r="F236" s="656"/>
      <c r="G236" s="656"/>
      <c r="H236" s="657"/>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55" t="s">
        <v>50</v>
      </c>
      <c r="C250" s="656"/>
      <c r="D250" s="656"/>
      <c r="E250" s="656"/>
      <c r="F250" s="656"/>
      <c r="G250" s="656"/>
      <c r="H250" s="657"/>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55" t="s">
        <v>50</v>
      </c>
      <c r="C265" s="656"/>
      <c r="D265" s="656"/>
      <c r="E265" s="656"/>
      <c r="F265" s="656"/>
      <c r="G265" s="656"/>
      <c r="H265" s="657"/>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55" t="s">
        <v>50</v>
      </c>
      <c r="C279" s="656"/>
      <c r="D279" s="656"/>
      <c r="E279" s="656"/>
      <c r="F279" s="656"/>
      <c r="G279" s="656"/>
      <c r="H279" s="657"/>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55" t="s">
        <v>50</v>
      </c>
      <c r="C293" s="656"/>
      <c r="D293" s="656"/>
      <c r="E293" s="656"/>
      <c r="F293" s="656"/>
      <c r="G293" s="656"/>
      <c r="H293" s="657"/>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55" t="s">
        <v>50</v>
      </c>
      <c r="C307" s="656"/>
      <c r="D307" s="656"/>
      <c r="E307" s="656"/>
      <c r="F307" s="656"/>
      <c r="G307" s="656"/>
      <c r="H307" s="657"/>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55" t="s">
        <v>50</v>
      </c>
      <c r="C321" s="656"/>
      <c r="D321" s="656"/>
      <c r="E321" s="656"/>
      <c r="F321" s="656"/>
      <c r="G321" s="656"/>
      <c r="H321" s="657"/>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55" t="s">
        <v>50</v>
      </c>
      <c r="C335" s="656"/>
      <c r="D335" s="656"/>
      <c r="E335" s="656"/>
      <c r="F335" s="656"/>
      <c r="G335" s="656"/>
      <c r="H335" s="657"/>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67" t="s">
        <v>111</v>
      </c>
      <c r="B350" s="668"/>
      <c r="C350" s="668"/>
      <c r="D350" s="668"/>
      <c r="E350" s="668"/>
      <c r="F350" s="668"/>
      <c r="G350" s="668"/>
      <c r="H350" s="668"/>
      <c r="I350" s="668"/>
      <c r="J350" s="669"/>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86">
        <v>1</v>
      </c>
      <c r="B352" s="242">
        <v>2</v>
      </c>
      <c r="C352" s="242">
        <v>513</v>
      </c>
      <c r="D352" s="242">
        <v>115.5</v>
      </c>
      <c r="E352" s="242" t="s">
        <v>127</v>
      </c>
      <c r="F352" s="683">
        <v>678</v>
      </c>
      <c r="G352" s="658">
        <v>115.5</v>
      </c>
      <c r="H352" s="658">
        <v>57</v>
      </c>
      <c r="I352" s="658">
        <v>1</v>
      </c>
      <c r="J352" s="684">
        <v>123</v>
      </c>
    </row>
    <row r="353" spans="1:17" s="498" customFormat="1" hidden="1" x14ac:dyDescent="0.2">
      <c r="A353" s="686"/>
      <c r="B353" s="242">
        <v>3</v>
      </c>
      <c r="C353" s="242">
        <v>165</v>
      </c>
      <c r="D353" s="242">
        <v>114.5</v>
      </c>
      <c r="E353" s="242" t="s">
        <v>130</v>
      </c>
      <c r="F353" s="683"/>
      <c r="G353" s="659"/>
      <c r="H353" s="659"/>
      <c r="I353" s="659"/>
      <c r="J353" s="685"/>
    </row>
    <row r="354" spans="1:17" hidden="1" x14ac:dyDescent="0.2">
      <c r="A354" s="686">
        <v>2</v>
      </c>
      <c r="B354" s="242">
        <v>3</v>
      </c>
      <c r="C354" s="242">
        <v>597</v>
      </c>
      <c r="D354" s="242">
        <v>114.5</v>
      </c>
      <c r="E354" s="481" t="s">
        <v>127</v>
      </c>
      <c r="F354" s="683">
        <v>679</v>
      </c>
      <c r="G354" s="683">
        <v>114.5</v>
      </c>
      <c r="H354" s="683">
        <v>57</v>
      </c>
      <c r="I354" s="683" t="s">
        <v>149</v>
      </c>
      <c r="J354" s="681">
        <v>122.5</v>
      </c>
    </row>
    <row r="355" spans="1:17" hidden="1" x14ac:dyDescent="0.2">
      <c r="A355" s="686"/>
      <c r="B355" s="242">
        <v>4</v>
      </c>
      <c r="C355" s="242">
        <v>82</v>
      </c>
      <c r="D355" s="242">
        <v>113</v>
      </c>
      <c r="E355" s="242" t="s">
        <v>130</v>
      </c>
      <c r="F355" s="683"/>
      <c r="G355" s="683"/>
      <c r="H355" s="683"/>
      <c r="I355" s="683"/>
      <c r="J355" s="681"/>
    </row>
    <row r="356" spans="1:17" s="498" customFormat="1" hidden="1" x14ac:dyDescent="0.2">
      <c r="A356" s="686">
        <v>3</v>
      </c>
      <c r="B356" s="242">
        <v>1</v>
      </c>
      <c r="C356" s="242">
        <v>157</v>
      </c>
      <c r="D356" s="242">
        <v>117</v>
      </c>
      <c r="E356" s="242" t="s">
        <v>129</v>
      </c>
      <c r="F356" s="683">
        <v>220</v>
      </c>
      <c r="G356" s="658">
        <v>117</v>
      </c>
      <c r="H356" s="658">
        <v>18</v>
      </c>
      <c r="I356" s="658">
        <v>1</v>
      </c>
      <c r="J356" s="684">
        <v>123</v>
      </c>
    </row>
    <row r="357" spans="1:17" hidden="1" x14ac:dyDescent="0.2">
      <c r="A357" s="686"/>
      <c r="B357" s="242">
        <v>2</v>
      </c>
      <c r="C357" s="242">
        <v>63</v>
      </c>
      <c r="D357" s="242">
        <v>115.5</v>
      </c>
      <c r="E357" s="242" t="s">
        <v>130</v>
      </c>
      <c r="F357" s="683"/>
      <c r="G357" s="659"/>
      <c r="H357" s="659"/>
      <c r="I357" s="659"/>
      <c r="J357" s="685"/>
    </row>
    <row r="358" spans="1:17" hidden="1" x14ac:dyDescent="0.2">
      <c r="A358" s="686">
        <v>4</v>
      </c>
      <c r="B358" s="242">
        <v>4</v>
      </c>
      <c r="C358" s="242">
        <v>526</v>
      </c>
      <c r="D358" s="242">
        <v>113</v>
      </c>
      <c r="E358" s="242" t="s">
        <v>127</v>
      </c>
      <c r="F358" s="683">
        <v>679</v>
      </c>
      <c r="G358" s="683">
        <v>113</v>
      </c>
      <c r="H358" s="683">
        <v>57</v>
      </c>
      <c r="I358" s="683" t="s">
        <v>148</v>
      </c>
      <c r="J358" s="681">
        <v>121.5</v>
      </c>
    </row>
    <row r="359" spans="1:17" hidden="1" x14ac:dyDescent="0.2">
      <c r="A359" s="686"/>
      <c r="B359" s="242">
        <v>5</v>
      </c>
      <c r="C359" s="242">
        <v>153</v>
      </c>
      <c r="D359" s="242">
        <v>112.5</v>
      </c>
      <c r="E359" s="242" t="s">
        <v>130</v>
      </c>
      <c r="F359" s="683"/>
      <c r="G359" s="683"/>
      <c r="H359" s="683"/>
      <c r="I359" s="683"/>
      <c r="J359" s="681"/>
    </row>
    <row r="360" spans="1:17" hidden="1" x14ac:dyDescent="0.2">
      <c r="A360" s="686">
        <v>5</v>
      </c>
      <c r="B360" s="242">
        <v>5</v>
      </c>
      <c r="C360" s="242">
        <v>671</v>
      </c>
      <c r="D360" s="242">
        <v>112.5</v>
      </c>
      <c r="E360" s="242" t="s">
        <v>127</v>
      </c>
      <c r="F360" s="683">
        <v>679</v>
      </c>
      <c r="G360" s="683">
        <v>112.5</v>
      </c>
      <c r="H360" s="683">
        <v>57</v>
      </c>
      <c r="I360" s="683">
        <v>3</v>
      </c>
      <c r="J360" s="681">
        <v>121</v>
      </c>
    </row>
    <row r="361" spans="1:17" hidden="1" x14ac:dyDescent="0.2">
      <c r="A361" s="686"/>
      <c r="B361" s="242">
        <v>6</v>
      </c>
      <c r="C361" s="242">
        <v>8</v>
      </c>
      <c r="D361" s="242">
        <v>111.5</v>
      </c>
      <c r="E361" s="242" t="s">
        <v>130</v>
      </c>
      <c r="F361" s="683"/>
      <c r="G361" s="683"/>
      <c r="H361" s="683"/>
      <c r="I361" s="683"/>
      <c r="J361" s="681"/>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55" t="s">
        <v>50</v>
      </c>
      <c r="C363" s="656"/>
      <c r="D363" s="656"/>
      <c r="E363" s="656"/>
      <c r="F363" s="656"/>
      <c r="G363" s="656"/>
      <c r="H363" s="657"/>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55" t="s">
        <v>50</v>
      </c>
      <c r="C377" s="656"/>
      <c r="D377" s="656"/>
      <c r="E377" s="656"/>
      <c r="F377" s="656"/>
      <c r="G377" s="656"/>
      <c r="H377" s="657"/>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55" t="s">
        <v>50</v>
      </c>
      <c r="C391" s="656"/>
      <c r="D391" s="656"/>
      <c r="E391" s="656"/>
      <c r="F391" s="656"/>
      <c r="G391" s="656"/>
      <c r="H391" s="657"/>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55" t="s">
        <v>50</v>
      </c>
      <c r="C404" s="656"/>
      <c r="D404" s="656"/>
      <c r="E404" s="656"/>
      <c r="F404" s="656"/>
      <c r="G404" s="656"/>
      <c r="H404" s="657"/>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55" t="s">
        <v>50</v>
      </c>
      <c r="C417" s="656"/>
      <c r="D417" s="656"/>
      <c r="E417" s="656"/>
      <c r="F417" s="656"/>
      <c r="G417" s="656"/>
      <c r="H417" s="657"/>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82" t="s">
        <v>159</v>
      </c>
      <c r="G428" s="682"/>
    </row>
    <row r="429" spans="1:12" ht="13.5" thickBot="1" x14ac:dyDescent="0.25"/>
    <row r="430" spans="1:12" ht="13.5" thickBot="1" x14ac:dyDescent="0.25">
      <c r="A430" s="518" t="s">
        <v>160</v>
      </c>
      <c r="B430" s="655" t="s">
        <v>50</v>
      </c>
      <c r="C430" s="656"/>
      <c r="D430" s="656"/>
      <c r="E430" s="656"/>
      <c r="F430" s="656"/>
      <c r="G430" s="656"/>
      <c r="H430" s="657"/>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55" t="s">
        <v>50</v>
      </c>
      <c r="C443" s="656"/>
      <c r="D443" s="656"/>
      <c r="E443" s="656"/>
      <c r="F443" s="656"/>
      <c r="G443" s="656"/>
      <c r="H443" s="657"/>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55" t="s">
        <v>50</v>
      </c>
      <c r="C456" s="656"/>
      <c r="D456" s="656"/>
      <c r="E456" s="656"/>
      <c r="F456" s="656"/>
      <c r="G456" s="656"/>
      <c r="H456" s="657"/>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55" t="s">
        <v>50</v>
      </c>
      <c r="C469" s="656"/>
      <c r="D469" s="656"/>
      <c r="E469" s="656"/>
      <c r="F469" s="656"/>
      <c r="G469" s="656"/>
      <c r="H469" s="657"/>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55" t="s">
        <v>50</v>
      </c>
      <c r="C482" s="656"/>
      <c r="D482" s="656"/>
      <c r="E482" s="656"/>
      <c r="F482" s="656"/>
      <c r="G482" s="656"/>
      <c r="H482" s="657"/>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55" t="s">
        <v>50</v>
      </c>
      <c r="C495" s="656"/>
      <c r="D495" s="656"/>
      <c r="E495" s="656"/>
      <c r="F495" s="656"/>
      <c r="G495" s="656"/>
      <c r="H495" s="657"/>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55" t="s">
        <v>50</v>
      </c>
      <c r="C508" s="656"/>
      <c r="D508" s="656"/>
      <c r="E508" s="656"/>
      <c r="F508" s="656"/>
      <c r="G508" s="656"/>
      <c r="H508" s="657"/>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55" t="s">
        <v>50</v>
      </c>
      <c r="C521" s="656"/>
      <c r="D521" s="656"/>
      <c r="E521" s="656"/>
      <c r="F521" s="656"/>
      <c r="G521" s="656"/>
      <c r="H521" s="657"/>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55" t="s">
        <v>50</v>
      </c>
      <c r="C534" s="656"/>
      <c r="D534" s="656"/>
      <c r="E534" s="656"/>
      <c r="F534" s="656"/>
      <c r="G534" s="656"/>
      <c r="H534" s="657"/>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55" t="s">
        <v>50</v>
      </c>
      <c r="C547" s="656"/>
      <c r="D547" s="656"/>
      <c r="E547" s="656"/>
      <c r="F547" s="656"/>
      <c r="G547" s="656"/>
      <c r="H547" s="657"/>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55" t="s">
        <v>50</v>
      </c>
      <c r="C560" s="656"/>
      <c r="D560" s="656"/>
      <c r="E560" s="656"/>
      <c r="F560" s="656"/>
      <c r="G560" s="656"/>
      <c r="H560" s="657"/>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55" t="s">
        <v>50</v>
      </c>
      <c r="C573" s="656"/>
      <c r="D573" s="656"/>
      <c r="E573" s="656"/>
      <c r="F573" s="656"/>
      <c r="G573" s="656"/>
      <c r="H573" s="657"/>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55" t="s">
        <v>50</v>
      </c>
      <c r="C586" s="656"/>
      <c r="D586" s="656"/>
      <c r="E586" s="656"/>
      <c r="F586" s="656"/>
      <c r="G586" s="656"/>
      <c r="H586" s="657"/>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55" t="s">
        <v>50</v>
      </c>
      <c r="C599" s="656"/>
      <c r="D599" s="656"/>
      <c r="E599" s="656"/>
      <c r="F599" s="656"/>
      <c r="G599" s="656"/>
      <c r="H599" s="657"/>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55" t="s">
        <v>50</v>
      </c>
      <c r="C612" s="656"/>
      <c r="D612" s="656"/>
      <c r="E612" s="656"/>
      <c r="F612" s="656"/>
      <c r="G612" s="656"/>
      <c r="H612" s="657"/>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55" t="s">
        <v>50</v>
      </c>
      <c r="C625" s="656"/>
      <c r="D625" s="656"/>
      <c r="E625" s="656"/>
      <c r="F625" s="656"/>
      <c r="G625" s="656"/>
      <c r="H625" s="657"/>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55" t="s">
        <v>50</v>
      </c>
      <c r="C638" s="656"/>
      <c r="D638" s="656"/>
      <c r="E638" s="656"/>
      <c r="F638" s="656"/>
      <c r="G638" s="656"/>
      <c r="H638" s="657"/>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row r="650" spans="1:12" ht="13.5" thickBot="1" x14ac:dyDescent="0.25"/>
    <row r="651" spans="1:12" s="642" customFormat="1" ht="13.5" thickBot="1" x14ac:dyDescent="0.25">
      <c r="A651" s="518" t="s">
        <v>194</v>
      </c>
      <c r="B651" s="655" t="s">
        <v>50</v>
      </c>
      <c r="C651" s="656"/>
      <c r="D651" s="656"/>
      <c r="E651" s="656"/>
      <c r="F651" s="656"/>
      <c r="G651" s="656"/>
      <c r="H651" s="657"/>
      <c r="I651" s="328" t="s">
        <v>0</v>
      </c>
      <c r="J651" s="227"/>
    </row>
    <row r="652" spans="1:12" s="642" customFormat="1" x14ac:dyDescent="0.2">
      <c r="A652" s="226" t="s">
        <v>54</v>
      </c>
      <c r="B652" s="301">
        <v>1</v>
      </c>
      <c r="C652" s="302">
        <v>2</v>
      </c>
      <c r="D652" s="303">
        <v>3</v>
      </c>
      <c r="E652" s="302">
        <v>4</v>
      </c>
      <c r="F652" s="303">
        <v>5</v>
      </c>
      <c r="G652" s="302">
        <v>6</v>
      </c>
      <c r="H652" s="298">
        <v>7</v>
      </c>
      <c r="I652" s="304"/>
      <c r="J652" s="305"/>
    </row>
    <row r="653" spans="1:12" s="642" customFormat="1" x14ac:dyDescent="0.2">
      <c r="A653" s="307" t="s">
        <v>3</v>
      </c>
      <c r="B653" s="258">
        <v>4345</v>
      </c>
      <c r="C653" s="259">
        <v>4345</v>
      </c>
      <c r="D653" s="259">
        <v>4345</v>
      </c>
      <c r="E653" s="259">
        <v>4345</v>
      </c>
      <c r="F653" s="259">
        <v>4345</v>
      </c>
      <c r="G653" s="390">
        <v>4345</v>
      </c>
      <c r="H653" s="260">
        <v>4345</v>
      </c>
      <c r="I653" s="308">
        <v>4345</v>
      </c>
      <c r="J653" s="309"/>
      <c r="K653" s="306"/>
    </row>
    <row r="654" spans="1:12" s="642" customFormat="1" x14ac:dyDescent="0.2">
      <c r="A654" s="310" t="s">
        <v>6</v>
      </c>
      <c r="B654" s="263">
        <v>4790.8108108108108</v>
      </c>
      <c r="C654" s="264">
        <v>5137.8378378378375</v>
      </c>
      <c r="D654" s="264">
        <v>4884.166666666667</v>
      </c>
      <c r="E654" s="264">
        <v>4756.3157894736842</v>
      </c>
      <c r="F654" s="311">
        <v>5033.8888888888887</v>
      </c>
      <c r="G654" s="311">
        <v>5450.5</v>
      </c>
      <c r="H654" s="265"/>
      <c r="I654" s="312">
        <v>5029.75</v>
      </c>
      <c r="J654" s="313"/>
      <c r="K654" s="306"/>
    </row>
    <row r="655" spans="1:12" s="642" customFormat="1" x14ac:dyDescent="0.2">
      <c r="A655" s="226" t="s">
        <v>7</v>
      </c>
      <c r="B655" s="267">
        <v>100</v>
      </c>
      <c r="C655" s="268">
        <v>78.378378378378372</v>
      </c>
      <c r="D655" s="268">
        <v>66.666666666666671</v>
      </c>
      <c r="E655" s="268">
        <v>81.578947368421055</v>
      </c>
      <c r="F655" s="314">
        <v>83.333333333333329</v>
      </c>
      <c r="G655" s="314">
        <v>85</v>
      </c>
      <c r="H655" s="269"/>
      <c r="I655" s="315">
        <v>70.5</v>
      </c>
      <c r="J655" s="316"/>
      <c r="K655" s="306"/>
    </row>
    <row r="656" spans="1:12" s="642" customFormat="1" x14ac:dyDescent="0.2">
      <c r="A656" s="226" t="s">
        <v>8</v>
      </c>
      <c r="B656" s="271">
        <v>5.9373478198193129E-2</v>
      </c>
      <c r="C656" s="272">
        <v>8.1532164643233138E-2</v>
      </c>
      <c r="D656" s="272">
        <v>0.10293806200922291</v>
      </c>
      <c r="E656" s="272">
        <v>8.155871766379745E-2</v>
      </c>
      <c r="F656" s="317">
        <v>5.7465269584937195E-2</v>
      </c>
      <c r="G656" s="317">
        <v>7.0853345522927977E-2</v>
      </c>
      <c r="H656" s="273"/>
      <c r="I656" s="318">
        <v>8.8844622729341211E-2</v>
      </c>
      <c r="J656" s="319"/>
      <c r="K656" s="320"/>
      <c r="L656" s="321"/>
    </row>
    <row r="657" spans="1:12" s="642" customFormat="1" x14ac:dyDescent="0.2">
      <c r="A657" s="310" t="s">
        <v>1</v>
      </c>
      <c r="B657" s="275">
        <f t="shared" ref="B657:I657" si="140">B654/B653*100-100</f>
        <v>10.26031785525457</v>
      </c>
      <c r="C657" s="276">
        <f t="shared" si="140"/>
        <v>18.247130905358745</v>
      </c>
      <c r="D657" s="276">
        <f t="shared" si="140"/>
        <v>12.408899117759887</v>
      </c>
      <c r="E657" s="276">
        <f t="shared" si="140"/>
        <v>9.4664163285082594</v>
      </c>
      <c r="F657" s="276">
        <f t="shared" si="140"/>
        <v>15.85475003196521</v>
      </c>
      <c r="G657" s="276">
        <f t="shared" si="140"/>
        <v>25.443037974683548</v>
      </c>
      <c r="H657" s="277">
        <f t="shared" si="140"/>
        <v>-100</v>
      </c>
      <c r="I657" s="278">
        <f t="shared" si="140"/>
        <v>15.759493670886073</v>
      </c>
      <c r="J657" s="319"/>
      <c r="K657" s="320"/>
      <c r="L657" s="227"/>
    </row>
    <row r="658" spans="1:12" s="642" customFormat="1" ht="13.5" thickBot="1" x14ac:dyDescent="0.25">
      <c r="A658" s="226" t="s">
        <v>27</v>
      </c>
      <c r="B658" s="280">
        <f t="shared" ref="B658:I658" si="141">B654-B641</f>
        <v>97.310810810810835</v>
      </c>
      <c r="C658" s="281">
        <f t="shared" si="141"/>
        <v>-167.04588309239534</v>
      </c>
      <c r="D658" s="281">
        <f t="shared" si="141"/>
        <v>144.16666666666697</v>
      </c>
      <c r="E658" s="281">
        <f t="shared" si="141"/>
        <v>99.565789473684163</v>
      </c>
      <c r="F658" s="281">
        <f t="shared" si="141"/>
        <v>-12.24747474747528</v>
      </c>
      <c r="G658" s="281">
        <f t="shared" si="141"/>
        <v>-189.24358974358984</v>
      </c>
      <c r="H658" s="282">
        <f t="shared" si="141"/>
        <v>0</v>
      </c>
      <c r="I658" s="322">
        <f t="shared" si="141"/>
        <v>-20.616972477064337</v>
      </c>
      <c r="J658" s="323"/>
      <c r="K658" s="320"/>
      <c r="L658" s="227"/>
    </row>
    <row r="659" spans="1:12" s="642" customFormat="1" x14ac:dyDescent="0.2">
      <c r="A659" s="324" t="s">
        <v>51</v>
      </c>
      <c r="B659" s="285">
        <v>573</v>
      </c>
      <c r="C659" s="286">
        <v>583</v>
      </c>
      <c r="D659" s="286">
        <v>103</v>
      </c>
      <c r="E659" s="286">
        <v>566</v>
      </c>
      <c r="F659" s="286">
        <v>564</v>
      </c>
      <c r="G659" s="286">
        <v>571</v>
      </c>
      <c r="H659" s="287"/>
      <c r="I659" s="288">
        <f>SUM(B659:H659)</f>
        <v>2960</v>
      </c>
      <c r="J659" s="325" t="s">
        <v>56</v>
      </c>
      <c r="K659" s="326"/>
      <c r="L659" s="290">
        <f>K659/I646</f>
        <v>0</v>
      </c>
    </row>
    <row r="660" spans="1:12" s="642" customFormat="1" x14ac:dyDescent="0.2">
      <c r="A660" s="324" t="s">
        <v>28</v>
      </c>
      <c r="B660" s="231"/>
      <c r="C660" s="294"/>
      <c r="D660" s="294"/>
      <c r="E660" s="294"/>
      <c r="F660" s="294"/>
      <c r="G660" s="294"/>
      <c r="H660" s="232"/>
      <c r="I660" s="235"/>
      <c r="J660" s="227" t="s">
        <v>57</v>
      </c>
      <c r="K660" s="642">
        <v>153.16</v>
      </c>
    </row>
    <row r="661" spans="1:12" s="642" customFormat="1" ht="13.5" thickBot="1" x14ac:dyDescent="0.25">
      <c r="A661" s="327" t="s">
        <v>26</v>
      </c>
      <c r="B661" s="233">
        <f t="shared" ref="B661:H661" si="142">B660-B647</f>
        <v>0</v>
      </c>
      <c r="C661" s="234">
        <f t="shared" si="142"/>
        <v>0</v>
      </c>
      <c r="D661" s="234">
        <f t="shared" si="142"/>
        <v>0</v>
      </c>
      <c r="E661" s="234">
        <f t="shared" si="142"/>
        <v>0</v>
      </c>
      <c r="F661" s="234">
        <f t="shared" si="142"/>
        <v>0</v>
      </c>
      <c r="G661" s="234">
        <f t="shared" si="142"/>
        <v>0</v>
      </c>
      <c r="H661" s="240">
        <f t="shared" si="142"/>
        <v>0</v>
      </c>
      <c r="I661" s="236"/>
      <c r="J661" s="642" t="s">
        <v>26</v>
      </c>
      <c r="K661" s="227">
        <f>K660-K647</f>
        <v>-0.96000000000000796</v>
      </c>
    </row>
  </sheetData>
  <mergeCells count="79">
    <mergeCell ref="B599:H599"/>
    <mergeCell ref="B586:H586"/>
    <mergeCell ref="B573:H573"/>
    <mergeCell ref="B560:H560"/>
    <mergeCell ref="A358:A359"/>
    <mergeCell ref="F358:F359"/>
    <mergeCell ref="G358:G359"/>
    <mergeCell ref="B391:H391"/>
    <mergeCell ref="B417:H417"/>
    <mergeCell ref="B404:H404"/>
    <mergeCell ref="B377:H377"/>
    <mergeCell ref="B430:H430"/>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B651:H651"/>
    <mergeCell ref="B638:H638"/>
    <mergeCell ref="J358:J359"/>
    <mergeCell ref="J360:J361"/>
    <mergeCell ref="B547:H547"/>
    <mergeCell ref="F428:G428"/>
    <mergeCell ref="B534:H534"/>
    <mergeCell ref="B521:H521"/>
    <mergeCell ref="B508:H508"/>
    <mergeCell ref="B495:H495"/>
    <mergeCell ref="B482:H482"/>
    <mergeCell ref="B469:H469"/>
    <mergeCell ref="B456:H456"/>
    <mergeCell ref="B443:H443"/>
    <mergeCell ref="B625:H625"/>
    <mergeCell ref="B612:H612"/>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723"/>
  <sheetViews>
    <sheetView showGridLines="0" topLeftCell="A692" zoomScale="73" zoomScaleNormal="73" workbookViewId="0">
      <selection activeCell="P704" sqref="P704"/>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55" t="s">
        <v>53</v>
      </c>
      <c r="C9" s="656"/>
      <c r="D9" s="656"/>
      <c r="E9" s="656"/>
      <c r="F9" s="65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55" t="s">
        <v>53</v>
      </c>
      <c r="C22" s="656"/>
      <c r="D22" s="656"/>
      <c r="E22" s="656"/>
      <c r="F22" s="65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55" t="s">
        <v>53</v>
      </c>
      <c r="C35" s="656"/>
      <c r="D35" s="656"/>
      <c r="E35" s="656"/>
      <c r="F35" s="65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55" t="s">
        <v>53</v>
      </c>
      <c r="C48" s="656"/>
      <c r="D48" s="656"/>
      <c r="E48" s="656"/>
      <c r="F48" s="65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55" t="s">
        <v>53</v>
      </c>
      <c r="C61" s="656"/>
      <c r="D61" s="656"/>
      <c r="E61" s="656"/>
      <c r="F61" s="65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55" t="s">
        <v>53</v>
      </c>
      <c r="C74" s="656"/>
      <c r="D74" s="656"/>
      <c r="E74" s="656"/>
      <c r="F74" s="657"/>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55" t="s">
        <v>53</v>
      </c>
      <c r="C87" s="656"/>
      <c r="D87" s="656"/>
      <c r="E87" s="656"/>
      <c r="F87" s="657"/>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55" t="s">
        <v>53</v>
      </c>
      <c r="C100" s="656"/>
      <c r="D100" s="656"/>
      <c r="E100" s="656"/>
      <c r="F100" s="657"/>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55" t="s">
        <v>53</v>
      </c>
      <c r="C113" s="656"/>
      <c r="D113" s="656"/>
      <c r="E113" s="656"/>
      <c r="F113" s="657"/>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55" t="s">
        <v>53</v>
      </c>
      <c r="C126" s="656"/>
      <c r="D126" s="656"/>
      <c r="E126" s="656"/>
      <c r="F126" s="657"/>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55" t="s">
        <v>53</v>
      </c>
      <c r="C139" s="656"/>
      <c r="D139" s="656"/>
      <c r="E139" s="656"/>
      <c r="F139" s="657"/>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55" t="s">
        <v>53</v>
      </c>
      <c r="C152" s="656"/>
      <c r="D152" s="656"/>
      <c r="E152" s="656"/>
      <c r="F152" s="657"/>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55" t="s">
        <v>53</v>
      </c>
      <c r="C165" s="656"/>
      <c r="D165" s="656"/>
      <c r="E165" s="656"/>
      <c r="F165" s="657"/>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55" t="s">
        <v>53</v>
      </c>
      <c r="C178" s="656"/>
      <c r="D178" s="656"/>
      <c r="E178" s="656"/>
      <c r="F178" s="657"/>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55" t="s">
        <v>53</v>
      </c>
      <c r="C191" s="656"/>
      <c r="D191" s="656"/>
      <c r="E191" s="656"/>
      <c r="F191" s="657"/>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55" t="s">
        <v>53</v>
      </c>
      <c r="C204" s="656"/>
      <c r="D204" s="656"/>
      <c r="E204" s="656"/>
      <c r="F204" s="657"/>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55" t="s">
        <v>53</v>
      </c>
      <c r="C217" s="656"/>
      <c r="D217" s="656"/>
      <c r="E217" s="656"/>
      <c r="F217" s="657"/>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55" t="s">
        <v>53</v>
      </c>
      <c r="C230" s="656"/>
      <c r="D230" s="656"/>
      <c r="E230" s="656"/>
      <c r="F230" s="657"/>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55" t="s">
        <v>53</v>
      </c>
      <c r="C243" s="656"/>
      <c r="D243" s="656"/>
      <c r="E243" s="656"/>
      <c r="F243" s="657"/>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55" t="s">
        <v>53</v>
      </c>
      <c r="C256" s="656"/>
      <c r="D256" s="656"/>
      <c r="E256" s="656"/>
      <c r="F256" s="657"/>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55" t="s">
        <v>53</v>
      </c>
      <c r="C269" s="656"/>
      <c r="D269" s="656"/>
      <c r="E269" s="656"/>
      <c r="F269" s="657"/>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55" t="s">
        <v>53</v>
      </c>
      <c r="C282" s="656"/>
      <c r="D282" s="656"/>
      <c r="E282" s="656"/>
      <c r="F282" s="657"/>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55" t="s">
        <v>53</v>
      </c>
      <c r="C295" s="656"/>
      <c r="D295" s="656"/>
      <c r="E295" s="656"/>
      <c r="F295" s="657"/>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55" t="s">
        <v>53</v>
      </c>
      <c r="C308" s="656"/>
      <c r="D308" s="656"/>
      <c r="E308" s="656"/>
      <c r="F308" s="657"/>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55" t="s">
        <v>53</v>
      </c>
      <c r="C322" s="656"/>
      <c r="D322" s="656"/>
      <c r="E322" s="656"/>
      <c r="F322" s="656"/>
      <c r="G322" s="657"/>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55" t="s">
        <v>53</v>
      </c>
      <c r="C335" s="656"/>
      <c r="D335" s="656"/>
      <c r="E335" s="656"/>
      <c r="F335" s="656"/>
      <c r="G335" s="657"/>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55" t="s">
        <v>53</v>
      </c>
      <c r="C348" s="656"/>
      <c r="D348" s="656"/>
      <c r="E348" s="656"/>
      <c r="F348" s="656"/>
      <c r="G348" s="657"/>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55" t="s">
        <v>53</v>
      </c>
      <c r="C361" s="656"/>
      <c r="D361" s="656"/>
      <c r="E361" s="656"/>
      <c r="F361" s="656"/>
      <c r="G361" s="657"/>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55" t="s">
        <v>53</v>
      </c>
      <c r="C375" s="656"/>
      <c r="D375" s="656"/>
      <c r="E375" s="656"/>
      <c r="F375" s="656"/>
      <c r="G375" s="657"/>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55" t="s">
        <v>53</v>
      </c>
      <c r="C388" s="656"/>
      <c r="D388" s="656"/>
      <c r="E388" s="656"/>
      <c r="F388" s="656"/>
      <c r="G388" s="657"/>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82"/>
      <c r="C399" s="682"/>
      <c r="D399" s="682"/>
      <c r="E399" s="682"/>
      <c r="F399" s="682"/>
      <c r="G399" s="682"/>
      <c r="H399" s="682"/>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55" t="s">
        <v>53</v>
      </c>
      <c r="C401" s="656"/>
      <c r="D401" s="656"/>
      <c r="E401" s="656"/>
      <c r="F401" s="656"/>
      <c r="G401" s="657"/>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55" t="s">
        <v>53</v>
      </c>
      <c r="C414" s="656"/>
      <c r="D414" s="656"/>
      <c r="E414" s="656"/>
      <c r="F414" s="656"/>
      <c r="G414" s="657"/>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55" t="s">
        <v>53</v>
      </c>
      <c r="C427" s="656"/>
      <c r="D427" s="656"/>
      <c r="E427" s="656"/>
      <c r="F427" s="656"/>
      <c r="G427" s="657"/>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55" t="s">
        <v>53</v>
      </c>
      <c r="C440" s="656"/>
      <c r="D440" s="656"/>
      <c r="E440" s="656"/>
      <c r="F440" s="656"/>
      <c r="G440" s="657"/>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55" t="s">
        <v>53</v>
      </c>
      <c r="C453" s="656"/>
      <c r="D453" s="656"/>
      <c r="E453" s="656"/>
      <c r="F453" s="656"/>
      <c r="G453" s="657"/>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55" t="s">
        <v>53</v>
      </c>
      <c r="C466" s="656"/>
      <c r="D466" s="656"/>
      <c r="E466" s="656"/>
      <c r="F466" s="656"/>
      <c r="G466" s="657"/>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55" t="s">
        <v>53</v>
      </c>
      <c r="C479" s="656"/>
      <c r="D479" s="656"/>
      <c r="E479" s="656"/>
      <c r="F479" s="656"/>
      <c r="G479" s="657"/>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55" t="s">
        <v>53</v>
      </c>
      <c r="C492" s="656"/>
      <c r="D492" s="656"/>
      <c r="E492" s="656"/>
      <c r="F492" s="656"/>
      <c r="G492" s="657"/>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55" t="s">
        <v>53</v>
      </c>
      <c r="C505" s="656"/>
      <c r="D505" s="656"/>
      <c r="E505" s="656"/>
      <c r="F505" s="656"/>
      <c r="G505" s="657"/>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55" t="s">
        <v>53</v>
      </c>
      <c r="C518" s="656"/>
      <c r="D518" s="656"/>
      <c r="E518" s="656"/>
      <c r="F518" s="656"/>
      <c r="G518" s="657"/>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55" t="s">
        <v>53</v>
      </c>
      <c r="C531" s="656"/>
      <c r="D531" s="656"/>
      <c r="E531" s="656"/>
      <c r="F531" s="656"/>
      <c r="G531" s="657"/>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55" t="s">
        <v>53</v>
      </c>
      <c r="C544" s="656"/>
      <c r="D544" s="656"/>
      <c r="E544" s="656"/>
      <c r="F544" s="656"/>
      <c r="G544" s="657"/>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55" t="s">
        <v>53</v>
      </c>
      <c r="C557" s="656"/>
      <c r="D557" s="656"/>
      <c r="E557" s="656"/>
      <c r="F557" s="656"/>
      <c r="G557" s="657"/>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55" t="s">
        <v>53</v>
      </c>
      <c r="C570" s="656"/>
      <c r="D570" s="656"/>
      <c r="E570" s="656"/>
      <c r="F570" s="656"/>
      <c r="G570" s="657"/>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55" t="s">
        <v>53</v>
      </c>
      <c r="C583" s="656"/>
      <c r="D583" s="656"/>
      <c r="E583" s="656"/>
      <c r="F583" s="656"/>
      <c r="G583" s="657"/>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55" t="s">
        <v>53</v>
      </c>
      <c r="C596" s="656"/>
      <c r="D596" s="656"/>
      <c r="E596" s="656"/>
      <c r="F596" s="656"/>
      <c r="G596" s="657"/>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55" t="s">
        <v>53</v>
      </c>
      <c r="C609" s="656"/>
      <c r="D609" s="656"/>
      <c r="E609" s="656"/>
      <c r="F609" s="656"/>
      <c r="G609" s="657"/>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55" t="s">
        <v>53</v>
      </c>
      <c r="C622" s="656"/>
      <c r="D622" s="656"/>
      <c r="E622" s="656"/>
      <c r="F622" s="656"/>
      <c r="G622" s="657"/>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55" t="s">
        <v>53</v>
      </c>
      <c r="C635" s="656"/>
      <c r="D635" s="656"/>
      <c r="E635" s="656"/>
      <c r="F635" s="656"/>
      <c r="G635" s="657"/>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55" t="s">
        <v>53</v>
      </c>
      <c r="C648" s="656"/>
      <c r="D648" s="656"/>
      <c r="E648" s="656"/>
      <c r="F648" s="656"/>
      <c r="G648" s="657"/>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55" t="s">
        <v>53</v>
      </c>
      <c r="C661" s="656"/>
      <c r="D661" s="656"/>
      <c r="E661" s="656"/>
      <c r="F661" s="656"/>
      <c r="G661" s="657"/>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55" t="s">
        <v>53</v>
      </c>
      <c r="C674" s="656"/>
      <c r="D674" s="656"/>
      <c r="E674" s="656"/>
      <c r="F674" s="656"/>
      <c r="G674" s="657"/>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42" customFormat="1" ht="13.5" thickBot="1" x14ac:dyDescent="0.25">
      <c r="A687" s="300" t="s">
        <v>193</v>
      </c>
      <c r="B687" s="655" t="s">
        <v>53</v>
      </c>
      <c r="C687" s="656"/>
      <c r="D687" s="656"/>
      <c r="E687" s="656"/>
      <c r="F687" s="656"/>
      <c r="G687" s="657"/>
      <c r="H687" s="329" t="s">
        <v>0</v>
      </c>
    </row>
    <row r="688" spans="1:11" s="642" customFormat="1" x14ac:dyDescent="0.2">
      <c r="A688" s="226" t="s">
        <v>2</v>
      </c>
      <c r="B688" s="332">
        <v>1</v>
      </c>
      <c r="C688" s="238">
        <v>2</v>
      </c>
      <c r="D688" s="238">
        <v>3</v>
      </c>
      <c r="E688" s="238">
        <v>4</v>
      </c>
      <c r="F688" s="238">
        <v>5</v>
      </c>
      <c r="G688" s="365">
        <v>6</v>
      </c>
      <c r="H688" s="237"/>
    </row>
    <row r="689" spans="1:11" s="642" customFormat="1" x14ac:dyDescent="0.2">
      <c r="A689" s="307" t="s">
        <v>3</v>
      </c>
      <c r="B689" s="366">
        <v>4720</v>
      </c>
      <c r="C689" s="364">
        <v>4720</v>
      </c>
      <c r="D689" s="364">
        <v>4720</v>
      </c>
      <c r="E689" s="364">
        <v>4720</v>
      </c>
      <c r="F689" s="364">
        <v>4720</v>
      </c>
      <c r="G689" s="367">
        <v>4720</v>
      </c>
      <c r="H689" s="373">
        <v>4720</v>
      </c>
    </row>
    <row r="690" spans="1:11" s="642"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42"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42"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42"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42"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42" customFormat="1" x14ac:dyDescent="0.2">
      <c r="A695" s="324" t="s">
        <v>52</v>
      </c>
      <c r="B695" s="285">
        <v>46</v>
      </c>
      <c r="C695" s="286">
        <v>45</v>
      </c>
      <c r="D695" s="286">
        <v>9</v>
      </c>
      <c r="E695" s="286">
        <v>42</v>
      </c>
      <c r="F695" s="286">
        <v>43</v>
      </c>
      <c r="G695" s="286">
        <v>45</v>
      </c>
      <c r="H695" s="288">
        <f>SUM(B695:G695)</f>
        <v>230</v>
      </c>
      <c r="I695" s="642" t="s">
        <v>56</v>
      </c>
      <c r="J695" s="347">
        <f>H682-H695</f>
        <v>1</v>
      </c>
      <c r="K695" s="348">
        <f>J695/H682</f>
        <v>4.329004329004329E-3</v>
      </c>
    </row>
    <row r="696" spans="1:11" s="642" customFormat="1" x14ac:dyDescent="0.2">
      <c r="A696" s="324" t="s">
        <v>28</v>
      </c>
      <c r="B696" s="555">
        <v>145</v>
      </c>
      <c r="C696" s="294">
        <v>141.5</v>
      </c>
      <c r="D696" s="294">
        <v>142.5</v>
      </c>
      <c r="E696" s="294">
        <v>141.5</v>
      </c>
      <c r="F696" s="294">
        <v>139.5</v>
      </c>
      <c r="G696" s="294">
        <v>138</v>
      </c>
      <c r="H696" s="235"/>
      <c r="I696" s="642" t="s">
        <v>57</v>
      </c>
      <c r="J696" s="642">
        <v>139.58000000000001</v>
      </c>
    </row>
    <row r="697" spans="1:11" s="642"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42" t="s">
        <v>26</v>
      </c>
      <c r="J697" s="227">
        <f>J696-J683</f>
        <v>0.14000000000001478</v>
      </c>
    </row>
    <row r="698" spans="1:11" x14ac:dyDescent="0.2">
      <c r="B698" s="638"/>
      <c r="C698" s="638"/>
      <c r="D698" s="638"/>
      <c r="E698" s="638"/>
      <c r="F698" s="638"/>
      <c r="G698" s="638"/>
    </row>
    <row r="699" spans="1:11" ht="13.5" thickBot="1" x14ac:dyDescent="0.25"/>
    <row r="700" spans="1:11" s="642" customFormat="1" ht="13.5" thickBot="1" x14ac:dyDescent="0.25">
      <c r="A700" s="300" t="s">
        <v>194</v>
      </c>
      <c r="B700" s="655" t="s">
        <v>53</v>
      </c>
      <c r="C700" s="656"/>
      <c r="D700" s="656"/>
      <c r="E700" s="656"/>
      <c r="F700" s="656"/>
      <c r="G700" s="657"/>
      <c r="H700" s="329" t="s">
        <v>0</v>
      </c>
    </row>
    <row r="701" spans="1:11" s="642" customFormat="1" x14ac:dyDescent="0.2">
      <c r="A701" s="226" t="s">
        <v>2</v>
      </c>
      <c r="B701" s="332">
        <v>1</v>
      </c>
      <c r="C701" s="238">
        <v>2</v>
      </c>
      <c r="D701" s="238">
        <v>3</v>
      </c>
      <c r="E701" s="238">
        <v>4</v>
      </c>
      <c r="F701" s="238">
        <v>5</v>
      </c>
      <c r="G701" s="365">
        <v>6</v>
      </c>
      <c r="H701" s="237"/>
    </row>
    <row r="702" spans="1:11" s="642" customFormat="1" x14ac:dyDescent="0.2">
      <c r="A702" s="307" t="s">
        <v>3</v>
      </c>
      <c r="B702" s="366">
        <v>4740</v>
      </c>
      <c r="C702" s="364">
        <v>4740</v>
      </c>
      <c r="D702" s="364">
        <v>4740</v>
      </c>
      <c r="E702" s="364">
        <v>4740</v>
      </c>
      <c r="F702" s="364">
        <v>4740</v>
      </c>
      <c r="G702" s="367">
        <v>4740</v>
      </c>
      <c r="H702" s="373">
        <v>4740</v>
      </c>
    </row>
    <row r="703" spans="1:11" s="642" customFormat="1" x14ac:dyDescent="0.2">
      <c r="A703" s="310" t="s">
        <v>6</v>
      </c>
      <c r="B703" s="337">
        <v>4671.4285714285716</v>
      </c>
      <c r="C703" s="338">
        <v>4676.875</v>
      </c>
      <c r="D703" s="338">
        <v>4415.7142857142853</v>
      </c>
      <c r="E703" s="338">
        <v>4920</v>
      </c>
      <c r="F703" s="338">
        <v>5116.666666666667</v>
      </c>
      <c r="G703" s="368">
        <v>5546</v>
      </c>
      <c r="H703" s="266">
        <v>4897.1621621621625</v>
      </c>
    </row>
    <row r="704" spans="1:11" s="642" customFormat="1" x14ac:dyDescent="0.2">
      <c r="A704" s="226" t="s">
        <v>7</v>
      </c>
      <c r="B704" s="339">
        <v>100</v>
      </c>
      <c r="C704" s="340">
        <v>100</v>
      </c>
      <c r="D704" s="538">
        <v>100</v>
      </c>
      <c r="E704" s="538">
        <v>100</v>
      </c>
      <c r="F704" s="538">
        <v>93.333333333333329</v>
      </c>
      <c r="G704" s="369">
        <v>100</v>
      </c>
      <c r="H704" s="342">
        <v>79.729729729729726</v>
      </c>
    </row>
    <row r="705" spans="1:11" s="642" customFormat="1" x14ac:dyDescent="0.2">
      <c r="A705" s="226" t="s">
        <v>8</v>
      </c>
      <c r="B705" s="271">
        <v>4.4799918570725711E-2</v>
      </c>
      <c r="C705" s="272">
        <v>2.868389171174664E-2</v>
      </c>
      <c r="D705" s="343">
        <v>3.0905888051939671E-2</v>
      </c>
      <c r="E705" s="343">
        <v>4.2561771527178709E-2</v>
      </c>
      <c r="F705" s="343">
        <v>4.6985093589543843E-2</v>
      </c>
      <c r="G705" s="370">
        <v>4.5050117880253183E-2</v>
      </c>
      <c r="H705" s="344">
        <v>7.9086650003659539E-2</v>
      </c>
    </row>
    <row r="706" spans="1:11" s="642" customFormat="1" x14ac:dyDescent="0.2">
      <c r="A706" s="310" t="s">
        <v>1</v>
      </c>
      <c r="B706" s="275">
        <f t="shared" ref="B706:H706" si="181">B703/B702*100-100</f>
        <v>-1.4466546112115708</v>
      </c>
      <c r="C706" s="276">
        <f t="shared" si="181"/>
        <v>-1.331751054852333</v>
      </c>
      <c r="D706" s="276">
        <f t="shared" si="181"/>
        <v>-6.8414707655214073</v>
      </c>
      <c r="E706" s="276">
        <f t="shared" si="181"/>
        <v>3.7974683544303787</v>
      </c>
      <c r="F706" s="276">
        <f t="shared" si="181"/>
        <v>7.9465541490857987</v>
      </c>
      <c r="G706" s="276">
        <f t="shared" si="181"/>
        <v>17.004219409282697</v>
      </c>
      <c r="H706" s="278">
        <f t="shared" si="181"/>
        <v>3.315657429581492</v>
      </c>
    </row>
    <row r="707" spans="1:11" s="642" customFormat="1" ht="13.5" thickBot="1" x14ac:dyDescent="0.25">
      <c r="A707" s="226" t="s">
        <v>27</v>
      </c>
      <c r="B707" s="280">
        <f t="shared" ref="B707:F707" si="182">B703-B690</f>
        <v>-127.03296703296655</v>
      </c>
      <c r="C707" s="281">
        <f t="shared" si="182"/>
        <v>-36.696428571428442</v>
      </c>
      <c r="D707" s="281">
        <f t="shared" si="182"/>
        <v>-426.28571428571468</v>
      </c>
      <c r="E707" s="281">
        <f t="shared" si="182"/>
        <v>-66</v>
      </c>
      <c r="F707" s="281">
        <f t="shared" si="182"/>
        <v>193.09523809523853</v>
      </c>
      <c r="G707" s="281">
        <f>G703-G690</f>
        <v>197.42857142857156</v>
      </c>
      <c r="H707" s="283">
        <f>H703-H690</f>
        <v>-49.266409266409028</v>
      </c>
    </row>
    <row r="708" spans="1:11" s="642" customFormat="1" x14ac:dyDescent="0.2">
      <c r="A708" s="324" t="s">
        <v>52</v>
      </c>
      <c r="B708" s="285">
        <v>44</v>
      </c>
      <c r="C708" s="286">
        <v>44</v>
      </c>
      <c r="D708" s="286">
        <v>11</v>
      </c>
      <c r="E708" s="286">
        <v>43</v>
      </c>
      <c r="F708" s="286">
        <v>42</v>
      </c>
      <c r="G708" s="286">
        <v>44</v>
      </c>
      <c r="H708" s="288">
        <f>SUM(B708:G708)</f>
        <v>228</v>
      </c>
      <c r="I708" s="642" t="s">
        <v>56</v>
      </c>
      <c r="J708" s="347">
        <f>H695-H708</f>
        <v>2</v>
      </c>
      <c r="K708" s="348">
        <f>J708/H695</f>
        <v>8.6956521739130436E-3</v>
      </c>
    </row>
    <row r="709" spans="1:11" s="642" customFormat="1" x14ac:dyDescent="0.2">
      <c r="A709" s="324" t="s">
        <v>28</v>
      </c>
      <c r="B709" s="555">
        <v>145</v>
      </c>
      <c r="C709" s="294">
        <v>141.5</v>
      </c>
      <c r="D709" s="294">
        <v>142.5</v>
      </c>
      <c r="E709" s="294">
        <v>141.5</v>
      </c>
      <c r="F709" s="294">
        <v>139.5</v>
      </c>
      <c r="G709" s="294">
        <v>138</v>
      </c>
      <c r="H709" s="235"/>
      <c r="I709" s="642" t="s">
        <v>57</v>
      </c>
      <c r="J709" s="642">
        <v>141.24</v>
      </c>
    </row>
    <row r="710" spans="1:11" s="642" customFormat="1" ht="13.5" thickBot="1" x14ac:dyDescent="0.25">
      <c r="A710" s="327" t="s">
        <v>26</v>
      </c>
      <c r="B710" s="490">
        <f>B709-B696</f>
        <v>0</v>
      </c>
      <c r="C710" s="488">
        <f t="shared" ref="C710:G710" si="183">C709-C696</f>
        <v>0</v>
      </c>
      <c r="D710" s="488">
        <f t="shared" si="183"/>
        <v>0</v>
      </c>
      <c r="E710" s="488">
        <f t="shared" si="183"/>
        <v>0</v>
      </c>
      <c r="F710" s="488">
        <f t="shared" si="183"/>
        <v>0</v>
      </c>
      <c r="G710" s="488">
        <f t="shared" si="183"/>
        <v>0</v>
      </c>
      <c r="H710" s="236"/>
      <c r="I710" s="642" t="s">
        <v>26</v>
      </c>
      <c r="J710" s="227">
        <f>J709-J696</f>
        <v>1.6599999999999966</v>
      </c>
    </row>
    <row r="712" spans="1:11" ht="13.5" thickBot="1" x14ac:dyDescent="0.25"/>
    <row r="713" spans="1:11" s="646" customFormat="1" ht="13.5" thickBot="1" x14ac:dyDescent="0.25">
      <c r="A713" s="300" t="s">
        <v>195</v>
      </c>
      <c r="B713" s="655" t="s">
        <v>53</v>
      </c>
      <c r="C713" s="656"/>
      <c r="D713" s="656"/>
      <c r="E713" s="656"/>
      <c r="F713" s="656"/>
      <c r="G713" s="657"/>
      <c r="H713" s="329" t="s">
        <v>0</v>
      </c>
    </row>
    <row r="714" spans="1:11" s="646" customFormat="1" x14ac:dyDescent="0.2">
      <c r="A714" s="226" t="s">
        <v>2</v>
      </c>
      <c r="B714" s="332">
        <v>1</v>
      </c>
      <c r="C714" s="238">
        <v>2</v>
      </c>
      <c r="D714" s="238">
        <v>3</v>
      </c>
      <c r="E714" s="238">
        <v>4</v>
      </c>
      <c r="F714" s="238">
        <v>5</v>
      </c>
      <c r="G714" s="365">
        <v>6</v>
      </c>
      <c r="H714" s="237"/>
    </row>
    <row r="715" spans="1:11" s="646" customFormat="1" x14ac:dyDescent="0.2">
      <c r="A715" s="307" t="s">
        <v>3</v>
      </c>
      <c r="B715" s="366">
        <v>4760</v>
      </c>
      <c r="C715" s="364">
        <v>4760</v>
      </c>
      <c r="D715" s="364">
        <v>4760</v>
      </c>
      <c r="E715" s="364">
        <v>4760</v>
      </c>
      <c r="F715" s="364">
        <v>4760</v>
      </c>
      <c r="G715" s="367">
        <v>4760</v>
      </c>
      <c r="H715" s="373">
        <v>4760</v>
      </c>
    </row>
    <row r="716" spans="1:11" s="646" customFormat="1" x14ac:dyDescent="0.2">
      <c r="A716" s="310" t="s">
        <v>6</v>
      </c>
      <c r="B716" s="337">
        <v>4926.666666666667</v>
      </c>
      <c r="C716" s="338">
        <v>4875.833333333333</v>
      </c>
      <c r="D716" s="338">
        <v>4401.666666666667</v>
      </c>
      <c r="E716" s="338">
        <v>4925.833333333333</v>
      </c>
      <c r="F716" s="338">
        <v>5231.666666666667</v>
      </c>
      <c r="G716" s="368">
        <v>5535.833333333333</v>
      </c>
      <c r="H716" s="266">
        <v>5035.757575757576</v>
      </c>
    </row>
    <row r="717" spans="1:11" s="646" customFormat="1" x14ac:dyDescent="0.2">
      <c r="A717" s="226" t="s">
        <v>7</v>
      </c>
      <c r="B717" s="339">
        <v>100</v>
      </c>
      <c r="C717" s="340">
        <v>100</v>
      </c>
      <c r="D717" s="538">
        <v>100</v>
      </c>
      <c r="E717" s="538">
        <v>91.666666666666671</v>
      </c>
      <c r="F717" s="538">
        <v>100</v>
      </c>
      <c r="G717" s="369">
        <v>100</v>
      </c>
      <c r="H717" s="342">
        <v>77.272727272727266</v>
      </c>
    </row>
    <row r="718" spans="1:11" s="646" customFormat="1" x14ac:dyDescent="0.2">
      <c r="A718" s="226" t="s">
        <v>8</v>
      </c>
      <c r="B718" s="271">
        <v>4.204395722099008E-2</v>
      </c>
      <c r="C718" s="272">
        <v>2.91306680975216E-2</v>
      </c>
      <c r="D718" s="343">
        <v>2.5683707507930434E-2</v>
      </c>
      <c r="E718" s="343">
        <v>5.9933965707283911E-2</v>
      </c>
      <c r="F718" s="343">
        <v>5.127636695344559E-2</v>
      </c>
      <c r="G718" s="370">
        <v>3.9421334460239939E-2</v>
      </c>
      <c r="H718" s="344">
        <v>7.6454658451487453E-2</v>
      </c>
    </row>
    <row r="719" spans="1:11" s="646" customFormat="1" x14ac:dyDescent="0.2">
      <c r="A719" s="310" t="s">
        <v>1</v>
      </c>
      <c r="B719" s="275">
        <f t="shared" ref="B719:H719" si="184">B716/B715*100-100</f>
        <v>3.5014005602240985</v>
      </c>
      <c r="C719" s="276">
        <f t="shared" si="184"/>
        <v>2.4334733893557399</v>
      </c>
      <c r="D719" s="276">
        <f t="shared" si="184"/>
        <v>-7.5280112044817855</v>
      </c>
      <c r="E719" s="276">
        <f t="shared" si="184"/>
        <v>3.4838935574229595</v>
      </c>
      <c r="F719" s="276">
        <f t="shared" si="184"/>
        <v>9.9089635854341793</v>
      </c>
      <c r="G719" s="276">
        <f t="shared" si="184"/>
        <v>16.299019607843121</v>
      </c>
      <c r="H719" s="278">
        <f t="shared" si="184"/>
        <v>5.7932263814616647</v>
      </c>
    </row>
    <row r="720" spans="1:11" s="646" customFormat="1" ht="13.5" thickBot="1" x14ac:dyDescent="0.25">
      <c r="A720" s="226" t="s">
        <v>27</v>
      </c>
      <c r="B720" s="280">
        <f t="shared" ref="B720:F720" si="185">B716-B703</f>
        <v>255.23809523809541</v>
      </c>
      <c r="C720" s="281">
        <f t="shared" si="185"/>
        <v>198.95833333333303</v>
      </c>
      <c r="D720" s="281">
        <f t="shared" si="185"/>
        <v>-14.047619047618355</v>
      </c>
      <c r="E720" s="281">
        <f t="shared" si="185"/>
        <v>5.8333333333330302</v>
      </c>
      <c r="F720" s="281">
        <f t="shared" si="185"/>
        <v>115</v>
      </c>
      <c r="G720" s="281">
        <f>G716-G703</f>
        <v>-10.16666666666697</v>
      </c>
      <c r="H720" s="283">
        <f>H716-H703</f>
        <v>138.59541359541345</v>
      </c>
    </row>
    <row r="721" spans="1:11" s="646" customFormat="1" x14ac:dyDescent="0.2">
      <c r="A721" s="324" t="s">
        <v>52</v>
      </c>
      <c r="B721" s="285">
        <v>44</v>
      </c>
      <c r="C721" s="286">
        <v>44</v>
      </c>
      <c r="D721" s="286">
        <v>11</v>
      </c>
      <c r="E721" s="286">
        <v>43</v>
      </c>
      <c r="F721" s="286">
        <v>42</v>
      </c>
      <c r="G721" s="286">
        <v>44</v>
      </c>
      <c r="H721" s="288">
        <f>SUM(B721:G721)</f>
        <v>228</v>
      </c>
      <c r="I721" s="646" t="s">
        <v>56</v>
      </c>
      <c r="J721" s="347">
        <f>H708-H721</f>
        <v>0</v>
      </c>
      <c r="K721" s="348">
        <f>J721/H708</f>
        <v>0</v>
      </c>
    </row>
    <row r="722" spans="1:11" s="646" customFormat="1" x14ac:dyDescent="0.2">
      <c r="A722" s="324" t="s">
        <v>28</v>
      </c>
      <c r="B722" s="555">
        <v>145</v>
      </c>
      <c r="C722" s="294">
        <v>141.5</v>
      </c>
      <c r="D722" s="294">
        <v>142.5</v>
      </c>
      <c r="E722" s="294">
        <v>141.5</v>
      </c>
      <c r="F722" s="294">
        <v>139.5</v>
      </c>
      <c r="G722" s="294">
        <v>138</v>
      </c>
      <c r="H722" s="235"/>
      <c r="I722" s="646" t="s">
        <v>57</v>
      </c>
      <c r="J722" s="646">
        <v>141.22999999999999</v>
      </c>
    </row>
    <row r="723" spans="1:11" s="646" customFormat="1" ht="13.5" thickBot="1" x14ac:dyDescent="0.25">
      <c r="A723" s="327" t="s">
        <v>26</v>
      </c>
      <c r="B723" s="490">
        <f>B722-B709</f>
        <v>0</v>
      </c>
      <c r="C723" s="488">
        <f t="shared" ref="C723:G723" si="186">C722-C709</f>
        <v>0</v>
      </c>
      <c r="D723" s="488">
        <f t="shared" si="186"/>
        <v>0</v>
      </c>
      <c r="E723" s="488">
        <f t="shared" si="186"/>
        <v>0</v>
      </c>
      <c r="F723" s="488">
        <f t="shared" si="186"/>
        <v>0</v>
      </c>
      <c r="G723" s="488">
        <f t="shared" si="186"/>
        <v>0</v>
      </c>
      <c r="H723" s="236"/>
      <c r="I723" s="646" t="s">
        <v>26</v>
      </c>
      <c r="J723" s="227">
        <f>J722-J709</f>
        <v>-1.0000000000019327E-2</v>
      </c>
    </row>
  </sheetData>
  <mergeCells count="56">
    <mergeCell ref="B713:G713"/>
    <mergeCell ref="B191:F191"/>
    <mergeCell ref="B217:F217"/>
    <mergeCell ref="B295:F295"/>
    <mergeCell ref="B492:G492"/>
    <mergeCell ref="B361:G361"/>
    <mergeCell ref="B348:G348"/>
    <mergeCell ref="B401:G401"/>
    <mergeCell ref="B399:H399"/>
    <mergeCell ref="B414:G414"/>
    <mergeCell ref="B388:G388"/>
    <mergeCell ref="B375:G375"/>
    <mergeCell ref="B479:G479"/>
    <mergeCell ref="B466:G466"/>
    <mergeCell ref="B204:F204"/>
    <mergeCell ref="B230:F230"/>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256:F256"/>
    <mergeCell ref="B243:F243"/>
    <mergeCell ref="B505:G505"/>
    <mergeCell ref="B609:G609"/>
    <mergeCell ref="B596:G596"/>
    <mergeCell ref="B583:G583"/>
    <mergeCell ref="B570:G570"/>
    <mergeCell ref="B557:G557"/>
    <mergeCell ref="B282:F282"/>
    <mergeCell ref="B269:F269"/>
    <mergeCell ref="B308:F308"/>
    <mergeCell ref="B518:G518"/>
    <mergeCell ref="B322:G322"/>
    <mergeCell ref="B335:G335"/>
    <mergeCell ref="B700:G700"/>
    <mergeCell ref="B453:G453"/>
    <mergeCell ref="B427:G427"/>
    <mergeCell ref="B440:G440"/>
    <mergeCell ref="B674:G674"/>
    <mergeCell ref="B622:G622"/>
    <mergeCell ref="B687:G687"/>
    <mergeCell ref="B661:G661"/>
    <mergeCell ref="B648:G648"/>
    <mergeCell ref="B635:G635"/>
    <mergeCell ref="B544:G544"/>
    <mergeCell ref="B531:G531"/>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70" t="s">
        <v>110</v>
      </c>
      <c r="B1" s="671"/>
      <c r="C1" s="671"/>
      <c r="D1" s="671"/>
      <c r="E1" s="671"/>
      <c r="F1" s="671"/>
      <c r="G1" s="671"/>
      <c r="H1" s="671"/>
      <c r="I1" s="671"/>
      <c r="J1" s="672"/>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62">
        <v>1</v>
      </c>
      <c r="B3" s="242">
        <v>1</v>
      </c>
      <c r="C3" s="242">
        <v>276</v>
      </c>
      <c r="D3" s="242">
        <v>115.5</v>
      </c>
      <c r="E3" s="242" t="s">
        <v>129</v>
      </c>
      <c r="F3" s="658">
        <v>762</v>
      </c>
      <c r="G3" s="658">
        <v>114.5</v>
      </c>
      <c r="H3" s="658">
        <v>65</v>
      </c>
      <c r="I3" s="658">
        <v>1</v>
      </c>
      <c r="J3" s="245"/>
    </row>
    <row r="4" spans="1:10" ht="17.25" customHeight="1" x14ac:dyDescent="0.2">
      <c r="A4" s="664"/>
      <c r="B4" s="242">
        <v>2</v>
      </c>
      <c r="C4" s="242">
        <v>448</v>
      </c>
      <c r="D4" s="242">
        <v>113.5</v>
      </c>
      <c r="E4" s="242" t="s">
        <v>129</v>
      </c>
      <c r="F4" s="660"/>
      <c r="G4" s="660"/>
      <c r="H4" s="660"/>
      <c r="I4" s="660"/>
      <c r="J4" s="245"/>
    </row>
    <row r="5" spans="1:10" ht="17.25" customHeight="1" x14ac:dyDescent="0.2">
      <c r="A5" s="663"/>
      <c r="B5" s="242">
        <v>13</v>
      </c>
      <c r="C5" s="242">
        <v>38</v>
      </c>
      <c r="D5" s="242">
        <v>115.5</v>
      </c>
      <c r="E5" s="242" t="s">
        <v>130</v>
      </c>
      <c r="F5" s="659"/>
      <c r="G5" s="659"/>
      <c r="H5" s="659"/>
      <c r="I5" s="659"/>
      <c r="J5" s="245"/>
    </row>
    <row r="6" spans="1:10" ht="17.25" customHeight="1" x14ac:dyDescent="0.2">
      <c r="A6" s="662">
        <v>2</v>
      </c>
      <c r="B6" s="242">
        <v>12</v>
      </c>
      <c r="C6" s="242">
        <v>356</v>
      </c>
      <c r="D6" s="242">
        <v>116.5</v>
      </c>
      <c r="E6" s="242" t="s">
        <v>129</v>
      </c>
      <c r="F6" s="658">
        <v>763</v>
      </c>
      <c r="G6" s="658">
        <v>116</v>
      </c>
      <c r="H6" s="658">
        <v>65</v>
      </c>
      <c r="I6" s="658">
        <v>1</v>
      </c>
      <c r="J6" s="245"/>
    </row>
    <row r="7" spans="1:10" ht="17.25" customHeight="1" x14ac:dyDescent="0.2">
      <c r="A7" s="663"/>
      <c r="B7" s="242">
        <v>13</v>
      </c>
      <c r="C7" s="242">
        <v>407</v>
      </c>
      <c r="D7" s="242">
        <v>115.5</v>
      </c>
      <c r="E7" s="242" t="s">
        <v>127</v>
      </c>
      <c r="F7" s="660"/>
      <c r="G7" s="659"/>
      <c r="H7" s="659"/>
      <c r="I7" s="659"/>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62">
        <v>4</v>
      </c>
      <c r="B9" s="242">
        <v>5</v>
      </c>
      <c r="C9" s="242">
        <v>691</v>
      </c>
      <c r="D9" s="242">
        <v>112</v>
      </c>
      <c r="E9" s="481" t="s">
        <v>134</v>
      </c>
      <c r="F9" s="658">
        <v>763</v>
      </c>
      <c r="G9" s="658">
        <v>112.5</v>
      </c>
      <c r="H9" s="658">
        <v>65</v>
      </c>
      <c r="I9" s="658">
        <v>1</v>
      </c>
      <c r="J9" s="245"/>
    </row>
    <row r="10" spans="1:10" ht="17.25" customHeight="1" x14ac:dyDescent="0.2">
      <c r="A10" s="663"/>
      <c r="B10" s="242">
        <v>14</v>
      </c>
      <c r="C10" s="242">
        <v>72</v>
      </c>
      <c r="D10" s="242">
        <v>113</v>
      </c>
      <c r="E10" s="481" t="s">
        <v>130</v>
      </c>
      <c r="F10" s="659"/>
      <c r="G10" s="659"/>
      <c r="H10" s="659"/>
      <c r="I10" s="659"/>
      <c r="J10" s="245"/>
    </row>
    <row r="11" spans="1:10" ht="17.25" customHeight="1" x14ac:dyDescent="0.2">
      <c r="A11" s="662">
        <v>5</v>
      </c>
      <c r="B11" s="242">
        <v>14</v>
      </c>
      <c r="C11" s="242">
        <v>352</v>
      </c>
      <c r="D11" s="242">
        <v>112</v>
      </c>
      <c r="E11" s="481" t="s">
        <v>128</v>
      </c>
      <c r="F11" s="658">
        <v>763</v>
      </c>
      <c r="G11" s="658">
        <v>111.5</v>
      </c>
      <c r="H11" s="658">
        <v>65</v>
      </c>
      <c r="I11" s="658">
        <v>1</v>
      </c>
      <c r="J11" s="245"/>
    </row>
    <row r="12" spans="1:10" ht="17.25" customHeight="1" x14ac:dyDescent="0.2">
      <c r="A12" s="663"/>
      <c r="B12" s="242">
        <v>4</v>
      </c>
      <c r="C12" s="242">
        <v>411</v>
      </c>
      <c r="D12" s="242">
        <v>111</v>
      </c>
      <c r="E12" s="481" t="s">
        <v>127</v>
      </c>
      <c r="F12" s="659"/>
      <c r="G12" s="659"/>
      <c r="H12" s="659"/>
      <c r="I12" s="659"/>
      <c r="J12" s="245"/>
    </row>
    <row r="13" spans="1:10" ht="17.25" customHeight="1" x14ac:dyDescent="0.2">
      <c r="A13" s="662">
        <v>6</v>
      </c>
      <c r="B13" s="242">
        <v>4</v>
      </c>
      <c r="C13" s="242">
        <v>188</v>
      </c>
      <c r="D13" s="242">
        <v>111</v>
      </c>
      <c r="E13" s="481" t="s">
        <v>130</v>
      </c>
      <c r="F13" s="658">
        <v>763</v>
      </c>
      <c r="G13" s="658">
        <v>112.5</v>
      </c>
      <c r="H13" s="658">
        <v>65</v>
      </c>
      <c r="I13" s="658">
        <v>2</v>
      </c>
      <c r="J13" s="245"/>
    </row>
    <row r="14" spans="1:10" ht="17.25" customHeight="1" x14ac:dyDescent="0.2">
      <c r="A14" s="664"/>
      <c r="B14" s="242">
        <v>3</v>
      </c>
      <c r="C14" s="242">
        <v>544</v>
      </c>
      <c r="D14" s="242">
        <v>112.5</v>
      </c>
      <c r="E14" s="481" t="s">
        <v>135</v>
      </c>
      <c r="F14" s="660"/>
      <c r="G14" s="660"/>
      <c r="H14" s="660"/>
      <c r="I14" s="660"/>
      <c r="J14" s="245"/>
    </row>
    <row r="15" spans="1:10" ht="17.25" customHeight="1" thickBot="1" x14ac:dyDescent="0.25">
      <c r="A15" s="665"/>
      <c r="B15" s="243">
        <v>6</v>
      </c>
      <c r="C15" s="243">
        <v>31</v>
      </c>
      <c r="D15" s="243">
        <v>111</v>
      </c>
      <c r="E15" s="243" t="s">
        <v>128</v>
      </c>
      <c r="F15" s="661"/>
      <c r="G15" s="661"/>
      <c r="H15" s="661"/>
      <c r="I15" s="661"/>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67" t="s">
        <v>111</v>
      </c>
      <c r="B18" s="668"/>
      <c r="C18" s="668"/>
      <c r="D18" s="668"/>
      <c r="E18" s="668"/>
      <c r="F18" s="668"/>
      <c r="G18" s="668"/>
      <c r="H18" s="668"/>
      <c r="I18" s="668"/>
      <c r="J18" s="669"/>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62">
        <v>2</v>
      </c>
      <c r="B21" s="242">
        <v>6</v>
      </c>
      <c r="C21" s="242">
        <v>6</v>
      </c>
      <c r="D21" s="242">
        <v>111</v>
      </c>
      <c r="E21" s="481" t="s">
        <v>128</v>
      </c>
      <c r="F21" s="658">
        <v>763</v>
      </c>
      <c r="G21" s="658">
        <v>110.5</v>
      </c>
      <c r="H21" s="658">
        <v>65</v>
      </c>
      <c r="I21" s="658">
        <v>2</v>
      </c>
      <c r="J21" s="245"/>
    </row>
    <row r="22" spans="1:10" ht="17.25" customHeight="1" x14ac:dyDescent="0.2">
      <c r="A22" s="663"/>
      <c r="B22" s="242">
        <v>7</v>
      </c>
      <c r="C22" s="242">
        <v>757</v>
      </c>
      <c r="D22" s="242">
        <v>110.5</v>
      </c>
      <c r="E22" s="242" t="s">
        <v>127</v>
      </c>
      <c r="F22" s="659"/>
      <c r="G22" s="659"/>
      <c r="H22" s="659"/>
      <c r="I22" s="659"/>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62">
        <v>4</v>
      </c>
      <c r="B24" s="242">
        <v>7</v>
      </c>
      <c r="C24" s="242">
        <v>110</v>
      </c>
      <c r="D24" s="242">
        <v>110.5</v>
      </c>
      <c r="E24" s="242" t="s">
        <v>128</v>
      </c>
      <c r="F24" s="658">
        <v>763</v>
      </c>
      <c r="G24" s="658">
        <v>110</v>
      </c>
      <c r="H24" s="658">
        <v>65</v>
      </c>
      <c r="I24" s="658">
        <v>2</v>
      </c>
      <c r="J24" s="245"/>
    </row>
    <row r="25" spans="1:10" ht="17.25" customHeight="1" x14ac:dyDescent="0.2">
      <c r="A25" s="664"/>
      <c r="B25" s="242">
        <v>8</v>
      </c>
      <c r="C25" s="242">
        <v>505</v>
      </c>
      <c r="D25" s="242">
        <v>110</v>
      </c>
      <c r="E25" s="242" t="s">
        <v>127</v>
      </c>
      <c r="F25" s="660"/>
      <c r="G25" s="660"/>
      <c r="H25" s="660"/>
      <c r="I25" s="660"/>
      <c r="J25" s="245"/>
    </row>
    <row r="26" spans="1:10" ht="17.25" customHeight="1" x14ac:dyDescent="0.2">
      <c r="A26" s="663"/>
      <c r="B26" s="242">
        <v>9</v>
      </c>
      <c r="C26" s="242">
        <v>148</v>
      </c>
      <c r="D26" s="242">
        <v>109.5</v>
      </c>
      <c r="E26" s="242" t="s">
        <v>130</v>
      </c>
      <c r="F26" s="659"/>
      <c r="G26" s="659"/>
      <c r="H26" s="659"/>
      <c r="I26" s="659"/>
      <c r="J26" s="245"/>
    </row>
    <row r="27" spans="1:10" ht="17.25" customHeight="1" x14ac:dyDescent="0.2">
      <c r="A27" s="662">
        <v>5</v>
      </c>
      <c r="B27" s="242">
        <v>9</v>
      </c>
      <c r="C27" s="242">
        <v>458</v>
      </c>
      <c r="D27" s="242">
        <v>109.5</v>
      </c>
      <c r="E27" s="242" t="s">
        <v>127</v>
      </c>
      <c r="F27" s="658">
        <v>763</v>
      </c>
      <c r="G27" s="658">
        <v>109</v>
      </c>
      <c r="H27" s="658">
        <v>65</v>
      </c>
      <c r="I27" s="658">
        <v>3</v>
      </c>
      <c r="J27" s="245"/>
    </row>
    <row r="28" spans="1:10" ht="17.25" customHeight="1" x14ac:dyDescent="0.2">
      <c r="A28" s="663"/>
      <c r="B28" s="242">
        <v>10</v>
      </c>
      <c r="C28" s="242">
        <v>305</v>
      </c>
      <c r="D28" s="242">
        <v>108.5</v>
      </c>
      <c r="E28" s="242" t="s">
        <v>127</v>
      </c>
      <c r="F28" s="659"/>
      <c r="G28" s="659"/>
      <c r="H28" s="659"/>
      <c r="I28" s="659"/>
      <c r="J28" s="245"/>
    </row>
    <row r="29" spans="1:10" ht="17.25" customHeight="1" x14ac:dyDescent="0.2">
      <c r="A29" s="662">
        <v>6</v>
      </c>
      <c r="B29" s="242">
        <v>10</v>
      </c>
      <c r="C29" s="242">
        <v>295</v>
      </c>
      <c r="D29" s="242">
        <v>108.5</v>
      </c>
      <c r="E29" s="242" t="s">
        <v>128</v>
      </c>
      <c r="F29" s="658">
        <v>763</v>
      </c>
      <c r="G29" s="658">
        <v>108</v>
      </c>
      <c r="H29" s="658">
        <v>65</v>
      </c>
      <c r="I29" s="658">
        <v>3</v>
      </c>
      <c r="J29" s="245"/>
    </row>
    <row r="30" spans="1:10" ht="17.25" customHeight="1" thickBot="1" x14ac:dyDescent="0.25">
      <c r="A30" s="665"/>
      <c r="B30" s="243">
        <v>11</v>
      </c>
      <c r="C30" s="243">
        <v>468</v>
      </c>
      <c r="D30" s="243">
        <v>108</v>
      </c>
      <c r="E30" s="482" t="s">
        <v>127</v>
      </c>
      <c r="F30" s="661"/>
      <c r="G30" s="661"/>
      <c r="H30" s="661"/>
      <c r="I30" s="661"/>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73" t="s">
        <v>53</v>
      </c>
      <c r="B33" s="674"/>
      <c r="C33" s="674"/>
      <c r="D33" s="674"/>
      <c r="E33" s="674"/>
      <c r="F33" s="674"/>
      <c r="G33" s="674"/>
      <c r="H33" s="674"/>
      <c r="I33" s="674"/>
      <c r="J33" s="675"/>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62">
        <v>1</v>
      </c>
      <c r="B35" s="242">
        <v>14</v>
      </c>
      <c r="C35" s="242">
        <v>412</v>
      </c>
      <c r="D35" s="242">
        <v>113</v>
      </c>
      <c r="E35" s="242" t="s">
        <v>127</v>
      </c>
      <c r="F35" s="658">
        <v>763</v>
      </c>
      <c r="G35" s="658">
        <v>113</v>
      </c>
      <c r="H35" s="658">
        <v>65</v>
      </c>
      <c r="I35" s="658">
        <v>2</v>
      </c>
      <c r="J35" s="245"/>
    </row>
    <row r="36" spans="1:10" ht="17.25" customHeight="1" x14ac:dyDescent="0.2">
      <c r="A36" s="663"/>
      <c r="B36" s="242">
        <v>15</v>
      </c>
      <c r="C36" s="242">
        <v>351</v>
      </c>
      <c r="D36" s="242">
        <v>112.5</v>
      </c>
      <c r="E36" s="242" t="s">
        <v>130</v>
      </c>
      <c r="F36" s="659"/>
      <c r="G36" s="659"/>
      <c r="H36" s="659"/>
      <c r="I36" s="659"/>
      <c r="J36" s="245"/>
    </row>
    <row r="37" spans="1:10" ht="17.25" customHeight="1" x14ac:dyDescent="0.2">
      <c r="A37" s="662">
        <v>2</v>
      </c>
      <c r="B37" s="242">
        <v>15</v>
      </c>
      <c r="C37" s="242">
        <v>392</v>
      </c>
      <c r="D37" s="242">
        <v>112.5</v>
      </c>
      <c r="E37" s="242" t="s">
        <v>127</v>
      </c>
      <c r="F37" s="658">
        <v>763</v>
      </c>
      <c r="G37" s="658">
        <v>112</v>
      </c>
      <c r="H37" s="658">
        <v>65</v>
      </c>
      <c r="I37" s="658">
        <v>2</v>
      </c>
      <c r="J37" s="245"/>
    </row>
    <row r="38" spans="1:10" ht="17.25" customHeight="1" x14ac:dyDescent="0.2">
      <c r="A38" s="663"/>
      <c r="B38" s="242">
        <v>16</v>
      </c>
      <c r="C38" s="242">
        <v>371</v>
      </c>
      <c r="D38" s="242">
        <v>111.5</v>
      </c>
      <c r="E38" s="242" t="s">
        <v>130</v>
      </c>
      <c r="F38" s="659"/>
      <c r="G38" s="659"/>
      <c r="H38" s="659"/>
      <c r="I38" s="659"/>
      <c r="J38" s="245"/>
    </row>
    <row r="39" spans="1:10" ht="17.25" customHeight="1" x14ac:dyDescent="0.2">
      <c r="A39" s="662">
        <v>3</v>
      </c>
      <c r="B39" s="242">
        <v>14</v>
      </c>
      <c r="C39" s="242">
        <v>3</v>
      </c>
      <c r="D39" s="242">
        <v>113</v>
      </c>
      <c r="E39" s="481" t="s">
        <v>130</v>
      </c>
      <c r="F39" s="658">
        <v>220</v>
      </c>
      <c r="G39" s="658">
        <v>115.5</v>
      </c>
      <c r="H39" s="658">
        <v>18</v>
      </c>
      <c r="I39" s="658">
        <v>1</v>
      </c>
      <c r="J39" s="245"/>
    </row>
    <row r="40" spans="1:10" ht="17.25" customHeight="1" x14ac:dyDescent="0.2">
      <c r="A40" s="663"/>
      <c r="B40" s="242">
        <v>13</v>
      </c>
      <c r="C40" s="242">
        <v>217</v>
      </c>
      <c r="D40" s="242">
        <v>115.5</v>
      </c>
      <c r="E40" s="242" t="s">
        <v>130</v>
      </c>
      <c r="F40" s="659"/>
      <c r="G40" s="659"/>
      <c r="H40" s="659"/>
      <c r="I40" s="659"/>
      <c r="J40" s="245"/>
    </row>
    <row r="41" spans="1:10" ht="17.25" customHeight="1" x14ac:dyDescent="0.2">
      <c r="A41" s="662">
        <v>4</v>
      </c>
      <c r="B41" s="242">
        <v>16</v>
      </c>
      <c r="C41" s="242">
        <v>318</v>
      </c>
      <c r="D41" s="242">
        <v>111.5</v>
      </c>
      <c r="E41" s="242" t="s">
        <v>127</v>
      </c>
      <c r="F41" s="658">
        <v>763</v>
      </c>
      <c r="G41" s="658">
        <v>111</v>
      </c>
      <c r="H41" s="658">
        <v>65</v>
      </c>
      <c r="I41" s="658" t="s">
        <v>132</v>
      </c>
      <c r="J41" s="245"/>
    </row>
    <row r="42" spans="1:10" ht="17.25" customHeight="1" x14ac:dyDescent="0.2">
      <c r="A42" s="663"/>
      <c r="B42" s="242">
        <v>17</v>
      </c>
      <c r="C42" s="242">
        <v>445</v>
      </c>
      <c r="D42" s="242">
        <v>110.5</v>
      </c>
      <c r="E42" s="481" t="s">
        <v>127</v>
      </c>
      <c r="F42" s="659"/>
      <c r="G42" s="659"/>
      <c r="H42" s="659"/>
      <c r="I42" s="659"/>
      <c r="J42" s="245"/>
    </row>
    <row r="43" spans="1:10" ht="17.25" customHeight="1" x14ac:dyDescent="0.2">
      <c r="A43" s="662">
        <v>5</v>
      </c>
      <c r="B43" s="242">
        <v>17</v>
      </c>
      <c r="C43" s="242">
        <v>332</v>
      </c>
      <c r="D43" s="242">
        <v>110.5</v>
      </c>
      <c r="E43" s="481" t="s">
        <v>130</v>
      </c>
      <c r="F43" s="658">
        <v>763</v>
      </c>
      <c r="G43" s="658">
        <v>110</v>
      </c>
      <c r="H43" s="658">
        <v>65</v>
      </c>
      <c r="I43" s="658">
        <v>3</v>
      </c>
      <c r="J43" s="245"/>
    </row>
    <row r="44" spans="1:10" ht="17.25" customHeight="1" x14ac:dyDescent="0.2">
      <c r="A44" s="663"/>
      <c r="B44" s="242">
        <v>18</v>
      </c>
      <c r="C44" s="242">
        <v>431</v>
      </c>
      <c r="D44" s="242">
        <v>109</v>
      </c>
      <c r="E44" s="242" t="s">
        <v>127</v>
      </c>
      <c r="F44" s="659"/>
      <c r="G44" s="659"/>
      <c r="H44" s="659"/>
      <c r="I44" s="659"/>
      <c r="J44" s="245"/>
    </row>
    <row r="45" spans="1:10" ht="17.25" customHeight="1" x14ac:dyDescent="0.2">
      <c r="A45" s="662">
        <v>6</v>
      </c>
      <c r="B45" s="242">
        <v>11</v>
      </c>
      <c r="C45" s="242">
        <v>38</v>
      </c>
      <c r="D45" s="242">
        <v>108</v>
      </c>
      <c r="E45" s="481" t="s">
        <v>128</v>
      </c>
      <c r="F45" s="658">
        <v>763</v>
      </c>
      <c r="G45" s="658">
        <v>108.5</v>
      </c>
      <c r="H45" s="658">
        <v>65</v>
      </c>
      <c r="I45" s="658">
        <v>3</v>
      </c>
      <c r="J45" s="245"/>
    </row>
    <row r="46" spans="1:10" ht="17.25" customHeight="1" x14ac:dyDescent="0.2">
      <c r="A46" s="664"/>
      <c r="B46" s="242">
        <v>18</v>
      </c>
      <c r="C46" s="242">
        <v>65</v>
      </c>
      <c r="D46" s="242">
        <v>109</v>
      </c>
      <c r="E46" s="242" t="s">
        <v>128</v>
      </c>
      <c r="F46" s="660"/>
      <c r="G46" s="660"/>
      <c r="H46" s="660"/>
      <c r="I46" s="660"/>
      <c r="J46" s="245"/>
    </row>
    <row r="47" spans="1:10" ht="17.25" customHeight="1" thickBot="1" x14ac:dyDescent="0.25">
      <c r="A47" s="665"/>
      <c r="B47" s="243">
        <v>19</v>
      </c>
      <c r="C47" s="243">
        <v>660</v>
      </c>
      <c r="D47" s="243">
        <v>108.5</v>
      </c>
      <c r="E47" s="243" t="s">
        <v>129</v>
      </c>
      <c r="F47" s="661"/>
      <c r="G47" s="661"/>
      <c r="H47" s="661"/>
      <c r="I47" s="661"/>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50" t="s">
        <v>18</v>
      </c>
      <c r="C4" s="651"/>
      <c r="D4" s="651"/>
      <c r="E4" s="651"/>
      <c r="F4" s="651"/>
      <c r="G4" s="651"/>
      <c r="H4" s="651"/>
      <c r="I4" s="651"/>
      <c r="J4" s="652"/>
      <c r="K4" s="650" t="s">
        <v>21</v>
      </c>
      <c r="L4" s="651"/>
      <c r="M4" s="651"/>
      <c r="N4" s="651"/>
      <c r="O4" s="651"/>
      <c r="P4" s="651"/>
      <c r="Q4" s="651"/>
      <c r="R4" s="651"/>
      <c r="S4" s="651"/>
      <c r="T4" s="651"/>
      <c r="U4" s="651"/>
      <c r="V4" s="651"/>
      <c r="W4" s="65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50" t="s">
        <v>23</v>
      </c>
      <c r="C17" s="651"/>
      <c r="D17" s="651"/>
      <c r="E17" s="651"/>
      <c r="F17" s="65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50" t="s">
        <v>18</v>
      </c>
      <c r="C4" s="651"/>
      <c r="D4" s="651"/>
      <c r="E4" s="651"/>
      <c r="F4" s="651"/>
      <c r="G4" s="651"/>
      <c r="H4" s="651"/>
      <c r="I4" s="651"/>
      <c r="J4" s="652"/>
      <c r="K4" s="650" t="s">
        <v>21</v>
      </c>
      <c r="L4" s="651"/>
      <c r="M4" s="651"/>
      <c r="N4" s="651"/>
      <c r="O4" s="651"/>
      <c r="P4" s="651"/>
      <c r="Q4" s="651"/>
      <c r="R4" s="651"/>
      <c r="S4" s="651"/>
      <c r="T4" s="651"/>
      <c r="U4" s="651"/>
      <c r="V4" s="651"/>
      <c r="W4" s="65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50" t="s">
        <v>23</v>
      </c>
      <c r="C17" s="651"/>
      <c r="D17" s="651"/>
      <c r="E17" s="651"/>
      <c r="F17" s="65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50" t="s">
        <v>18</v>
      </c>
      <c r="C4" s="651"/>
      <c r="D4" s="651"/>
      <c r="E4" s="651"/>
      <c r="F4" s="651"/>
      <c r="G4" s="651"/>
      <c r="H4" s="651"/>
      <c r="I4" s="651"/>
      <c r="J4" s="652"/>
      <c r="K4" s="650" t="s">
        <v>21</v>
      </c>
      <c r="L4" s="651"/>
      <c r="M4" s="651"/>
      <c r="N4" s="651"/>
      <c r="O4" s="651"/>
      <c r="P4" s="651"/>
      <c r="Q4" s="651"/>
      <c r="R4" s="651"/>
      <c r="S4" s="651"/>
      <c r="T4" s="651"/>
      <c r="U4" s="651"/>
      <c r="V4" s="651"/>
      <c r="W4" s="65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50" t="s">
        <v>23</v>
      </c>
      <c r="C17" s="651"/>
      <c r="D17" s="651"/>
      <c r="E17" s="651"/>
      <c r="F17" s="65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53" t="s">
        <v>42</v>
      </c>
      <c r="B1" s="653"/>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53" t="s">
        <v>42</v>
      </c>
      <c r="B1" s="653"/>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54" t="s">
        <v>42</v>
      </c>
      <c r="B1" s="654"/>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53" t="s">
        <v>42</v>
      </c>
      <c r="B1" s="653"/>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672"/>
  <sheetViews>
    <sheetView showGridLines="0" topLeftCell="A638" zoomScale="73" zoomScaleNormal="73" workbookViewId="0">
      <selection activeCell="V671" sqref="V671"/>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66"/>
      <c r="G2" s="666"/>
      <c r="H2" s="666"/>
      <c r="I2" s="666"/>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55" t="s">
        <v>50</v>
      </c>
      <c r="C9" s="656"/>
      <c r="D9" s="656"/>
      <c r="E9" s="656"/>
      <c r="F9" s="656"/>
      <c r="G9" s="656"/>
      <c r="H9" s="656"/>
      <c r="I9" s="656"/>
      <c r="J9" s="657"/>
      <c r="K9" s="655" t="s">
        <v>53</v>
      </c>
      <c r="L9" s="656"/>
      <c r="M9" s="656"/>
      <c r="N9" s="656"/>
      <c r="O9" s="656"/>
      <c r="P9" s="656"/>
      <c r="Q9" s="657"/>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55" t="s">
        <v>50</v>
      </c>
      <c r="C23" s="656"/>
      <c r="D23" s="656"/>
      <c r="E23" s="656"/>
      <c r="F23" s="656"/>
      <c r="G23" s="656"/>
      <c r="H23" s="656"/>
      <c r="I23" s="656"/>
      <c r="J23" s="657"/>
      <c r="K23" s="655" t="s">
        <v>53</v>
      </c>
      <c r="L23" s="656"/>
      <c r="M23" s="656"/>
      <c r="N23" s="656"/>
      <c r="O23" s="656"/>
      <c r="P23" s="656"/>
      <c r="Q23" s="657"/>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55" t="s">
        <v>50</v>
      </c>
      <c r="C37" s="656"/>
      <c r="D37" s="656"/>
      <c r="E37" s="656"/>
      <c r="F37" s="656"/>
      <c r="G37" s="656"/>
      <c r="H37" s="656"/>
      <c r="I37" s="656"/>
      <c r="J37" s="657"/>
      <c r="K37" s="655" t="s">
        <v>53</v>
      </c>
      <c r="L37" s="656"/>
      <c r="M37" s="656"/>
      <c r="N37" s="656"/>
      <c r="O37" s="656"/>
      <c r="P37" s="656"/>
      <c r="Q37" s="657"/>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55" t="s">
        <v>50</v>
      </c>
      <c r="C53" s="656"/>
      <c r="D53" s="656"/>
      <c r="E53" s="656"/>
      <c r="F53" s="656"/>
      <c r="G53" s="656"/>
      <c r="H53" s="656"/>
      <c r="I53" s="656"/>
      <c r="J53" s="656"/>
      <c r="K53" s="656"/>
      <c r="L53" s="657"/>
      <c r="M53" s="655" t="s">
        <v>53</v>
      </c>
      <c r="N53" s="656"/>
      <c r="O53" s="656"/>
      <c r="P53" s="656"/>
      <c r="Q53" s="656"/>
      <c r="R53" s="656"/>
      <c r="S53" s="657"/>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55" t="s">
        <v>50</v>
      </c>
      <c r="C68" s="656"/>
      <c r="D68" s="656"/>
      <c r="E68" s="656"/>
      <c r="F68" s="656"/>
      <c r="G68" s="656"/>
      <c r="H68" s="656"/>
      <c r="I68" s="656"/>
      <c r="J68" s="656"/>
      <c r="K68" s="656"/>
      <c r="L68" s="657"/>
      <c r="M68" s="655" t="s">
        <v>53</v>
      </c>
      <c r="N68" s="656"/>
      <c r="O68" s="656"/>
      <c r="P68" s="656"/>
      <c r="Q68" s="656"/>
      <c r="R68" s="656"/>
      <c r="S68" s="656"/>
      <c r="T68" s="656"/>
      <c r="U68" s="657"/>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55" t="s">
        <v>50</v>
      </c>
      <c r="C82" s="656"/>
      <c r="D82" s="656"/>
      <c r="E82" s="656"/>
      <c r="F82" s="656"/>
      <c r="G82" s="656"/>
      <c r="H82" s="656"/>
      <c r="I82" s="656"/>
      <c r="J82" s="656"/>
      <c r="K82" s="656"/>
      <c r="L82" s="657"/>
      <c r="M82" s="655" t="s">
        <v>53</v>
      </c>
      <c r="N82" s="656"/>
      <c r="O82" s="656"/>
      <c r="P82" s="656"/>
      <c r="Q82" s="656"/>
      <c r="R82" s="656"/>
      <c r="S82" s="656"/>
      <c r="T82" s="656"/>
      <c r="U82" s="657"/>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55" t="s">
        <v>50</v>
      </c>
      <c r="C96" s="656"/>
      <c r="D96" s="656"/>
      <c r="E96" s="656"/>
      <c r="F96" s="656"/>
      <c r="G96" s="656"/>
      <c r="H96" s="656"/>
      <c r="I96" s="656"/>
      <c r="J96" s="656"/>
      <c r="K96" s="656"/>
      <c r="L96" s="657"/>
      <c r="M96" s="655" t="s">
        <v>53</v>
      </c>
      <c r="N96" s="656"/>
      <c r="O96" s="656"/>
      <c r="P96" s="656"/>
      <c r="Q96" s="656"/>
      <c r="R96" s="656"/>
      <c r="S96" s="656"/>
      <c r="T96" s="656"/>
      <c r="U96" s="657"/>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55" t="s">
        <v>50</v>
      </c>
      <c r="C110" s="656"/>
      <c r="D110" s="656"/>
      <c r="E110" s="656"/>
      <c r="F110" s="656"/>
      <c r="G110" s="656"/>
      <c r="H110" s="656"/>
      <c r="I110" s="656"/>
      <c r="J110" s="656"/>
      <c r="K110" s="656"/>
      <c r="L110" s="657"/>
      <c r="M110" s="655" t="s">
        <v>53</v>
      </c>
      <c r="N110" s="656"/>
      <c r="O110" s="656"/>
      <c r="P110" s="656"/>
      <c r="Q110" s="656"/>
      <c r="R110" s="656"/>
      <c r="S110" s="656"/>
      <c r="T110" s="656"/>
      <c r="U110" s="657"/>
      <c r="V110" s="297" t="s">
        <v>55</v>
      </c>
      <c r="Z110" s="666" t="s">
        <v>81</v>
      </c>
      <c r="AA110" s="666"/>
      <c r="AB110" s="386"/>
      <c r="AC110" s="666" t="s">
        <v>82</v>
      </c>
      <c r="AD110" s="666"/>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55" t="s">
        <v>50</v>
      </c>
      <c r="C126" s="656"/>
      <c r="D126" s="656"/>
      <c r="E126" s="656"/>
      <c r="F126" s="656"/>
      <c r="G126" s="656"/>
      <c r="H126" s="656"/>
      <c r="I126" s="656"/>
      <c r="J126" s="656"/>
      <c r="K126" s="656"/>
      <c r="L126" s="656"/>
      <c r="M126" s="657"/>
      <c r="N126" s="655" t="s">
        <v>53</v>
      </c>
      <c r="O126" s="656"/>
      <c r="P126" s="656"/>
      <c r="Q126" s="656"/>
      <c r="R126" s="656"/>
      <c r="S126" s="656"/>
      <c r="T126" s="656"/>
      <c r="U126" s="656"/>
      <c r="V126" s="657"/>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55" t="s">
        <v>50</v>
      </c>
      <c r="C140" s="656"/>
      <c r="D140" s="656"/>
      <c r="E140" s="656"/>
      <c r="F140" s="656"/>
      <c r="G140" s="656"/>
      <c r="H140" s="656"/>
      <c r="I140" s="656"/>
      <c r="J140" s="656"/>
      <c r="K140" s="656"/>
      <c r="L140" s="656"/>
      <c r="M140" s="657"/>
      <c r="N140" s="655" t="s">
        <v>53</v>
      </c>
      <c r="O140" s="656"/>
      <c r="P140" s="656"/>
      <c r="Q140" s="656"/>
      <c r="R140" s="656"/>
      <c r="S140" s="656"/>
      <c r="T140" s="656"/>
      <c r="U140" s="656"/>
      <c r="V140" s="657"/>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55" t="s">
        <v>50</v>
      </c>
      <c r="C154" s="656"/>
      <c r="D154" s="656"/>
      <c r="E154" s="656"/>
      <c r="F154" s="656"/>
      <c r="G154" s="656"/>
      <c r="H154" s="656"/>
      <c r="I154" s="656"/>
      <c r="J154" s="656"/>
      <c r="K154" s="656"/>
      <c r="L154" s="656"/>
      <c r="M154" s="657"/>
      <c r="N154" s="655" t="s">
        <v>53</v>
      </c>
      <c r="O154" s="656"/>
      <c r="P154" s="656"/>
      <c r="Q154" s="656"/>
      <c r="R154" s="656"/>
      <c r="S154" s="656"/>
      <c r="T154" s="656"/>
      <c r="U154" s="656"/>
      <c r="V154" s="657"/>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55" t="s">
        <v>50</v>
      </c>
      <c r="C168" s="656"/>
      <c r="D168" s="656"/>
      <c r="E168" s="656"/>
      <c r="F168" s="656"/>
      <c r="G168" s="656"/>
      <c r="H168" s="656"/>
      <c r="I168" s="656"/>
      <c r="J168" s="656"/>
      <c r="K168" s="656"/>
      <c r="L168" s="656"/>
      <c r="M168" s="657"/>
      <c r="N168" s="655" t="s">
        <v>53</v>
      </c>
      <c r="O168" s="656"/>
      <c r="P168" s="656"/>
      <c r="Q168" s="656"/>
      <c r="R168" s="656"/>
      <c r="S168" s="656"/>
      <c r="T168" s="656"/>
      <c r="U168" s="656"/>
      <c r="V168" s="657"/>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55" t="s">
        <v>50</v>
      </c>
      <c r="C184" s="656"/>
      <c r="D184" s="656"/>
      <c r="E184" s="656"/>
      <c r="F184" s="656"/>
      <c r="G184" s="656"/>
      <c r="H184" s="656"/>
      <c r="I184" s="656"/>
      <c r="J184" s="656"/>
      <c r="K184" s="656"/>
      <c r="L184" s="656"/>
      <c r="M184" s="656"/>
      <c r="N184" s="656"/>
      <c r="O184" s="657"/>
      <c r="P184" s="655" t="s">
        <v>53</v>
      </c>
      <c r="Q184" s="656"/>
      <c r="R184" s="656"/>
      <c r="S184" s="656"/>
      <c r="T184" s="656"/>
      <c r="U184" s="656"/>
      <c r="V184" s="656"/>
      <c r="W184" s="656"/>
      <c r="X184" s="657"/>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55" t="s">
        <v>50</v>
      </c>
      <c r="C198" s="656"/>
      <c r="D198" s="656"/>
      <c r="E198" s="656"/>
      <c r="F198" s="656"/>
      <c r="G198" s="656"/>
      <c r="H198" s="656"/>
      <c r="I198" s="656"/>
      <c r="J198" s="656"/>
      <c r="K198" s="656"/>
      <c r="L198" s="656"/>
      <c r="M198" s="656"/>
      <c r="N198" s="656"/>
      <c r="O198" s="657"/>
      <c r="P198" s="655" t="s">
        <v>53</v>
      </c>
      <c r="Q198" s="656"/>
      <c r="R198" s="656"/>
      <c r="S198" s="656"/>
      <c r="T198" s="656"/>
      <c r="U198" s="656"/>
      <c r="V198" s="656"/>
      <c r="W198" s="656"/>
      <c r="X198" s="657"/>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55" t="s">
        <v>50</v>
      </c>
      <c r="C212" s="656"/>
      <c r="D212" s="656"/>
      <c r="E212" s="656"/>
      <c r="F212" s="656"/>
      <c r="G212" s="656"/>
      <c r="H212" s="656"/>
      <c r="I212" s="656"/>
      <c r="J212" s="656"/>
      <c r="K212" s="656"/>
      <c r="L212" s="656"/>
      <c r="M212" s="656"/>
      <c r="N212" s="656"/>
      <c r="O212" s="657"/>
      <c r="P212" s="655" t="s">
        <v>53</v>
      </c>
      <c r="Q212" s="656"/>
      <c r="R212" s="656"/>
      <c r="S212" s="656"/>
      <c r="T212" s="656"/>
      <c r="U212" s="656"/>
      <c r="V212" s="656"/>
      <c r="W212" s="656"/>
      <c r="X212" s="657"/>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55" t="s">
        <v>50</v>
      </c>
      <c r="C226" s="656"/>
      <c r="D226" s="656"/>
      <c r="E226" s="656"/>
      <c r="F226" s="656"/>
      <c r="G226" s="656"/>
      <c r="H226" s="656"/>
      <c r="I226" s="656"/>
      <c r="J226" s="656"/>
      <c r="K226" s="656"/>
      <c r="L226" s="656"/>
      <c r="M226" s="656"/>
      <c r="N226" s="656"/>
      <c r="O226" s="657"/>
      <c r="P226" s="655" t="s">
        <v>53</v>
      </c>
      <c r="Q226" s="656"/>
      <c r="R226" s="656"/>
      <c r="S226" s="656"/>
      <c r="T226" s="656"/>
      <c r="U226" s="656"/>
      <c r="V226" s="656"/>
      <c r="W226" s="656"/>
      <c r="X226" s="657"/>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55" t="s">
        <v>50</v>
      </c>
      <c r="C240" s="656"/>
      <c r="D240" s="656"/>
      <c r="E240" s="656"/>
      <c r="F240" s="656"/>
      <c r="G240" s="656"/>
      <c r="H240" s="656"/>
      <c r="I240" s="656"/>
      <c r="J240" s="656"/>
      <c r="K240" s="656"/>
      <c r="L240" s="656"/>
      <c r="M240" s="656"/>
      <c r="N240" s="656"/>
      <c r="O240" s="657"/>
      <c r="P240" s="655" t="s">
        <v>53</v>
      </c>
      <c r="Q240" s="656"/>
      <c r="R240" s="656"/>
      <c r="S240" s="656"/>
      <c r="T240" s="656"/>
      <c r="U240" s="656"/>
      <c r="V240" s="656"/>
      <c r="W240" s="656"/>
      <c r="X240" s="657"/>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55" t="s">
        <v>50</v>
      </c>
      <c r="C254" s="656"/>
      <c r="D254" s="656"/>
      <c r="E254" s="656"/>
      <c r="F254" s="656"/>
      <c r="G254" s="656"/>
      <c r="H254" s="656"/>
      <c r="I254" s="656"/>
      <c r="J254" s="656"/>
      <c r="K254" s="656"/>
      <c r="L254" s="656"/>
      <c r="M254" s="656"/>
      <c r="N254" s="656"/>
      <c r="O254" s="657"/>
      <c r="P254" s="655" t="s">
        <v>53</v>
      </c>
      <c r="Q254" s="656"/>
      <c r="R254" s="656"/>
      <c r="S254" s="656"/>
      <c r="T254" s="656"/>
      <c r="U254" s="656"/>
      <c r="V254" s="656"/>
      <c r="W254" s="656"/>
      <c r="X254" s="657"/>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55" t="s">
        <v>110</v>
      </c>
      <c r="C270" s="656"/>
      <c r="D270" s="657"/>
      <c r="E270" s="655" t="s">
        <v>111</v>
      </c>
      <c r="F270" s="656"/>
      <c r="G270" s="656"/>
      <c r="H270" s="656"/>
      <c r="I270" s="656"/>
      <c r="J270" s="656"/>
      <c r="K270" s="656"/>
      <c r="L270" s="657"/>
      <c r="M270" s="655" t="s">
        <v>53</v>
      </c>
      <c r="N270" s="656"/>
      <c r="O270" s="656"/>
      <c r="P270" s="656"/>
      <c r="Q270" s="656"/>
      <c r="R270" s="656"/>
      <c r="S270" s="656"/>
      <c r="T270" s="657"/>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55" t="s">
        <v>110</v>
      </c>
      <c r="C285" s="656"/>
      <c r="D285" s="656"/>
      <c r="E285" s="656"/>
      <c r="F285" s="657"/>
      <c r="G285" s="655" t="s">
        <v>111</v>
      </c>
      <c r="H285" s="656"/>
      <c r="I285" s="656"/>
      <c r="J285" s="656"/>
      <c r="K285" s="656"/>
      <c r="L285" s="656"/>
      <c r="M285" s="657"/>
      <c r="N285" s="655" t="s">
        <v>53</v>
      </c>
      <c r="O285" s="656"/>
      <c r="P285" s="656"/>
      <c r="Q285" s="656"/>
      <c r="R285" s="656"/>
      <c r="S285" s="656"/>
      <c r="T285" s="656"/>
      <c r="U285" s="657"/>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55" t="s">
        <v>110</v>
      </c>
      <c r="C299" s="656"/>
      <c r="D299" s="656"/>
      <c r="E299" s="656"/>
      <c r="F299" s="657"/>
      <c r="G299" s="655" t="s">
        <v>111</v>
      </c>
      <c r="H299" s="656"/>
      <c r="I299" s="656"/>
      <c r="J299" s="656"/>
      <c r="K299" s="656"/>
      <c r="L299" s="656"/>
      <c r="M299" s="657"/>
      <c r="N299" s="655" t="s">
        <v>53</v>
      </c>
      <c r="O299" s="656"/>
      <c r="P299" s="656"/>
      <c r="Q299" s="656"/>
      <c r="R299" s="656"/>
      <c r="S299" s="656"/>
      <c r="T299" s="656"/>
      <c r="U299" s="657"/>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55" t="s">
        <v>110</v>
      </c>
      <c r="C313" s="656"/>
      <c r="D313" s="656"/>
      <c r="E313" s="656"/>
      <c r="F313" s="657"/>
      <c r="G313" s="655" t="s">
        <v>111</v>
      </c>
      <c r="H313" s="656"/>
      <c r="I313" s="656"/>
      <c r="J313" s="656"/>
      <c r="K313" s="656"/>
      <c r="L313" s="656"/>
      <c r="M313" s="657"/>
      <c r="N313" s="655" t="s">
        <v>53</v>
      </c>
      <c r="O313" s="656"/>
      <c r="P313" s="656"/>
      <c r="Q313" s="656"/>
      <c r="R313" s="656"/>
      <c r="S313" s="656"/>
      <c r="T313" s="656"/>
      <c r="U313" s="657"/>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70" t="s">
        <v>110</v>
      </c>
      <c r="B330" s="671"/>
      <c r="C330" s="671"/>
      <c r="D330" s="671"/>
      <c r="E330" s="671"/>
      <c r="F330" s="671"/>
      <c r="G330" s="671"/>
      <c r="H330" s="671"/>
      <c r="I330" s="671"/>
      <c r="J330" s="672"/>
      <c r="K330" s="667" t="s">
        <v>111</v>
      </c>
      <c r="L330" s="668"/>
      <c r="M330" s="668"/>
      <c r="N330" s="668"/>
      <c r="O330" s="668"/>
      <c r="P330" s="668"/>
      <c r="Q330" s="668"/>
      <c r="R330" s="668"/>
      <c r="S330" s="668"/>
      <c r="T330" s="669"/>
      <c r="U330" s="673" t="s">
        <v>53</v>
      </c>
      <c r="V330" s="674"/>
      <c r="W330" s="674"/>
      <c r="X330" s="674"/>
      <c r="Y330" s="674"/>
      <c r="Z330" s="674"/>
      <c r="AA330" s="674"/>
      <c r="AB330" s="674"/>
      <c r="AC330" s="674"/>
      <c r="AD330" s="675"/>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62">
        <v>1</v>
      </c>
      <c r="B332" s="242">
        <v>1</v>
      </c>
      <c r="C332" s="242">
        <v>276</v>
      </c>
      <c r="D332" s="242">
        <v>115.5</v>
      </c>
      <c r="E332" s="242" t="s">
        <v>129</v>
      </c>
      <c r="F332" s="658">
        <v>762</v>
      </c>
      <c r="G332" s="658">
        <v>114.5</v>
      </c>
      <c r="H332" s="658">
        <v>65</v>
      </c>
      <c r="I332" s="658">
        <v>1</v>
      </c>
      <c r="J332" s="245"/>
      <c r="K332" s="479">
        <v>1</v>
      </c>
      <c r="L332" s="242">
        <v>6</v>
      </c>
      <c r="M332" s="242">
        <v>763</v>
      </c>
      <c r="N332" s="242">
        <v>111</v>
      </c>
      <c r="O332" s="242" t="s">
        <v>127</v>
      </c>
      <c r="P332" s="478">
        <v>763</v>
      </c>
      <c r="Q332" s="478">
        <v>111</v>
      </c>
      <c r="R332" s="478">
        <v>65</v>
      </c>
      <c r="S332" s="478" t="s">
        <v>133</v>
      </c>
      <c r="T332" s="245"/>
      <c r="U332" s="662">
        <v>1</v>
      </c>
      <c r="V332" s="242">
        <v>14</v>
      </c>
      <c r="W332" s="242">
        <v>412</v>
      </c>
      <c r="X332" s="242">
        <v>113</v>
      </c>
      <c r="Y332" s="242" t="s">
        <v>127</v>
      </c>
      <c r="Z332" s="658">
        <v>763</v>
      </c>
      <c r="AA332" s="658">
        <v>113</v>
      </c>
      <c r="AB332" s="658">
        <v>65</v>
      </c>
      <c r="AC332" s="658">
        <v>2</v>
      </c>
      <c r="AD332" s="245"/>
    </row>
    <row r="333" spans="1:30" s="463" customFormat="1" ht="15" customHeight="1" x14ac:dyDescent="0.2">
      <c r="A333" s="664"/>
      <c r="B333" s="242">
        <v>2</v>
      </c>
      <c r="C333" s="242">
        <v>448</v>
      </c>
      <c r="D333" s="242">
        <v>113.5</v>
      </c>
      <c r="E333" s="242" t="s">
        <v>129</v>
      </c>
      <c r="F333" s="660"/>
      <c r="G333" s="660"/>
      <c r="H333" s="660"/>
      <c r="I333" s="660"/>
      <c r="J333" s="245"/>
      <c r="K333" s="662">
        <v>2</v>
      </c>
      <c r="L333" s="242">
        <v>6</v>
      </c>
      <c r="M333" s="242">
        <v>6</v>
      </c>
      <c r="N333" s="242">
        <v>111</v>
      </c>
      <c r="O333" s="481" t="s">
        <v>128</v>
      </c>
      <c r="P333" s="658">
        <v>763</v>
      </c>
      <c r="Q333" s="658">
        <v>110.5</v>
      </c>
      <c r="R333" s="658">
        <v>65</v>
      </c>
      <c r="S333" s="658">
        <v>2</v>
      </c>
      <c r="T333" s="245"/>
      <c r="U333" s="663"/>
      <c r="V333" s="242">
        <v>15</v>
      </c>
      <c r="W333" s="242">
        <v>351</v>
      </c>
      <c r="X333" s="242">
        <v>112.5</v>
      </c>
      <c r="Y333" s="242" t="s">
        <v>130</v>
      </c>
      <c r="Z333" s="659"/>
      <c r="AA333" s="659"/>
      <c r="AB333" s="659"/>
      <c r="AC333" s="659"/>
      <c r="AD333" s="245"/>
    </row>
    <row r="334" spans="1:30" s="463" customFormat="1" ht="15" customHeight="1" x14ac:dyDescent="0.2">
      <c r="A334" s="663"/>
      <c r="B334" s="242">
        <v>13</v>
      </c>
      <c r="C334" s="242">
        <v>38</v>
      </c>
      <c r="D334" s="242">
        <v>115.5</v>
      </c>
      <c r="E334" s="242" t="s">
        <v>130</v>
      </c>
      <c r="F334" s="659"/>
      <c r="G334" s="659"/>
      <c r="H334" s="659"/>
      <c r="I334" s="659"/>
      <c r="J334" s="245"/>
      <c r="K334" s="663"/>
      <c r="L334" s="242">
        <v>7</v>
      </c>
      <c r="M334" s="242">
        <v>757</v>
      </c>
      <c r="N334" s="242">
        <v>110.5</v>
      </c>
      <c r="O334" s="242" t="s">
        <v>127</v>
      </c>
      <c r="P334" s="659"/>
      <c r="Q334" s="659"/>
      <c r="R334" s="659"/>
      <c r="S334" s="659"/>
      <c r="T334" s="245"/>
      <c r="U334" s="662">
        <v>2</v>
      </c>
      <c r="V334" s="242">
        <v>15</v>
      </c>
      <c r="W334" s="242">
        <v>392</v>
      </c>
      <c r="X334" s="242">
        <v>112.5</v>
      </c>
      <c r="Y334" s="242" t="s">
        <v>127</v>
      </c>
      <c r="Z334" s="658">
        <v>763</v>
      </c>
      <c r="AA334" s="658">
        <v>112</v>
      </c>
      <c r="AB334" s="658">
        <v>65</v>
      </c>
      <c r="AC334" s="658">
        <v>2</v>
      </c>
      <c r="AD334" s="245"/>
    </row>
    <row r="335" spans="1:30" s="463" customFormat="1" ht="15" customHeight="1" x14ac:dyDescent="0.2">
      <c r="A335" s="662">
        <v>2</v>
      </c>
      <c r="B335" s="242">
        <v>12</v>
      </c>
      <c r="C335" s="242">
        <v>356</v>
      </c>
      <c r="D335" s="242">
        <v>116.5</v>
      </c>
      <c r="E335" s="242" t="s">
        <v>129</v>
      </c>
      <c r="F335" s="658">
        <v>763</v>
      </c>
      <c r="G335" s="658">
        <v>116</v>
      </c>
      <c r="H335" s="658">
        <v>65</v>
      </c>
      <c r="I335" s="658">
        <v>1</v>
      </c>
      <c r="J335" s="245"/>
      <c r="K335" s="244">
        <v>3</v>
      </c>
      <c r="L335" s="242">
        <v>8</v>
      </c>
      <c r="M335" s="242">
        <v>220</v>
      </c>
      <c r="N335" s="242">
        <v>110</v>
      </c>
      <c r="O335" s="242" t="s">
        <v>130</v>
      </c>
      <c r="P335" s="242">
        <v>220</v>
      </c>
      <c r="Q335" s="242">
        <v>110</v>
      </c>
      <c r="R335" s="242">
        <v>18</v>
      </c>
      <c r="S335" s="242">
        <v>1</v>
      </c>
      <c r="T335" s="245"/>
      <c r="U335" s="663"/>
      <c r="V335" s="242">
        <v>16</v>
      </c>
      <c r="W335" s="242">
        <v>371</v>
      </c>
      <c r="X335" s="242">
        <v>111.5</v>
      </c>
      <c r="Y335" s="242" t="s">
        <v>130</v>
      </c>
      <c r="Z335" s="659"/>
      <c r="AA335" s="659"/>
      <c r="AB335" s="659"/>
      <c r="AC335" s="659"/>
      <c r="AD335" s="245"/>
    </row>
    <row r="336" spans="1:30" s="463" customFormat="1" ht="15" customHeight="1" x14ac:dyDescent="0.2">
      <c r="A336" s="663"/>
      <c r="B336" s="242">
        <v>13</v>
      </c>
      <c r="C336" s="242">
        <v>407</v>
      </c>
      <c r="D336" s="242">
        <v>115.5</v>
      </c>
      <c r="E336" s="242" t="s">
        <v>127</v>
      </c>
      <c r="F336" s="660"/>
      <c r="G336" s="659"/>
      <c r="H336" s="659"/>
      <c r="I336" s="659"/>
      <c r="J336" s="245"/>
      <c r="K336" s="662">
        <v>4</v>
      </c>
      <c r="L336" s="242">
        <v>7</v>
      </c>
      <c r="M336" s="242">
        <v>110</v>
      </c>
      <c r="N336" s="242">
        <v>110.5</v>
      </c>
      <c r="O336" s="242" t="s">
        <v>128</v>
      </c>
      <c r="P336" s="658">
        <v>763</v>
      </c>
      <c r="Q336" s="658">
        <v>110</v>
      </c>
      <c r="R336" s="658">
        <v>65</v>
      </c>
      <c r="S336" s="658">
        <v>2</v>
      </c>
      <c r="T336" s="245"/>
      <c r="U336" s="662">
        <v>3</v>
      </c>
      <c r="V336" s="242">
        <v>14</v>
      </c>
      <c r="W336" s="242">
        <v>3</v>
      </c>
      <c r="X336" s="242">
        <v>113</v>
      </c>
      <c r="Y336" s="481" t="s">
        <v>130</v>
      </c>
      <c r="Z336" s="658">
        <v>220</v>
      </c>
      <c r="AA336" s="658">
        <v>115.5</v>
      </c>
      <c r="AB336" s="658">
        <v>18</v>
      </c>
      <c r="AC336" s="658">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64"/>
      <c r="L337" s="242">
        <v>8</v>
      </c>
      <c r="M337" s="242">
        <v>505</v>
      </c>
      <c r="N337" s="242">
        <v>110</v>
      </c>
      <c r="O337" s="242" t="s">
        <v>127</v>
      </c>
      <c r="P337" s="660"/>
      <c r="Q337" s="660"/>
      <c r="R337" s="660"/>
      <c r="S337" s="660"/>
      <c r="T337" s="245"/>
      <c r="U337" s="663"/>
      <c r="V337" s="242">
        <v>13</v>
      </c>
      <c r="W337" s="242">
        <v>217</v>
      </c>
      <c r="X337" s="242">
        <v>115.5</v>
      </c>
      <c r="Y337" s="242" t="s">
        <v>130</v>
      </c>
      <c r="Z337" s="659"/>
      <c r="AA337" s="659"/>
      <c r="AB337" s="659"/>
      <c r="AC337" s="659"/>
      <c r="AD337" s="245"/>
    </row>
    <row r="338" spans="1:39" s="463" customFormat="1" ht="15" customHeight="1" x14ac:dyDescent="0.2">
      <c r="A338" s="662">
        <v>4</v>
      </c>
      <c r="B338" s="242">
        <v>5</v>
      </c>
      <c r="C338" s="242">
        <v>691</v>
      </c>
      <c r="D338" s="242">
        <v>112</v>
      </c>
      <c r="E338" s="481" t="s">
        <v>134</v>
      </c>
      <c r="F338" s="658">
        <v>763</v>
      </c>
      <c r="G338" s="658">
        <v>112.5</v>
      </c>
      <c r="H338" s="658">
        <v>65</v>
      </c>
      <c r="I338" s="658">
        <v>1</v>
      </c>
      <c r="J338" s="245"/>
      <c r="K338" s="663"/>
      <c r="L338" s="242">
        <v>9</v>
      </c>
      <c r="M338" s="242">
        <v>148</v>
      </c>
      <c r="N338" s="242">
        <v>109.5</v>
      </c>
      <c r="O338" s="242" t="s">
        <v>130</v>
      </c>
      <c r="P338" s="659"/>
      <c r="Q338" s="659"/>
      <c r="R338" s="659"/>
      <c r="S338" s="659"/>
      <c r="T338" s="245"/>
      <c r="U338" s="662">
        <v>4</v>
      </c>
      <c r="V338" s="242">
        <v>16</v>
      </c>
      <c r="W338" s="242">
        <v>318</v>
      </c>
      <c r="X338" s="242">
        <v>111.5</v>
      </c>
      <c r="Y338" s="242" t="s">
        <v>127</v>
      </c>
      <c r="Z338" s="658">
        <v>763</v>
      </c>
      <c r="AA338" s="658">
        <v>111</v>
      </c>
      <c r="AB338" s="658">
        <v>65</v>
      </c>
      <c r="AC338" s="658" t="s">
        <v>132</v>
      </c>
      <c r="AD338" s="245"/>
    </row>
    <row r="339" spans="1:39" s="463" customFormat="1" ht="15" customHeight="1" x14ac:dyDescent="0.2">
      <c r="A339" s="663"/>
      <c r="B339" s="242">
        <v>14</v>
      </c>
      <c r="C339" s="242">
        <v>72</v>
      </c>
      <c r="D339" s="242">
        <v>113</v>
      </c>
      <c r="E339" s="481" t="s">
        <v>130</v>
      </c>
      <c r="F339" s="659"/>
      <c r="G339" s="659"/>
      <c r="H339" s="659"/>
      <c r="I339" s="659"/>
      <c r="J339" s="245"/>
      <c r="K339" s="662">
        <v>5</v>
      </c>
      <c r="L339" s="242">
        <v>9</v>
      </c>
      <c r="M339" s="242">
        <v>458</v>
      </c>
      <c r="N339" s="242">
        <v>109.5</v>
      </c>
      <c r="O339" s="242" t="s">
        <v>127</v>
      </c>
      <c r="P339" s="658">
        <v>763</v>
      </c>
      <c r="Q339" s="658">
        <v>109</v>
      </c>
      <c r="R339" s="658">
        <v>65</v>
      </c>
      <c r="S339" s="658">
        <v>3</v>
      </c>
      <c r="T339" s="245"/>
      <c r="U339" s="663"/>
      <c r="V339" s="242">
        <v>17</v>
      </c>
      <c r="W339" s="242">
        <v>445</v>
      </c>
      <c r="X339" s="242">
        <v>110.5</v>
      </c>
      <c r="Y339" s="481" t="s">
        <v>127</v>
      </c>
      <c r="Z339" s="659"/>
      <c r="AA339" s="659"/>
      <c r="AB339" s="659"/>
      <c r="AC339" s="659"/>
      <c r="AD339" s="245"/>
      <c r="AE339" s="65"/>
      <c r="AF339" s="65"/>
      <c r="AG339" s="65"/>
      <c r="AH339" s="65"/>
      <c r="AI339" s="65"/>
      <c r="AJ339" s="65"/>
      <c r="AK339" s="65"/>
      <c r="AL339" s="65"/>
      <c r="AM339" s="65"/>
    </row>
    <row r="340" spans="1:39" s="463" customFormat="1" ht="15" customHeight="1" x14ac:dyDescent="0.2">
      <c r="A340" s="662">
        <v>5</v>
      </c>
      <c r="B340" s="242">
        <v>14</v>
      </c>
      <c r="C340" s="242">
        <v>352</v>
      </c>
      <c r="D340" s="242">
        <v>112</v>
      </c>
      <c r="E340" s="481" t="s">
        <v>128</v>
      </c>
      <c r="F340" s="658">
        <v>763</v>
      </c>
      <c r="G340" s="658">
        <v>111.5</v>
      </c>
      <c r="H340" s="658">
        <v>65</v>
      </c>
      <c r="I340" s="658">
        <v>1</v>
      </c>
      <c r="J340" s="245"/>
      <c r="K340" s="663"/>
      <c r="L340" s="242">
        <v>10</v>
      </c>
      <c r="M340" s="242">
        <v>305</v>
      </c>
      <c r="N340" s="242">
        <v>108.5</v>
      </c>
      <c r="O340" s="242" t="s">
        <v>127</v>
      </c>
      <c r="P340" s="659"/>
      <c r="Q340" s="659"/>
      <c r="R340" s="659"/>
      <c r="S340" s="659"/>
      <c r="T340" s="245"/>
      <c r="U340" s="662">
        <v>5</v>
      </c>
      <c r="V340" s="242">
        <v>17</v>
      </c>
      <c r="W340" s="242">
        <v>332</v>
      </c>
      <c r="X340" s="242">
        <v>110.5</v>
      </c>
      <c r="Y340" s="481" t="s">
        <v>130</v>
      </c>
      <c r="Z340" s="658">
        <v>763</v>
      </c>
      <c r="AA340" s="658">
        <v>110</v>
      </c>
      <c r="AB340" s="658">
        <v>65</v>
      </c>
      <c r="AC340" s="658">
        <v>3</v>
      </c>
      <c r="AD340" s="245"/>
    </row>
    <row r="341" spans="1:39" s="463" customFormat="1" ht="15" customHeight="1" x14ac:dyDescent="0.2">
      <c r="A341" s="663"/>
      <c r="B341" s="242">
        <v>4</v>
      </c>
      <c r="C341" s="242">
        <v>411</v>
      </c>
      <c r="D341" s="242">
        <v>111</v>
      </c>
      <c r="E341" s="481" t="s">
        <v>127</v>
      </c>
      <c r="F341" s="659"/>
      <c r="G341" s="659"/>
      <c r="H341" s="659"/>
      <c r="I341" s="659"/>
      <c r="J341" s="245"/>
      <c r="K341" s="662">
        <v>6</v>
      </c>
      <c r="L341" s="242">
        <v>10</v>
      </c>
      <c r="M341" s="242">
        <v>295</v>
      </c>
      <c r="N341" s="242">
        <v>108.5</v>
      </c>
      <c r="O341" s="242" t="s">
        <v>128</v>
      </c>
      <c r="P341" s="658">
        <v>763</v>
      </c>
      <c r="Q341" s="658">
        <v>108</v>
      </c>
      <c r="R341" s="658">
        <v>65</v>
      </c>
      <c r="S341" s="658">
        <v>3</v>
      </c>
      <c r="T341" s="245"/>
      <c r="U341" s="663"/>
      <c r="V341" s="242">
        <v>18</v>
      </c>
      <c r="W341" s="242">
        <v>431</v>
      </c>
      <c r="X341" s="242">
        <v>109</v>
      </c>
      <c r="Y341" s="242" t="s">
        <v>127</v>
      </c>
      <c r="Z341" s="659"/>
      <c r="AA341" s="659"/>
      <c r="AB341" s="659"/>
      <c r="AC341" s="659"/>
      <c r="AD341" s="245"/>
    </row>
    <row r="342" spans="1:39" s="463" customFormat="1" ht="15" customHeight="1" thickBot="1" x14ac:dyDescent="0.25">
      <c r="A342" s="662">
        <v>6</v>
      </c>
      <c r="B342" s="242">
        <v>4</v>
      </c>
      <c r="C342" s="242">
        <v>188</v>
      </c>
      <c r="D342" s="242">
        <v>111</v>
      </c>
      <c r="E342" s="481" t="s">
        <v>130</v>
      </c>
      <c r="F342" s="658">
        <v>763</v>
      </c>
      <c r="G342" s="658">
        <v>112.5</v>
      </c>
      <c r="H342" s="658">
        <v>65</v>
      </c>
      <c r="I342" s="658">
        <v>2</v>
      </c>
      <c r="J342" s="245"/>
      <c r="K342" s="665"/>
      <c r="L342" s="243">
        <v>11</v>
      </c>
      <c r="M342" s="243">
        <v>468</v>
      </c>
      <c r="N342" s="243">
        <v>108</v>
      </c>
      <c r="O342" s="482" t="s">
        <v>127</v>
      </c>
      <c r="P342" s="661"/>
      <c r="Q342" s="661"/>
      <c r="R342" s="661"/>
      <c r="S342" s="661"/>
      <c r="T342" s="247"/>
      <c r="U342" s="662">
        <v>6</v>
      </c>
      <c r="V342" s="242">
        <v>11</v>
      </c>
      <c r="W342" s="242">
        <v>38</v>
      </c>
      <c r="X342" s="242">
        <v>108</v>
      </c>
      <c r="Y342" s="481" t="s">
        <v>128</v>
      </c>
      <c r="Z342" s="658">
        <v>763</v>
      </c>
      <c r="AA342" s="658">
        <v>108.5</v>
      </c>
      <c r="AB342" s="658">
        <v>65</v>
      </c>
      <c r="AC342" s="658">
        <v>3</v>
      </c>
      <c r="AD342" s="245"/>
    </row>
    <row r="343" spans="1:39" s="463" customFormat="1" ht="15" customHeight="1" x14ac:dyDescent="0.2">
      <c r="A343" s="664"/>
      <c r="B343" s="242">
        <v>3</v>
      </c>
      <c r="C343" s="242">
        <v>544</v>
      </c>
      <c r="D343" s="242">
        <v>112.5</v>
      </c>
      <c r="E343" s="481" t="s">
        <v>135</v>
      </c>
      <c r="F343" s="660"/>
      <c r="G343" s="660"/>
      <c r="H343" s="660"/>
      <c r="I343" s="660"/>
      <c r="J343" s="245"/>
      <c r="K343" s="480"/>
      <c r="L343" s="480"/>
      <c r="M343" s="480"/>
      <c r="N343" s="480"/>
      <c r="O343" s="480"/>
      <c r="P343" s="480">
        <f>SUM(P332:P342)</f>
        <v>4035</v>
      </c>
      <c r="Q343" s="480"/>
      <c r="R343" s="480">
        <f>SUM(R332:R342)</f>
        <v>343</v>
      </c>
      <c r="S343" s="480"/>
      <c r="T343" s="480"/>
      <c r="U343" s="664"/>
      <c r="V343" s="242">
        <v>18</v>
      </c>
      <c r="W343" s="242">
        <v>65</v>
      </c>
      <c r="X343" s="242">
        <v>109</v>
      </c>
      <c r="Y343" s="242" t="s">
        <v>128</v>
      </c>
      <c r="Z343" s="660"/>
      <c r="AA343" s="660"/>
      <c r="AB343" s="660"/>
      <c r="AC343" s="660"/>
      <c r="AD343" s="245"/>
    </row>
    <row r="344" spans="1:39" s="463" customFormat="1" ht="15" customHeight="1" thickBot="1" x14ac:dyDescent="0.25">
      <c r="A344" s="665"/>
      <c r="B344" s="243">
        <v>6</v>
      </c>
      <c r="C344" s="243">
        <v>31</v>
      </c>
      <c r="D344" s="243">
        <v>111</v>
      </c>
      <c r="E344" s="243" t="s">
        <v>128</v>
      </c>
      <c r="F344" s="661"/>
      <c r="G344" s="661"/>
      <c r="H344" s="661"/>
      <c r="I344" s="661"/>
      <c r="J344" s="247"/>
      <c r="K344" s="464"/>
      <c r="L344" s="464"/>
      <c r="M344" s="464"/>
      <c r="N344" s="464"/>
      <c r="O344" s="464"/>
      <c r="P344" s="464"/>
      <c r="Q344" s="464"/>
      <c r="R344" s="464"/>
      <c r="S344" s="464"/>
      <c r="T344" s="464"/>
      <c r="U344" s="665"/>
      <c r="V344" s="243">
        <v>19</v>
      </c>
      <c r="W344" s="243">
        <v>660</v>
      </c>
      <c r="X344" s="243">
        <v>108.5</v>
      </c>
      <c r="Y344" s="243" t="s">
        <v>129</v>
      </c>
      <c r="Z344" s="661"/>
      <c r="AA344" s="661"/>
      <c r="AB344" s="661"/>
      <c r="AC344" s="661"/>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55" t="s">
        <v>110</v>
      </c>
      <c r="C348" s="656"/>
      <c r="D348" s="656"/>
      <c r="E348" s="656"/>
      <c r="F348" s="656"/>
      <c r="G348" s="657"/>
      <c r="H348" s="655" t="s">
        <v>111</v>
      </c>
      <c r="I348" s="656"/>
      <c r="J348" s="656"/>
      <c r="K348" s="656"/>
      <c r="L348" s="656"/>
      <c r="M348" s="657"/>
      <c r="N348" s="655" t="s">
        <v>53</v>
      </c>
      <c r="O348" s="656"/>
      <c r="P348" s="656"/>
      <c r="Q348" s="656"/>
      <c r="R348" s="656"/>
      <c r="S348" s="657"/>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55" t="s">
        <v>110</v>
      </c>
      <c r="C362" s="656"/>
      <c r="D362" s="656"/>
      <c r="E362" s="656"/>
      <c r="F362" s="656"/>
      <c r="G362" s="657"/>
      <c r="H362" s="655" t="s">
        <v>111</v>
      </c>
      <c r="I362" s="656"/>
      <c r="J362" s="656"/>
      <c r="K362" s="656"/>
      <c r="L362" s="656"/>
      <c r="M362" s="657"/>
      <c r="N362" s="655" t="s">
        <v>53</v>
      </c>
      <c r="O362" s="656"/>
      <c r="P362" s="656"/>
      <c r="Q362" s="656"/>
      <c r="R362" s="656"/>
      <c r="S362" s="657"/>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76" t="s">
        <v>147</v>
      </c>
      <c r="V364" s="677"/>
      <c r="W364" s="677"/>
      <c r="X364" s="677"/>
      <c r="Y364" s="677"/>
      <c r="Z364" s="677"/>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76"/>
      <c r="V365" s="677"/>
      <c r="W365" s="677"/>
      <c r="X365" s="677"/>
      <c r="Y365" s="677"/>
      <c r="Z365" s="677"/>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76"/>
      <c r="V366" s="677"/>
      <c r="W366" s="677"/>
      <c r="X366" s="677"/>
      <c r="Y366" s="677"/>
      <c r="Z366" s="677"/>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76"/>
      <c r="V367" s="677"/>
      <c r="W367" s="677"/>
      <c r="X367" s="677"/>
      <c r="Y367" s="677"/>
      <c r="Z367" s="677"/>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55" t="s">
        <v>110</v>
      </c>
      <c r="C376" s="656"/>
      <c r="D376" s="656"/>
      <c r="E376" s="656"/>
      <c r="F376" s="656"/>
      <c r="G376" s="657"/>
      <c r="H376" s="655" t="s">
        <v>111</v>
      </c>
      <c r="I376" s="656"/>
      <c r="J376" s="656"/>
      <c r="K376" s="656"/>
      <c r="L376" s="656"/>
      <c r="M376" s="657"/>
      <c r="N376" s="655" t="s">
        <v>53</v>
      </c>
      <c r="O376" s="656"/>
      <c r="P376" s="656"/>
      <c r="Q376" s="656"/>
      <c r="R376" s="656"/>
      <c r="S376" s="657"/>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55" t="s">
        <v>110</v>
      </c>
      <c r="C389" s="656"/>
      <c r="D389" s="656"/>
      <c r="E389" s="656"/>
      <c r="F389" s="656"/>
      <c r="G389" s="657"/>
      <c r="H389" s="655" t="s">
        <v>111</v>
      </c>
      <c r="I389" s="656"/>
      <c r="J389" s="656"/>
      <c r="K389" s="656"/>
      <c r="L389" s="656"/>
      <c r="M389" s="657"/>
      <c r="N389" s="655" t="s">
        <v>53</v>
      </c>
      <c r="O389" s="656"/>
      <c r="P389" s="656"/>
      <c r="Q389" s="656"/>
      <c r="R389" s="656"/>
      <c r="S389" s="657"/>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55" t="s">
        <v>110</v>
      </c>
      <c r="C402" s="656"/>
      <c r="D402" s="656"/>
      <c r="E402" s="656"/>
      <c r="F402" s="656"/>
      <c r="G402" s="657"/>
      <c r="H402" s="655" t="s">
        <v>111</v>
      </c>
      <c r="I402" s="656"/>
      <c r="J402" s="656"/>
      <c r="K402" s="656"/>
      <c r="L402" s="656"/>
      <c r="M402" s="657"/>
      <c r="N402" s="655" t="s">
        <v>53</v>
      </c>
      <c r="O402" s="656"/>
      <c r="P402" s="656"/>
      <c r="Q402" s="656"/>
      <c r="R402" s="656"/>
      <c r="S402" s="657"/>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55" t="s">
        <v>110</v>
      </c>
      <c r="C415" s="656"/>
      <c r="D415" s="656"/>
      <c r="E415" s="656"/>
      <c r="F415" s="656"/>
      <c r="G415" s="657"/>
      <c r="H415" s="655" t="s">
        <v>111</v>
      </c>
      <c r="I415" s="656"/>
      <c r="J415" s="656"/>
      <c r="K415" s="656"/>
      <c r="L415" s="656"/>
      <c r="M415" s="657"/>
      <c r="N415" s="655" t="s">
        <v>53</v>
      </c>
      <c r="O415" s="656"/>
      <c r="P415" s="656"/>
      <c r="Q415" s="656"/>
      <c r="R415" s="656"/>
      <c r="S415" s="657"/>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55" t="s">
        <v>110</v>
      </c>
      <c r="C428" s="656"/>
      <c r="D428" s="656"/>
      <c r="E428" s="656"/>
      <c r="F428" s="656"/>
      <c r="G428" s="657"/>
      <c r="H428" s="655" t="s">
        <v>111</v>
      </c>
      <c r="I428" s="656"/>
      <c r="J428" s="656"/>
      <c r="K428" s="656"/>
      <c r="L428" s="656"/>
      <c r="M428" s="657"/>
      <c r="N428" s="655" t="s">
        <v>53</v>
      </c>
      <c r="O428" s="656"/>
      <c r="P428" s="656"/>
      <c r="Q428" s="656"/>
      <c r="R428" s="656"/>
      <c r="S428" s="657"/>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55" t="s">
        <v>110</v>
      </c>
      <c r="C441" s="656"/>
      <c r="D441" s="656"/>
      <c r="E441" s="656"/>
      <c r="F441" s="656"/>
      <c r="G441" s="657"/>
      <c r="H441" s="655" t="s">
        <v>111</v>
      </c>
      <c r="I441" s="656"/>
      <c r="J441" s="656"/>
      <c r="K441" s="656"/>
      <c r="L441" s="656"/>
      <c r="M441" s="657"/>
      <c r="N441" s="655" t="s">
        <v>53</v>
      </c>
      <c r="O441" s="656"/>
      <c r="P441" s="656"/>
      <c r="Q441" s="656"/>
      <c r="R441" s="656"/>
      <c r="S441" s="657"/>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55" t="s">
        <v>110</v>
      </c>
      <c r="C454" s="656"/>
      <c r="D454" s="656"/>
      <c r="E454" s="656"/>
      <c r="F454" s="656"/>
      <c r="G454" s="657"/>
      <c r="H454" s="655" t="s">
        <v>111</v>
      </c>
      <c r="I454" s="656"/>
      <c r="J454" s="656"/>
      <c r="K454" s="656"/>
      <c r="L454" s="656"/>
      <c r="M454" s="657"/>
      <c r="N454" s="655" t="s">
        <v>53</v>
      </c>
      <c r="O454" s="656"/>
      <c r="P454" s="656"/>
      <c r="Q454" s="656"/>
      <c r="R454" s="656"/>
      <c r="S454" s="657"/>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55" t="s">
        <v>110</v>
      </c>
      <c r="C467" s="656"/>
      <c r="D467" s="656"/>
      <c r="E467" s="656"/>
      <c r="F467" s="656"/>
      <c r="G467" s="657"/>
      <c r="H467" s="655" t="s">
        <v>111</v>
      </c>
      <c r="I467" s="656"/>
      <c r="J467" s="656"/>
      <c r="K467" s="656"/>
      <c r="L467" s="656"/>
      <c r="M467" s="657"/>
      <c r="N467" s="655" t="s">
        <v>53</v>
      </c>
      <c r="O467" s="656"/>
      <c r="P467" s="656"/>
      <c r="Q467" s="656"/>
      <c r="R467" s="656"/>
      <c r="S467" s="657"/>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55" t="s">
        <v>110</v>
      </c>
      <c r="C480" s="656"/>
      <c r="D480" s="656"/>
      <c r="E480" s="656"/>
      <c r="F480" s="656"/>
      <c r="G480" s="657"/>
      <c r="H480" s="655" t="s">
        <v>111</v>
      </c>
      <c r="I480" s="656"/>
      <c r="J480" s="656"/>
      <c r="K480" s="656"/>
      <c r="L480" s="656"/>
      <c r="M480" s="657"/>
      <c r="N480" s="655" t="s">
        <v>53</v>
      </c>
      <c r="O480" s="656"/>
      <c r="P480" s="656"/>
      <c r="Q480" s="656"/>
      <c r="R480" s="656"/>
      <c r="S480" s="657"/>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55" t="s">
        <v>110</v>
      </c>
      <c r="C493" s="656"/>
      <c r="D493" s="656"/>
      <c r="E493" s="656"/>
      <c r="F493" s="656"/>
      <c r="G493" s="657"/>
      <c r="H493" s="655" t="s">
        <v>111</v>
      </c>
      <c r="I493" s="656"/>
      <c r="J493" s="656"/>
      <c r="K493" s="656"/>
      <c r="L493" s="656"/>
      <c r="M493" s="657"/>
      <c r="N493" s="655" t="s">
        <v>53</v>
      </c>
      <c r="O493" s="656"/>
      <c r="P493" s="656"/>
      <c r="Q493" s="656"/>
      <c r="R493" s="656"/>
      <c r="S493" s="657"/>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55" t="s">
        <v>110</v>
      </c>
      <c r="C506" s="656"/>
      <c r="D506" s="656"/>
      <c r="E506" s="656"/>
      <c r="F506" s="656"/>
      <c r="G506" s="657"/>
      <c r="H506" s="655" t="s">
        <v>111</v>
      </c>
      <c r="I506" s="656"/>
      <c r="J506" s="656"/>
      <c r="K506" s="656"/>
      <c r="L506" s="656"/>
      <c r="M506" s="657"/>
      <c r="N506" s="655" t="s">
        <v>53</v>
      </c>
      <c r="O506" s="656"/>
      <c r="P506" s="656"/>
      <c r="Q506" s="656"/>
      <c r="R506" s="656"/>
      <c r="S506" s="657"/>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55" t="s">
        <v>110</v>
      </c>
      <c r="C519" s="656"/>
      <c r="D519" s="656"/>
      <c r="E519" s="656"/>
      <c r="F519" s="656"/>
      <c r="G519" s="657"/>
      <c r="H519" s="655" t="s">
        <v>111</v>
      </c>
      <c r="I519" s="656"/>
      <c r="J519" s="656"/>
      <c r="K519" s="656"/>
      <c r="L519" s="656"/>
      <c r="M519" s="657"/>
      <c r="N519" s="655" t="s">
        <v>53</v>
      </c>
      <c r="O519" s="656"/>
      <c r="P519" s="656"/>
      <c r="Q519" s="656"/>
      <c r="R519" s="656"/>
      <c r="S519" s="657"/>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55" t="s">
        <v>110</v>
      </c>
      <c r="C532" s="656"/>
      <c r="D532" s="656"/>
      <c r="E532" s="656"/>
      <c r="F532" s="656"/>
      <c r="G532" s="657"/>
      <c r="H532" s="655" t="s">
        <v>111</v>
      </c>
      <c r="I532" s="656"/>
      <c r="J532" s="656"/>
      <c r="K532" s="656"/>
      <c r="L532" s="656"/>
      <c r="M532" s="657"/>
      <c r="N532" s="655" t="s">
        <v>53</v>
      </c>
      <c r="O532" s="656"/>
      <c r="P532" s="656"/>
      <c r="Q532" s="656"/>
      <c r="R532" s="656"/>
      <c r="S532" s="657"/>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55" t="s">
        <v>110</v>
      </c>
      <c r="C545" s="656"/>
      <c r="D545" s="656"/>
      <c r="E545" s="656"/>
      <c r="F545" s="656"/>
      <c r="G545" s="657"/>
      <c r="H545" s="655" t="s">
        <v>111</v>
      </c>
      <c r="I545" s="656"/>
      <c r="J545" s="656"/>
      <c r="K545" s="656"/>
      <c r="L545" s="656"/>
      <c r="M545" s="657"/>
      <c r="N545" s="655" t="s">
        <v>53</v>
      </c>
      <c r="O545" s="656"/>
      <c r="P545" s="656"/>
      <c r="Q545" s="656"/>
      <c r="R545" s="656"/>
      <c r="S545" s="657"/>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55" t="s">
        <v>110</v>
      </c>
      <c r="C558" s="656"/>
      <c r="D558" s="656"/>
      <c r="E558" s="656"/>
      <c r="F558" s="656"/>
      <c r="G558" s="657"/>
      <c r="H558" s="655" t="s">
        <v>111</v>
      </c>
      <c r="I558" s="656"/>
      <c r="J558" s="656"/>
      <c r="K558" s="656"/>
      <c r="L558" s="656"/>
      <c r="M558" s="657"/>
      <c r="N558" s="655" t="s">
        <v>53</v>
      </c>
      <c r="O558" s="656"/>
      <c r="P558" s="656"/>
      <c r="Q558" s="656"/>
      <c r="R558" s="656"/>
      <c r="S558" s="657"/>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55" t="s">
        <v>110</v>
      </c>
      <c r="C571" s="656"/>
      <c r="D571" s="656"/>
      <c r="E571" s="656"/>
      <c r="F571" s="656"/>
      <c r="G571" s="657"/>
      <c r="H571" s="655" t="s">
        <v>111</v>
      </c>
      <c r="I571" s="656"/>
      <c r="J571" s="656"/>
      <c r="K571" s="656"/>
      <c r="L571" s="656"/>
      <c r="M571" s="657"/>
      <c r="N571" s="655" t="s">
        <v>53</v>
      </c>
      <c r="O571" s="656"/>
      <c r="P571" s="656"/>
      <c r="Q571" s="656"/>
      <c r="R571" s="656"/>
      <c r="S571" s="657"/>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55" t="s">
        <v>110</v>
      </c>
      <c r="C584" s="656"/>
      <c r="D584" s="656"/>
      <c r="E584" s="656"/>
      <c r="F584" s="656"/>
      <c r="G584" s="657"/>
      <c r="H584" s="655" t="s">
        <v>111</v>
      </c>
      <c r="I584" s="656"/>
      <c r="J584" s="656"/>
      <c r="K584" s="656"/>
      <c r="L584" s="656"/>
      <c r="M584" s="657"/>
      <c r="N584" s="655" t="s">
        <v>53</v>
      </c>
      <c r="O584" s="656"/>
      <c r="P584" s="656"/>
      <c r="Q584" s="656"/>
      <c r="R584" s="656"/>
      <c r="S584" s="657"/>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55" t="s">
        <v>110</v>
      </c>
      <c r="C597" s="656"/>
      <c r="D597" s="656"/>
      <c r="E597" s="656"/>
      <c r="F597" s="656"/>
      <c r="G597" s="657"/>
      <c r="H597" s="655" t="s">
        <v>111</v>
      </c>
      <c r="I597" s="656"/>
      <c r="J597" s="656"/>
      <c r="K597" s="656"/>
      <c r="L597" s="656"/>
      <c r="M597" s="657"/>
      <c r="N597" s="655" t="s">
        <v>53</v>
      </c>
      <c r="O597" s="656"/>
      <c r="P597" s="656"/>
      <c r="Q597" s="656"/>
      <c r="R597" s="656"/>
      <c r="S597" s="657"/>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55" t="s">
        <v>110</v>
      </c>
      <c r="C610" s="656"/>
      <c r="D610" s="656"/>
      <c r="E610" s="656"/>
      <c r="F610" s="656"/>
      <c r="G610" s="657"/>
      <c r="H610" s="655" t="s">
        <v>111</v>
      </c>
      <c r="I610" s="656"/>
      <c r="J610" s="656"/>
      <c r="K610" s="656"/>
      <c r="L610" s="656"/>
      <c r="M610" s="657"/>
      <c r="N610" s="655" t="s">
        <v>53</v>
      </c>
      <c r="O610" s="656"/>
      <c r="P610" s="656"/>
      <c r="Q610" s="656"/>
      <c r="R610" s="656"/>
      <c r="S610" s="657"/>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55" t="s">
        <v>110</v>
      </c>
      <c r="C623" s="656"/>
      <c r="D623" s="656"/>
      <c r="E623" s="656"/>
      <c r="F623" s="656"/>
      <c r="G623" s="657"/>
      <c r="H623" s="655" t="s">
        <v>111</v>
      </c>
      <c r="I623" s="656"/>
      <c r="J623" s="656"/>
      <c r="K623" s="656"/>
      <c r="L623" s="656"/>
      <c r="M623" s="657"/>
      <c r="N623" s="655" t="s">
        <v>53</v>
      </c>
      <c r="O623" s="656"/>
      <c r="P623" s="656"/>
      <c r="Q623" s="656"/>
      <c r="R623" s="656"/>
      <c r="S623" s="657"/>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55" t="s">
        <v>110</v>
      </c>
      <c r="C636" s="656"/>
      <c r="D636" s="656"/>
      <c r="E636" s="656"/>
      <c r="F636" s="656"/>
      <c r="G636" s="657"/>
      <c r="H636" s="655" t="s">
        <v>111</v>
      </c>
      <c r="I636" s="656"/>
      <c r="J636" s="656"/>
      <c r="K636" s="656"/>
      <c r="L636" s="656"/>
      <c r="M636" s="657"/>
      <c r="N636" s="655" t="s">
        <v>53</v>
      </c>
      <c r="O636" s="656"/>
      <c r="P636" s="656"/>
      <c r="Q636" s="656"/>
      <c r="R636" s="656"/>
      <c r="S636" s="657"/>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55" t="s">
        <v>110</v>
      </c>
      <c r="C649" s="656"/>
      <c r="D649" s="656"/>
      <c r="E649" s="656"/>
      <c r="F649" s="656"/>
      <c r="G649" s="657"/>
      <c r="H649" s="655" t="s">
        <v>111</v>
      </c>
      <c r="I649" s="656"/>
      <c r="J649" s="656"/>
      <c r="K649" s="656"/>
      <c r="L649" s="656"/>
      <c r="M649" s="657"/>
      <c r="N649" s="655" t="s">
        <v>53</v>
      </c>
      <c r="O649" s="656"/>
      <c r="P649" s="656"/>
      <c r="Q649" s="656"/>
      <c r="R649" s="656"/>
      <c r="S649" s="657"/>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row r="661" spans="1:23" ht="13.5" thickBot="1" x14ac:dyDescent="0.25"/>
    <row r="662" spans="1:23" s="642" customFormat="1" ht="12.75" customHeight="1" thickBot="1" x14ac:dyDescent="0.25">
      <c r="A662" s="300" t="s">
        <v>194</v>
      </c>
      <c r="B662" s="655" t="s">
        <v>110</v>
      </c>
      <c r="C662" s="656"/>
      <c r="D662" s="656"/>
      <c r="E662" s="656"/>
      <c r="F662" s="656"/>
      <c r="G662" s="657"/>
      <c r="H662" s="655" t="s">
        <v>111</v>
      </c>
      <c r="I662" s="656"/>
      <c r="J662" s="656"/>
      <c r="K662" s="656"/>
      <c r="L662" s="656"/>
      <c r="M662" s="657"/>
      <c r="N662" s="655" t="s">
        <v>53</v>
      </c>
      <c r="O662" s="656"/>
      <c r="P662" s="656"/>
      <c r="Q662" s="656"/>
      <c r="R662" s="656"/>
      <c r="S662" s="657"/>
      <c r="T662" s="329" t="s">
        <v>55</v>
      </c>
    </row>
    <row r="663" spans="1:23" s="642" customFormat="1" ht="12.75" customHeight="1" x14ac:dyDescent="0.2">
      <c r="A663" s="226" t="s">
        <v>54</v>
      </c>
      <c r="B663" s="451">
        <v>1</v>
      </c>
      <c r="C663" s="252">
        <v>2</v>
      </c>
      <c r="D663" s="439" t="s">
        <v>131</v>
      </c>
      <c r="E663" s="252">
        <v>4</v>
      </c>
      <c r="F663" s="484">
        <v>5</v>
      </c>
      <c r="G663" s="432">
        <v>6</v>
      </c>
      <c r="H663" s="251">
        <v>7</v>
      </c>
      <c r="I663" s="252">
        <v>8</v>
      </c>
      <c r="J663" s="252" t="s">
        <v>137</v>
      </c>
      <c r="K663" s="252">
        <v>10</v>
      </c>
      <c r="L663" s="252">
        <v>11</v>
      </c>
      <c r="M663" s="252">
        <v>12</v>
      </c>
      <c r="N663" s="330">
        <v>13</v>
      </c>
      <c r="O663" s="253">
        <v>14</v>
      </c>
      <c r="P663" s="253" t="s">
        <v>138</v>
      </c>
      <c r="Q663" s="253">
        <v>16</v>
      </c>
      <c r="R663" s="253">
        <v>17</v>
      </c>
      <c r="S663" s="331">
        <v>18</v>
      </c>
      <c r="T663" s="418"/>
    </row>
    <row r="664" spans="1:23" s="642" customFormat="1" ht="12.75" customHeight="1" x14ac:dyDescent="0.2">
      <c r="A664" s="307" t="s">
        <v>3</v>
      </c>
      <c r="B664" s="452">
        <v>4284</v>
      </c>
      <c r="C664" s="259">
        <v>4284</v>
      </c>
      <c r="D664" s="440">
        <v>4284</v>
      </c>
      <c r="E664" s="259">
        <v>4284</v>
      </c>
      <c r="F664" s="390">
        <v>4284</v>
      </c>
      <c r="G664" s="260">
        <v>4284</v>
      </c>
      <c r="H664" s="258">
        <v>4284</v>
      </c>
      <c r="I664" s="259">
        <v>4284</v>
      </c>
      <c r="J664" s="259">
        <v>4284</v>
      </c>
      <c r="K664" s="259">
        <v>4284</v>
      </c>
      <c r="L664" s="259">
        <v>4284</v>
      </c>
      <c r="M664" s="259">
        <v>4284</v>
      </c>
      <c r="N664" s="258">
        <v>4284</v>
      </c>
      <c r="O664" s="259">
        <v>4284</v>
      </c>
      <c r="P664" s="259">
        <v>4284</v>
      </c>
      <c r="Q664" s="259">
        <v>4284</v>
      </c>
      <c r="R664" s="259">
        <v>4284</v>
      </c>
      <c r="S664" s="260">
        <v>4284</v>
      </c>
      <c r="T664" s="420">
        <v>4284</v>
      </c>
      <c r="U664" s="504"/>
      <c r="V664" s="505"/>
      <c r="W664" s="505"/>
    </row>
    <row r="665" spans="1:23" s="642" customFormat="1" ht="12.75" customHeight="1" x14ac:dyDescent="0.2">
      <c r="A665" s="310" t="s">
        <v>6</v>
      </c>
      <c r="B665" s="453">
        <v>4624.55</v>
      </c>
      <c r="C665" s="264">
        <v>4558.8</v>
      </c>
      <c r="D665" s="441">
        <v>4700.2700000000004</v>
      </c>
      <c r="E665" s="264">
        <v>4497.5</v>
      </c>
      <c r="F665" s="311">
        <v>4724.47</v>
      </c>
      <c r="G665" s="265">
        <v>4666.97</v>
      </c>
      <c r="H665" s="263">
        <v>4633.25</v>
      </c>
      <c r="I665" s="264">
        <v>4660.79</v>
      </c>
      <c r="J665" s="264">
        <v>4650</v>
      </c>
      <c r="K665" s="264">
        <v>4808.95</v>
      </c>
      <c r="L665" s="264">
        <v>4609.05</v>
      </c>
      <c r="M665" s="264">
        <v>4726.8599999999997</v>
      </c>
      <c r="N665" s="263">
        <v>4690.71</v>
      </c>
      <c r="O665" s="264">
        <v>4725.8999999999996</v>
      </c>
      <c r="P665" s="264">
        <v>4609.29</v>
      </c>
      <c r="Q665" s="264">
        <v>4698.1000000000004</v>
      </c>
      <c r="R665" s="264">
        <v>4868.97</v>
      </c>
      <c r="S665" s="265">
        <v>4549.1099999999997</v>
      </c>
      <c r="T665" s="421">
        <v>4673.3900000000003</v>
      </c>
      <c r="U665" s="504"/>
      <c r="V665" s="505"/>
      <c r="W665" s="505"/>
    </row>
    <row r="666" spans="1:23" s="642" customFormat="1" ht="12.75" customHeight="1" x14ac:dyDescent="0.2">
      <c r="A666" s="226" t="s">
        <v>7</v>
      </c>
      <c r="B666" s="454">
        <v>93.9</v>
      </c>
      <c r="C666" s="268">
        <v>96</v>
      </c>
      <c r="D666" s="442">
        <v>86.5</v>
      </c>
      <c r="E666" s="268">
        <v>83.3</v>
      </c>
      <c r="F666" s="314">
        <v>65.790000000000006</v>
      </c>
      <c r="G666" s="269">
        <v>81.819999999999993</v>
      </c>
      <c r="H666" s="267">
        <v>90</v>
      </c>
      <c r="I666" s="268">
        <v>84.21</v>
      </c>
      <c r="J666" s="268">
        <v>92.86</v>
      </c>
      <c r="K666" s="268">
        <v>73.680000000000007</v>
      </c>
      <c r="L666" s="268">
        <v>90.48</v>
      </c>
      <c r="M666" s="268">
        <v>68.569999999999993</v>
      </c>
      <c r="N666" s="267">
        <v>83.33</v>
      </c>
      <c r="O666" s="268">
        <v>65.91</v>
      </c>
      <c r="P666" s="268">
        <v>78.569999999999993</v>
      </c>
      <c r="Q666" s="268">
        <v>42.31</v>
      </c>
      <c r="R666" s="268">
        <v>71.790000000000006</v>
      </c>
      <c r="S666" s="269">
        <v>86.67</v>
      </c>
      <c r="T666" s="422">
        <v>71.61</v>
      </c>
      <c r="U666" s="504"/>
      <c r="V666" s="505"/>
      <c r="W666" s="505"/>
    </row>
    <row r="667" spans="1:23" s="642" customFormat="1" ht="12.75" customHeight="1" x14ac:dyDescent="0.2">
      <c r="A667" s="226" t="s">
        <v>8</v>
      </c>
      <c r="B667" s="455">
        <v>7.1099999999999997E-2</v>
      </c>
      <c r="C667" s="272">
        <v>7.4700000000000003E-2</v>
      </c>
      <c r="D667" s="443">
        <v>7.2099999999999997E-2</v>
      </c>
      <c r="E667" s="272">
        <v>7.7100000000000002E-2</v>
      </c>
      <c r="F667" s="317">
        <v>9.1499999999999998E-2</v>
      </c>
      <c r="G667" s="273">
        <v>7.0999999999999994E-2</v>
      </c>
      <c r="H667" s="271">
        <v>0.08</v>
      </c>
      <c r="I667" s="272">
        <v>9.9900000000000003E-2</v>
      </c>
      <c r="J667" s="272">
        <v>6.7799999999999999E-2</v>
      </c>
      <c r="K667" s="272">
        <v>8.0600000000000005E-2</v>
      </c>
      <c r="L667" s="272">
        <v>6.5299999999999997E-2</v>
      </c>
      <c r="M667" s="272">
        <v>9.5799999999999996E-2</v>
      </c>
      <c r="N667" s="271">
        <v>7.9100000000000004E-2</v>
      </c>
      <c r="O667" s="272">
        <v>0.09</v>
      </c>
      <c r="P667" s="272">
        <v>9.1600000000000001E-2</v>
      </c>
      <c r="Q667" s="272">
        <v>0.1076</v>
      </c>
      <c r="R667" s="272">
        <v>7.9200000000000007E-2</v>
      </c>
      <c r="S667" s="273">
        <v>8.0799999999999997E-2</v>
      </c>
      <c r="T667" s="423">
        <v>8.4900000000000003E-2</v>
      </c>
      <c r="U667" s="504"/>
      <c r="V667" s="505"/>
      <c r="W667" s="505"/>
    </row>
    <row r="668" spans="1:23" s="642" customFormat="1" ht="12.75" customHeight="1" x14ac:dyDescent="0.2">
      <c r="A668" s="310" t="s">
        <v>1</v>
      </c>
      <c r="B668" s="456">
        <f t="shared" ref="B668:T668" si="245">B665/B664*100-100</f>
        <v>7.9493464052287521</v>
      </c>
      <c r="C668" s="276">
        <f t="shared" si="245"/>
        <v>6.4145658263305307</v>
      </c>
      <c r="D668" s="276">
        <f t="shared" si="245"/>
        <v>9.716853408029877</v>
      </c>
      <c r="E668" s="276">
        <f t="shared" si="245"/>
        <v>4.9836601307189596</v>
      </c>
      <c r="F668" s="276">
        <f t="shared" si="245"/>
        <v>10.281746031746025</v>
      </c>
      <c r="G668" s="277">
        <f t="shared" si="245"/>
        <v>8.9395424836601336</v>
      </c>
      <c r="H668" s="275">
        <f t="shared" si="245"/>
        <v>8.1524276377217433</v>
      </c>
      <c r="I668" s="276">
        <f t="shared" si="245"/>
        <v>8.7952847805788963</v>
      </c>
      <c r="J668" s="276">
        <f t="shared" si="245"/>
        <v>8.5434173669467697</v>
      </c>
      <c r="K668" s="276">
        <f t="shared" si="245"/>
        <v>12.253734827264239</v>
      </c>
      <c r="L668" s="276">
        <f t="shared" si="245"/>
        <v>7.5875350140055957</v>
      </c>
      <c r="M668" s="276">
        <f t="shared" si="245"/>
        <v>10.33753501400561</v>
      </c>
      <c r="N668" s="275">
        <f t="shared" si="245"/>
        <v>9.4936974789916064</v>
      </c>
      <c r="O668" s="276">
        <f t="shared" si="245"/>
        <v>10.315126050420147</v>
      </c>
      <c r="P668" s="276">
        <f t="shared" si="245"/>
        <v>7.5931372549019613</v>
      </c>
      <c r="Q668" s="276">
        <f t="shared" si="245"/>
        <v>9.6661998132586433</v>
      </c>
      <c r="R668" s="276">
        <f t="shared" si="245"/>
        <v>13.654761904761912</v>
      </c>
      <c r="S668" s="277">
        <f t="shared" si="245"/>
        <v>6.1883753501400491</v>
      </c>
      <c r="T668" s="424">
        <f t="shared" si="245"/>
        <v>9.0894024276377365</v>
      </c>
      <c r="U668" s="504"/>
      <c r="V668" s="227"/>
    </row>
    <row r="669" spans="1:23" s="642" customFormat="1" ht="12.75" customHeight="1" thickBot="1" x14ac:dyDescent="0.25">
      <c r="A669" s="429" t="s">
        <v>27</v>
      </c>
      <c r="B669" s="457">
        <f t="shared" ref="B669:T669" si="246">B665-B652</f>
        <v>30.050000000000182</v>
      </c>
      <c r="C669" s="281">
        <f t="shared" si="246"/>
        <v>-19.949999999999818</v>
      </c>
      <c r="D669" s="281">
        <f t="shared" si="246"/>
        <v>310.27000000000044</v>
      </c>
      <c r="E669" s="281">
        <f t="shared" si="246"/>
        <v>-225.25</v>
      </c>
      <c r="F669" s="281">
        <f t="shared" si="246"/>
        <v>-1.0299999999997453</v>
      </c>
      <c r="G669" s="282">
        <f t="shared" si="246"/>
        <v>-338.27999999999975</v>
      </c>
      <c r="H669" s="280">
        <f t="shared" si="246"/>
        <v>177.41666666666697</v>
      </c>
      <c r="I669" s="281">
        <f t="shared" si="246"/>
        <v>201.30282051282029</v>
      </c>
      <c r="J669" s="281">
        <f t="shared" si="246"/>
        <v>331.66666666666697</v>
      </c>
      <c r="K669" s="281">
        <f t="shared" si="246"/>
        <v>-54.126923076923049</v>
      </c>
      <c r="L669" s="281">
        <f t="shared" si="246"/>
        <v>87.800000000000182</v>
      </c>
      <c r="M669" s="281">
        <f t="shared" si="246"/>
        <v>54.609999999999673</v>
      </c>
      <c r="N669" s="280">
        <f t="shared" si="246"/>
        <v>157.81526315789506</v>
      </c>
      <c r="O669" s="281">
        <f t="shared" si="246"/>
        <v>-84.350000000000364</v>
      </c>
      <c r="P669" s="281">
        <f t="shared" si="246"/>
        <v>206.78999999999996</v>
      </c>
      <c r="Q669" s="281">
        <f t="shared" si="246"/>
        <v>-56.771794871794555</v>
      </c>
      <c r="R669" s="281">
        <f t="shared" si="246"/>
        <v>-50.517179487179419</v>
      </c>
      <c r="S669" s="282">
        <f t="shared" si="246"/>
        <v>-87.81307692307746</v>
      </c>
      <c r="T669" s="425">
        <f t="shared" si="246"/>
        <v>6.3020000000005894</v>
      </c>
      <c r="U669" s="504"/>
      <c r="V669" s="227"/>
    </row>
    <row r="670" spans="1:23" s="642" customFormat="1" ht="12.75" customHeight="1" x14ac:dyDescent="0.2">
      <c r="A670" s="430" t="s">
        <v>51</v>
      </c>
      <c r="B670" s="486">
        <v>731</v>
      </c>
      <c r="C670" s="286">
        <v>722</v>
      </c>
      <c r="D670" s="444">
        <v>171</v>
      </c>
      <c r="E670" s="286">
        <v>736</v>
      </c>
      <c r="F670" s="391">
        <v>729</v>
      </c>
      <c r="G670" s="287">
        <v>728</v>
      </c>
      <c r="H670" s="285">
        <v>737</v>
      </c>
      <c r="I670" s="286">
        <v>745</v>
      </c>
      <c r="J670" s="286">
        <v>171</v>
      </c>
      <c r="K670" s="286">
        <v>746</v>
      </c>
      <c r="L670" s="286">
        <v>745</v>
      </c>
      <c r="M670" s="286">
        <v>742</v>
      </c>
      <c r="N670" s="285">
        <v>739</v>
      </c>
      <c r="O670" s="286">
        <v>755</v>
      </c>
      <c r="P670" s="286">
        <v>172</v>
      </c>
      <c r="Q670" s="286">
        <v>741</v>
      </c>
      <c r="R670" s="286">
        <v>736</v>
      </c>
      <c r="S670" s="287">
        <v>744</v>
      </c>
      <c r="T670" s="426">
        <f>SUM(B670:S670)</f>
        <v>11590</v>
      </c>
      <c r="U670" s="227" t="s">
        <v>56</v>
      </c>
      <c r="V670" s="289"/>
      <c r="W670" s="290">
        <f>V670/T657</f>
        <v>0</v>
      </c>
    </row>
    <row r="671" spans="1:23" s="642" customFormat="1" ht="12.75" customHeight="1" x14ac:dyDescent="0.2">
      <c r="A671" s="324" t="s">
        <v>28</v>
      </c>
      <c r="B671" s="458"/>
      <c r="C671" s="644"/>
      <c r="D671" s="445"/>
      <c r="E671" s="644"/>
      <c r="F671" s="392"/>
      <c r="G671" s="643"/>
      <c r="H671" s="645"/>
      <c r="I671" s="644"/>
      <c r="J671" s="644"/>
      <c r="K671" s="644"/>
      <c r="L671" s="644"/>
      <c r="M671" s="644"/>
      <c r="N671" s="645"/>
      <c r="O671" s="644"/>
      <c r="P671" s="644"/>
      <c r="Q671" s="644"/>
      <c r="R671" s="644"/>
      <c r="S671" s="643"/>
      <c r="T671" s="427"/>
      <c r="U671" s="227" t="s">
        <v>57</v>
      </c>
      <c r="V671" s="227">
        <v>150.02000000000001</v>
      </c>
    </row>
    <row r="672" spans="1:23" s="642" customFormat="1" ht="12.75" customHeight="1" thickBot="1" x14ac:dyDescent="0.25">
      <c r="A672" s="327" t="s">
        <v>26</v>
      </c>
      <c r="B672" s="487">
        <f t="shared" ref="B672:S672" si="247">B671-B658</f>
        <v>0</v>
      </c>
      <c r="C672" s="488">
        <f t="shared" si="247"/>
        <v>0</v>
      </c>
      <c r="D672" s="488">
        <f t="shared" si="247"/>
        <v>0</v>
      </c>
      <c r="E672" s="488">
        <f t="shared" si="247"/>
        <v>0</v>
      </c>
      <c r="F672" s="488">
        <f t="shared" si="247"/>
        <v>0</v>
      </c>
      <c r="G672" s="489">
        <f t="shared" si="247"/>
        <v>0</v>
      </c>
      <c r="H672" s="490">
        <f t="shared" si="247"/>
        <v>0</v>
      </c>
      <c r="I672" s="488">
        <f t="shared" si="247"/>
        <v>0</v>
      </c>
      <c r="J672" s="488">
        <f t="shared" si="247"/>
        <v>0</v>
      </c>
      <c r="K672" s="488">
        <f t="shared" si="247"/>
        <v>0</v>
      </c>
      <c r="L672" s="488">
        <f t="shared" si="247"/>
        <v>0</v>
      </c>
      <c r="M672" s="488">
        <f t="shared" si="247"/>
        <v>0</v>
      </c>
      <c r="N672" s="490">
        <f t="shared" si="247"/>
        <v>0</v>
      </c>
      <c r="O672" s="488">
        <f t="shared" si="247"/>
        <v>0</v>
      </c>
      <c r="P672" s="488">
        <f t="shared" si="247"/>
        <v>0</v>
      </c>
      <c r="Q672" s="488">
        <f t="shared" si="247"/>
        <v>0</v>
      </c>
      <c r="R672" s="488">
        <f t="shared" si="247"/>
        <v>0</v>
      </c>
      <c r="S672" s="489">
        <f t="shared" si="247"/>
        <v>0</v>
      </c>
      <c r="T672" s="428"/>
      <c r="U672" s="227" t="s">
        <v>26</v>
      </c>
      <c r="V672" s="362">
        <f>V671-V658</f>
        <v>-6.0000000000002274E-2</v>
      </c>
    </row>
  </sheetData>
  <mergeCells count="205">
    <mergeCell ref="B636:G636"/>
    <mergeCell ref="H636:M636"/>
    <mergeCell ref="N636:S636"/>
    <mergeCell ref="B623:G623"/>
    <mergeCell ref="H623:M623"/>
    <mergeCell ref="N623:S623"/>
    <mergeCell ref="B454:G454"/>
    <mergeCell ref="H454:M454"/>
    <mergeCell ref="N454:S454"/>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 ref="B584:G584"/>
    <mergeCell ref="H584:M584"/>
    <mergeCell ref="N584:S584"/>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F2:I2"/>
    <mergeCell ref="B9:J9"/>
    <mergeCell ref="K9:Q9"/>
    <mergeCell ref="B23:J23"/>
    <mergeCell ref="K23:Q23"/>
    <mergeCell ref="B37:J37"/>
    <mergeCell ref="K37:Q37"/>
    <mergeCell ref="M68:U68"/>
    <mergeCell ref="B82:L82"/>
    <mergeCell ref="M82:U82"/>
    <mergeCell ref="B68:L68"/>
    <mergeCell ref="M53:S53"/>
    <mergeCell ref="B53:L53"/>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N348:S348"/>
    <mergeCell ref="N362:S362"/>
    <mergeCell ref="H348:M348"/>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B662:G662"/>
    <mergeCell ref="H662:M662"/>
    <mergeCell ref="N662:S662"/>
    <mergeCell ref="B649:G649"/>
    <mergeCell ref="H649:M649"/>
    <mergeCell ref="N649:S649"/>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2022-05-07T15:11:55Z</dcterms:modified>
</cp:coreProperties>
</file>