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codeName="ThisWorkbook" autoCompressPictures="0"/>
  <mc:AlternateContent xmlns:mc="http://schemas.openxmlformats.org/markup-compatibility/2006">
    <mc:Choice Requires="x15">
      <x15ac:absPath xmlns:x15ac="http://schemas.microsoft.com/office/spreadsheetml/2010/11/ac" url="C:\Users\Jbarbosa\Documents\AVIAGEN\ALABAMA\MODULO 2\"/>
    </mc:Choice>
  </mc:AlternateContent>
  <xr:revisionPtr revIDLastSave="0" documentId="13_ncr:1_{287C0547-6E9E-4354-A4DE-9FB692521148}" xr6:coauthVersionLast="36" xr6:coauthVersionMax="36" xr10:uidLastSave="{00000000-0000-0000-0000-000000000000}"/>
  <bookViews>
    <workbookView xWindow="0" yWindow="0" windowWidth="20490" windowHeight="7425" tabRatio="733" firstSheet="8" activeTab="8" xr2:uid="{00000000-000D-0000-FFFF-FFFF00000000}"/>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788" i="251" l="1"/>
  <c r="G788" i="251"/>
  <c r="F788" i="251"/>
  <c r="E788" i="251"/>
  <c r="D788" i="251"/>
  <c r="C788" i="251"/>
  <c r="B788" i="251"/>
  <c r="H786" i="251"/>
  <c r="J786" i="251" s="1"/>
  <c r="K786" i="251" s="1"/>
  <c r="H785" i="251"/>
  <c r="G785" i="251"/>
  <c r="F785" i="251"/>
  <c r="E785" i="251"/>
  <c r="D785" i="251"/>
  <c r="C785" i="251"/>
  <c r="B785" i="251"/>
  <c r="H784" i="251"/>
  <c r="G784" i="251"/>
  <c r="F784" i="251"/>
  <c r="E784" i="251"/>
  <c r="D784" i="251"/>
  <c r="C784" i="251"/>
  <c r="B784" i="251"/>
  <c r="K700" i="250"/>
  <c r="H700" i="250"/>
  <c r="G700" i="250"/>
  <c r="F700" i="250"/>
  <c r="E700" i="250"/>
  <c r="D700" i="250"/>
  <c r="C700" i="250"/>
  <c r="B700" i="250"/>
  <c r="L698" i="250"/>
  <c r="I698" i="250"/>
  <c r="I697" i="250"/>
  <c r="H697" i="250"/>
  <c r="I696" i="250"/>
  <c r="H696" i="250"/>
  <c r="G696" i="250"/>
  <c r="F696" i="250"/>
  <c r="E696" i="250"/>
  <c r="D696" i="250"/>
  <c r="C696" i="250"/>
  <c r="B696" i="250"/>
  <c r="V793" i="249"/>
  <c r="S793" i="249"/>
  <c r="R793" i="249"/>
  <c r="Q793" i="249"/>
  <c r="P793" i="249"/>
  <c r="O793" i="249"/>
  <c r="N793" i="249"/>
  <c r="M793" i="249"/>
  <c r="L793" i="249"/>
  <c r="K793" i="249"/>
  <c r="J793" i="249"/>
  <c r="I793" i="249"/>
  <c r="H793" i="249"/>
  <c r="G793" i="249"/>
  <c r="F793" i="249"/>
  <c r="E793" i="249"/>
  <c r="D793" i="249"/>
  <c r="C793" i="249"/>
  <c r="B793" i="249"/>
  <c r="T791" i="249"/>
  <c r="V791" i="249" s="1"/>
  <c r="W791" i="249" s="1"/>
  <c r="T790" i="249"/>
  <c r="S790" i="249"/>
  <c r="R790" i="249"/>
  <c r="Q790" i="249"/>
  <c r="P790" i="249"/>
  <c r="O790" i="249"/>
  <c r="N790" i="249"/>
  <c r="M790" i="249"/>
  <c r="L790" i="249"/>
  <c r="K790" i="249"/>
  <c r="J790" i="249"/>
  <c r="I790" i="249"/>
  <c r="H790" i="249"/>
  <c r="G790" i="249"/>
  <c r="F790" i="249"/>
  <c r="E790" i="249"/>
  <c r="D790" i="249"/>
  <c r="C790" i="249"/>
  <c r="B790" i="249"/>
  <c r="T789" i="249"/>
  <c r="S789" i="249"/>
  <c r="R789" i="249"/>
  <c r="Q789" i="249"/>
  <c r="P789" i="249"/>
  <c r="O789" i="249"/>
  <c r="N789" i="249"/>
  <c r="M789" i="249"/>
  <c r="L789" i="249"/>
  <c r="K789" i="249"/>
  <c r="J789" i="249"/>
  <c r="I789" i="249"/>
  <c r="H789" i="249"/>
  <c r="G789" i="249"/>
  <c r="F789" i="249"/>
  <c r="E789" i="249"/>
  <c r="D789" i="249"/>
  <c r="C789" i="249"/>
  <c r="B789" i="249"/>
  <c r="V711" i="248"/>
  <c r="S711" i="248"/>
  <c r="R711" i="248"/>
  <c r="Q711" i="248"/>
  <c r="P711" i="248"/>
  <c r="O711" i="248"/>
  <c r="N711" i="248"/>
  <c r="M711" i="248"/>
  <c r="L711" i="248"/>
  <c r="K711" i="248"/>
  <c r="J711" i="248"/>
  <c r="I711" i="248"/>
  <c r="H711" i="248"/>
  <c r="G711" i="248"/>
  <c r="F711" i="248"/>
  <c r="E711" i="248"/>
  <c r="D711" i="248"/>
  <c r="C711" i="248"/>
  <c r="B711" i="248"/>
  <c r="W709" i="248"/>
  <c r="T709" i="248"/>
  <c r="T708" i="248"/>
  <c r="S708" i="248"/>
  <c r="R708" i="248"/>
  <c r="Q708" i="248"/>
  <c r="P708" i="248"/>
  <c r="O708" i="248"/>
  <c r="N708" i="248"/>
  <c r="M708" i="248"/>
  <c r="L708" i="248"/>
  <c r="K708" i="248"/>
  <c r="J708" i="248"/>
  <c r="I708" i="248"/>
  <c r="H708" i="248"/>
  <c r="G708" i="248"/>
  <c r="F708" i="248"/>
  <c r="E708" i="248"/>
  <c r="D708" i="248"/>
  <c r="C708" i="248"/>
  <c r="B708" i="248"/>
  <c r="T707" i="248"/>
  <c r="S707" i="248"/>
  <c r="R707" i="248"/>
  <c r="Q707" i="248"/>
  <c r="P707" i="248"/>
  <c r="O707" i="248"/>
  <c r="N707" i="248"/>
  <c r="M707" i="248"/>
  <c r="L707" i="248"/>
  <c r="K707" i="248"/>
  <c r="J707" i="248"/>
  <c r="I707" i="248"/>
  <c r="H707" i="248"/>
  <c r="G707" i="248"/>
  <c r="F707" i="248"/>
  <c r="E707" i="248"/>
  <c r="D707" i="248"/>
  <c r="C707" i="248"/>
  <c r="B707" i="248"/>
  <c r="B775" i="251" l="1"/>
  <c r="J775" i="251" l="1"/>
  <c r="G775" i="251"/>
  <c r="F775" i="251"/>
  <c r="E775" i="251"/>
  <c r="D775" i="251"/>
  <c r="C775" i="251"/>
  <c r="H773" i="251"/>
  <c r="H772" i="251"/>
  <c r="G772" i="251"/>
  <c r="F772" i="251"/>
  <c r="E772" i="251"/>
  <c r="D772" i="251"/>
  <c r="C772" i="251"/>
  <c r="B772" i="251"/>
  <c r="H771" i="251"/>
  <c r="G771" i="251"/>
  <c r="F771" i="251"/>
  <c r="E771" i="251"/>
  <c r="D771" i="251"/>
  <c r="C771" i="251"/>
  <c r="B771" i="251"/>
  <c r="V780" i="249"/>
  <c r="S780" i="249"/>
  <c r="R780" i="249"/>
  <c r="Q780" i="249"/>
  <c r="P780" i="249"/>
  <c r="O780" i="249"/>
  <c r="N780" i="249"/>
  <c r="M780" i="249"/>
  <c r="L780" i="249"/>
  <c r="K780" i="249"/>
  <c r="J780" i="249"/>
  <c r="I780" i="249"/>
  <c r="H780" i="249"/>
  <c r="G780" i="249"/>
  <c r="F780" i="249"/>
  <c r="E780" i="249"/>
  <c r="D780" i="249"/>
  <c r="C780" i="249"/>
  <c r="B780" i="249"/>
  <c r="T778" i="249"/>
  <c r="V778" i="249" s="1"/>
  <c r="W778" i="249" s="1"/>
  <c r="T777" i="249"/>
  <c r="S777" i="249"/>
  <c r="R777" i="249"/>
  <c r="Q777" i="249"/>
  <c r="P777" i="249"/>
  <c r="O777" i="249"/>
  <c r="N777" i="249"/>
  <c r="M777" i="249"/>
  <c r="L777" i="249"/>
  <c r="K777" i="249"/>
  <c r="J777" i="249"/>
  <c r="I777" i="249"/>
  <c r="H777" i="249"/>
  <c r="G777" i="249"/>
  <c r="F777" i="249"/>
  <c r="E777" i="249"/>
  <c r="D777" i="249"/>
  <c r="C777" i="249"/>
  <c r="B777" i="249"/>
  <c r="T776" i="249"/>
  <c r="S776" i="249"/>
  <c r="R776" i="249"/>
  <c r="Q776" i="249"/>
  <c r="P776" i="249"/>
  <c r="O776" i="249"/>
  <c r="N776" i="249"/>
  <c r="M776" i="249"/>
  <c r="L776" i="249"/>
  <c r="K776" i="249"/>
  <c r="J776" i="249"/>
  <c r="I776" i="249"/>
  <c r="H776" i="249"/>
  <c r="G776" i="249"/>
  <c r="F776" i="249"/>
  <c r="E776" i="249"/>
  <c r="D776" i="249"/>
  <c r="C776" i="249"/>
  <c r="B776" i="249"/>
  <c r="H683" i="250"/>
  <c r="G683" i="250"/>
  <c r="F683" i="250"/>
  <c r="E683" i="250"/>
  <c r="D683" i="250"/>
  <c r="C683" i="250"/>
  <c r="B683" i="250"/>
  <c r="H670" i="250"/>
  <c r="G670" i="250"/>
  <c r="F670" i="250"/>
  <c r="E670" i="250"/>
  <c r="D670" i="250"/>
  <c r="C670" i="250"/>
  <c r="B670" i="250"/>
  <c r="G675" i="250" l="1"/>
  <c r="F675" i="250"/>
  <c r="E675" i="250"/>
  <c r="D675" i="250"/>
  <c r="C675" i="250"/>
  <c r="B675" i="250"/>
  <c r="C688" i="250"/>
  <c r="D688" i="250"/>
  <c r="E688" i="250"/>
  <c r="F688" i="250"/>
  <c r="G688" i="250"/>
  <c r="B688" i="250"/>
  <c r="J762" i="251" l="1"/>
  <c r="G762" i="251"/>
  <c r="F762" i="251"/>
  <c r="E762" i="251"/>
  <c r="D762" i="251"/>
  <c r="C762" i="251"/>
  <c r="B762" i="251"/>
  <c r="H760" i="251"/>
  <c r="H759" i="251"/>
  <c r="G759" i="251"/>
  <c r="F759" i="251"/>
  <c r="E759" i="251"/>
  <c r="D759" i="251"/>
  <c r="C759" i="251"/>
  <c r="B759" i="251"/>
  <c r="H758" i="251"/>
  <c r="G758" i="251"/>
  <c r="F758" i="251"/>
  <c r="E758" i="251"/>
  <c r="D758" i="251"/>
  <c r="C758" i="251"/>
  <c r="B758" i="251"/>
  <c r="K687" i="250"/>
  <c r="H687" i="250"/>
  <c r="G687" i="250"/>
  <c r="F687" i="250"/>
  <c r="E687" i="250"/>
  <c r="D687" i="250"/>
  <c r="C687" i="250"/>
  <c r="B687" i="250"/>
  <c r="L685" i="250"/>
  <c r="I685" i="250"/>
  <c r="I684" i="250"/>
  <c r="H684" i="250"/>
  <c r="I683" i="250"/>
  <c r="V767" i="249"/>
  <c r="S767" i="249"/>
  <c r="R767" i="249"/>
  <c r="Q767" i="249"/>
  <c r="P767" i="249"/>
  <c r="O767" i="249"/>
  <c r="N767" i="249"/>
  <c r="M767" i="249"/>
  <c r="L767" i="249"/>
  <c r="K767" i="249"/>
  <c r="J767" i="249"/>
  <c r="I767" i="249"/>
  <c r="H767" i="249"/>
  <c r="G767" i="249"/>
  <c r="F767" i="249"/>
  <c r="E767" i="249"/>
  <c r="D767" i="249"/>
  <c r="C767" i="249"/>
  <c r="B767" i="249"/>
  <c r="T765" i="249"/>
  <c r="V765" i="249" s="1"/>
  <c r="W765" i="249" s="1"/>
  <c r="T764" i="249"/>
  <c r="S764" i="249"/>
  <c r="R764" i="249"/>
  <c r="Q764" i="249"/>
  <c r="P764" i="249"/>
  <c r="O764" i="249"/>
  <c r="N764" i="249"/>
  <c r="M764" i="249"/>
  <c r="L764" i="249"/>
  <c r="K764" i="249"/>
  <c r="J764" i="249"/>
  <c r="I764" i="249"/>
  <c r="H764" i="249"/>
  <c r="G764" i="249"/>
  <c r="F764" i="249"/>
  <c r="E764" i="249"/>
  <c r="D764" i="249"/>
  <c r="C764" i="249"/>
  <c r="B764" i="249"/>
  <c r="T763" i="249"/>
  <c r="S763" i="249"/>
  <c r="R763" i="249"/>
  <c r="Q763" i="249"/>
  <c r="P763" i="249"/>
  <c r="O763" i="249"/>
  <c r="N763" i="249"/>
  <c r="M763" i="249"/>
  <c r="L763" i="249"/>
  <c r="K763" i="249"/>
  <c r="J763" i="249"/>
  <c r="I763" i="249"/>
  <c r="H763" i="249"/>
  <c r="G763" i="249"/>
  <c r="F763" i="249"/>
  <c r="E763" i="249"/>
  <c r="D763" i="249"/>
  <c r="C763" i="249"/>
  <c r="B763" i="249"/>
  <c r="V698" i="248"/>
  <c r="S698" i="248"/>
  <c r="R698" i="248"/>
  <c r="Q698" i="248"/>
  <c r="P698" i="248"/>
  <c r="O698" i="248"/>
  <c r="N698" i="248"/>
  <c r="M698" i="248"/>
  <c r="L698" i="248"/>
  <c r="K698" i="248"/>
  <c r="J698" i="248"/>
  <c r="I698" i="248"/>
  <c r="H698" i="248"/>
  <c r="G698" i="248"/>
  <c r="F698" i="248"/>
  <c r="E698" i="248"/>
  <c r="D698" i="248"/>
  <c r="C698" i="248"/>
  <c r="B698" i="248"/>
  <c r="W696" i="248"/>
  <c r="T696" i="248"/>
  <c r="T695" i="248"/>
  <c r="S695" i="248"/>
  <c r="R695" i="248"/>
  <c r="Q695" i="248"/>
  <c r="P695" i="248"/>
  <c r="O695" i="248"/>
  <c r="N695" i="248"/>
  <c r="M695" i="248"/>
  <c r="L695" i="248"/>
  <c r="K695" i="248"/>
  <c r="J695" i="248"/>
  <c r="I695" i="248"/>
  <c r="H695" i="248"/>
  <c r="G695" i="248"/>
  <c r="F695" i="248"/>
  <c r="E695" i="248"/>
  <c r="D695" i="248"/>
  <c r="C695" i="248"/>
  <c r="B695" i="248"/>
  <c r="T694" i="248"/>
  <c r="S694" i="248"/>
  <c r="R694" i="248"/>
  <c r="Q694" i="248"/>
  <c r="P694" i="248"/>
  <c r="O694" i="248"/>
  <c r="N694" i="248"/>
  <c r="M694" i="248"/>
  <c r="L694" i="248"/>
  <c r="K694" i="248"/>
  <c r="J694" i="248"/>
  <c r="I694" i="248"/>
  <c r="H694" i="248"/>
  <c r="G694" i="248"/>
  <c r="F694" i="248"/>
  <c r="E694" i="248"/>
  <c r="D694" i="248"/>
  <c r="C694" i="248"/>
  <c r="B694" i="248"/>
  <c r="J760" i="251" l="1"/>
  <c r="K760" i="251" s="1"/>
  <c r="J773" i="251"/>
  <c r="K773" i="251" s="1"/>
  <c r="J749" i="251"/>
  <c r="G749" i="251"/>
  <c r="F749" i="251"/>
  <c r="E749" i="251"/>
  <c r="D749" i="251"/>
  <c r="C749" i="251"/>
  <c r="B749" i="251"/>
  <c r="H747" i="251"/>
  <c r="J747" i="251" s="1"/>
  <c r="K747" i="251" s="1"/>
  <c r="H746" i="251"/>
  <c r="G746" i="251"/>
  <c r="F746" i="251"/>
  <c r="E746" i="251"/>
  <c r="D746" i="251"/>
  <c r="C746" i="251"/>
  <c r="B746" i="251"/>
  <c r="H745" i="251"/>
  <c r="G745" i="251"/>
  <c r="F745" i="251"/>
  <c r="E745" i="251"/>
  <c r="D745" i="251"/>
  <c r="C745" i="251"/>
  <c r="B745" i="251"/>
  <c r="V754" i="249"/>
  <c r="S754" i="249"/>
  <c r="R754" i="249"/>
  <c r="Q754" i="249"/>
  <c r="P754" i="249"/>
  <c r="O754" i="249"/>
  <c r="N754" i="249"/>
  <c r="M754" i="249"/>
  <c r="L754" i="249"/>
  <c r="K754" i="249"/>
  <c r="J754" i="249"/>
  <c r="I754" i="249"/>
  <c r="H754" i="249"/>
  <c r="G754" i="249"/>
  <c r="F754" i="249"/>
  <c r="E754" i="249"/>
  <c r="D754" i="249"/>
  <c r="C754" i="249"/>
  <c r="B754" i="249"/>
  <c r="T752" i="249"/>
  <c r="V752" i="249" s="1"/>
  <c r="W752" i="249" s="1"/>
  <c r="T751" i="249"/>
  <c r="S751" i="249"/>
  <c r="R751" i="249"/>
  <c r="Q751" i="249"/>
  <c r="P751" i="249"/>
  <c r="O751" i="249"/>
  <c r="N751" i="249"/>
  <c r="M751" i="249"/>
  <c r="L751" i="249"/>
  <c r="K751" i="249"/>
  <c r="J751" i="249"/>
  <c r="I751" i="249"/>
  <c r="H751" i="249"/>
  <c r="G751" i="249"/>
  <c r="F751" i="249"/>
  <c r="E751" i="249"/>
  <c r="D751" i="249"/>
  <c r="C751" i="249"/>
  <c r="B751" i="249"/>
  <c r="T750" i="249"/>
  <c r="S750" i="249"/>
  <c r="R750" i="249"/>
  <c r="Q750" i="249"/>
  <c r="P750" i="249"/>
  <c r="O750" i="249"/>
  <c r="N750" i="249"/>
  <c r="M750" i="249"/>
  <c r="L750" i="249"/>
  <c r="K750" i="249"/>
  <c r="J750" i="249"/>
  <c r="I750" i="249"/>
  <c r="H750" i="249"/>
  <c r="G750" i="249"/>
  <c r="F750" i="249"/>
  <c r="E750" i="249"/>
  <c r="D750" i="249"/>
  <c r="C750" i="249"/>
  <c r="B750" i="249"/>
  <c r="J736" i="251" l="1"/>
  <c r="G736" i="251"/>
  <c r="F736" i="251"/>
  <c r="E736" i="251"/>
  <c r="D736" i="251"/>
  <c r="C736" i="251"/>
  <c r="B736" i="251"/>
  <c r="H734" i="251"/>
  <c r="J734" i="251" s="1"/>
  <c r="K734" i="251" s="1"/>
  <c r="H733" i="251"/>
  <c r="G733" i="251"/>
  <c r="F733" i="251"/>
  <c r="E733" i="251"/>
  <c r="D733" i="251"/>
  <c r="C733" i="251"/>
  <c r="B733" i="251"/>
  <c r="H732" i="251"/>
  <c r="G732" i="251"/>
  <c r="F732" i="251"/>
  <c r="E732" i="251"/>
  <c r="D732" i="251"/>
  <c r="C732" i="251"/>
  <c r="B732" i="251"/>
  <c r="K674" i="250"/>
  <c r="H674" i="250"/>
  <c r="G674" i="250"/>
  <c r="F674" i="250"/>
  <c r="E674" i="250"/>
  <c r="D674" i="250"/>
  <c r="C674" i="250"/>
  <c r="B674" i="250"/>
  <c r="L672" i="250"/>
  <c r="I672" i="250"/>
  <c r="I671" i="250"/>
  <c r="H671" i="250"/>
  <c r="I670" i="250"/>
  <c r="V741" i="249"/>
  <c r="S741" i="249"/>
  <c r="R741" i="249"/>
  <c r="Q741" i="249"/>
  <c r="P741" i="249"/>
  <c r="O741" i="249"/>
  <c r="N741" i="249"/>
  <c r="M741" i="249"/>
  <c r="L741" i="249"/>
  <c r="K741" i="249"/>
  <c r="J741" i="249"/>
  <c r="I741" i="249"/>
  <c r="H741" i="249"/>
  <c r="G741" i="249"/>
  <c r="F741" i="249"/>
  <c r="E741" i="249"/>
  <c r="D741" i="249"/>
  <c r="C741" i="249"/>
  <c r="B741" i="249"/>
  <c r="T739" i="249"/>
  <c r="V739" i="249" s="1"/>
  <c r="W739" i="249" s="1"/>
  <c r="T738" i="249"/>
  <c r="S738" i="249"/>
  <c r="R738" i="249"/>
  <c r="Q738" i="249"/>
  <c r="P738" i="249"/>
  <c r="O738" i="249"/>
  <c r="N738" i="249"/>
  <c r="M738" i="249"/>
  <c r="L738" i="249"/>
  <c r="K738" i="249"/>
  <c r="J738" i="249"/>
  <c r="I738" i="249"/>
  <c r="H738" i="249"/>
  <c r="G738" i="249"/>
  <c r="F738" i="249"/>
  <c r="E738" i="249"/>
  <c r="D738" i="249"/>
  <c r="C738" i="249"/>
  <c r="B738" i="249"/>
  <c r="T737" i="249"/>
  <c r="S737" i="249"/>
  <c r="R737" i="249"/>
  <c r="Q737" i="249"/>
  <c r="P737" i="249"/>
  <c r="O737" i="249"/>
  <c r="N737" i="249"/>
  <c r="M737" i="249"/>
  <c r="L737" i="249"/>
  <c r="K737" i="249"/>
  <c r="J737" i="249"/>
  <c r="I737" i="249"/>
  <c r="H737" i="249"/>
  <c r="G737" i="249"/>
  <c r="F737" i="249"/>
  <c r="E737" i="249"/>
  <c r="D737" i="249"/>
  <c r="C737" i="249"/>
  <c r="B737" i="249"/>
  <c r="V685" i="248"/>
  <c r="S685" i="248"/>
  <c r="R685" i="248"/>
  <c r="Q685" i="248"/>
  <c r="P685" i="248"/>
  <c r="O685" i="248"/>
  <c r="N685" i="248"/>
  <c r="M685" i="248"/>
  <c r="L685" i="248"/>
  <c r="K685" i="248"/>
  <c r="J685" i="248"/>
  <c r="I685" i="248"/>
  <c r="H685" i="248"/>
  <c r="G685" i="248"/>
  <c r="F685" i="248"/>
  <c r="E685" i="248"/>
  <c r="D685" i="248"/>
  <c r="C685" i="248"/>
  <c r="B685" i="248"/>
  <c r="W683" i="248"/>
  <c r="T683" i="248"/>
  <c r="T682" i="248"/>
  <c r="S682" i="248"/>
  <c r="R682" i="248"/>
  <c r="Q682" i="248"/>
  <c r="P682" i="248"/>
  <c r="O682" i="248"/>
  <c r="N682" i="248"/>
  <c r="M682" i="248"/>
  <c r="L682" i="248"/>
  <c r="K682" i="248"/>
  <c r="J682" i="248"/>
  <c r="I682" i="248"/>
  <c r="H682" i="248"/>
  <c r="G682" i="248"/>
  <c r="F682" i="248"/>
  <c r="E682" i="248"/>
  <c r="D682" i="248"/>
  <c r="C682" i="248"/>
  <c r="B682" i="248"/>
  <c r="T681" i="248"/>
  <c r="S681" i="248"/>
  <c r="R681" i="248"/>
  <c r="Q681" i="248"/>
  <c r="P681" i="248"/>
  <c r="O681" i="248"/>
  <c r="N681" i="248"/>
  <c r="M681" i="248"/>
  <c r="L681" i="248"/>
  <c r="K681" i="248"/>
  <c r="J681" i="248"/>
  <c r="I681" i="248"/>
  <c r="H681" i="248"/>
  <c r="G681" i="248"/>
  <c r="F681" i="248"/>
  <c r="E681" i="248"/>
  <c r="D681" i="248"/>
  <c r="C681" i="248"/>
  <c r="B681" i="248"/>
  <c r="T670" i="248" l="1"/>
  <c r="W670" i="248"/>
  <c r="J723" i="251" l="1"/>
  <c r="G723" i="251"/>
  <c r="F723" i="251"/>
  <c r="E723" i="251"/>
  <c r="D723" i="251"/>
  <c r="C723" i="251"/>
  <c r="B723" i="251"/>
  <c r="H721" i="251"/>
  <c r="J721" i="251" s="1"/>
  <c r="K721" i="251" s="1"/>
  <c r="H720" i="251"/>
  <c r="G720" i="251"/>
  <c r="F720" i="251"/>
  <c r="E720" i="251"/>
  <c r="D720" i="251"/>
  <c r="C720" i="251"/>
  <c r="B720" i="251"/>
  <c r="H719" i="251"/>
  <c r="G719" i="251"/>
  <c r="F719" i="251"/>
  <c r="E719" i="251"/>
  <c r="D719" i="251"/>
  <c r="C719" i="251"/>
  <c r="B719" i="251"/>
  <c r="V728" i="249"/>
  <c r="S728" i="249"/>
  <c r="R728" i="249"/>
  <c r="Q728" i="249"/>
  <c r="P728" i="249"/>
  <c r="O728" i="249"/>
  <c r="N728" i="249"/>
  <c r="M728" i="249"/>
  <c r="L728" i="249"/>
  <c r="K728" i="249"/>
  <c r="J728" i="249"/>
  <c r="I728" i="249"/>
  <c r="H728" i="249"/>
  <c r="G728" i="249"/>
  <c r="F728" i="249"/>
  <c r="E728" i="249"/>
  <c r="D728" i="249"/>
  <c r="C728" i="249"/>
  <c r="B728" i="249"/>
  <c r="T726" i="249"/>
  <c r="V726" i="249" s="1"/>
  <c r="W726" i="249" s="1"/>
  <c r="T725" i="249"/>
  <c r="S725" i="249"/>
  <c r="R725" i="249"/>
  <c r="Q725" i="249"/>
  <c r="P725" i="249"/>
  <c r="O725" i="249"/>
  <c r="N725" i="249"/>
  <c r="M725" i="249"/>
  <c r="L725" i="249"/>
  <c r="K725" i="249"/>
  <c r="J725" i="249"/>
  <c r="I725" i="249"/>
  <c r="H725" i="249"/>
  <c r="G725" i="249"/>
  <c r="F725" i="249"/>
  <c r="E725" i="249"/>
  <c r="D725" i="249"/>
  <c r="C725" i="249"/>
  <c r="B725" i="249"/>
  <c r="T724" i="249"/>
  <c r="S724" i="249"/>
  <c r="R724" i="249"/>
  <c r="Q724" i="249"/>
  <c r="P724" i="249"/>
  <c r="O724" i="249"/>
  <c r="N724" i="249"/>
  <c r="M724" i="249"/>
  <c r="L724" i="249"/>
  <c r="K724" i="249"/>
  <c r="J724" i="249"/>
  <c r="I724" i="249"/>
  <c r="H724" i="249"/>
  <c r="G724" i="249"/>
  <c r="F724" i="249"/>
  <c r="E724" i="249"/>
  <c r="D724" i="249"/>
  <c r="C724" i="249"/>
  <c r="B724" i="249"/>
  <c r="J710" i="251" l="1"/>
  <c r="G710" i="251"/>
  <c r="F710" i="251"/>
  <c r="E710" i="251"/>
  <c r="D710" i="251"/>
  <c r="C710" i="251"/>
  <c r="B710" i="251"/>
  <c r="J708" i="251"/>
  <c r="K708" i="251" s="1"/>
  <c r="H708" i="251"/>
  <c r="H707" i="251"/>
  <c r="G707" i="251"/>
  <c r="F707" i="251"/>
  <c r="E707" i="251"/>
  <c r="D707" i="251"/>
  <c r="C707" i="251"/>
  <c r="B707" i="251"/>
  <c r="H706" i="251"/>
  <c r="G706" i="251"/>
  <c r="F706" i="251"/>
  <c r="E706" i="251"/>
  <c r="D706" i="251"/>
  <c r="C706" i="251"/>
  <c r="B706" i="251"/>
  <c r="K661" i="250"/>
  <c r="H661" i="250"/>
  <c r="G661" i="250"/>
  <c r="F661" i="250"/>
  <c r="E661" i="250"/>
  <c r="D661" i="250"/>
  <c r="C661" i="250"/>
  <c r="B661" i="250"/>
  <c r="L659" i="250"/>
  <c r="I659" i="250"/>
  <c r="I658" i="250"/>
  <c r="H658" i="250"/>
  <c r="G658" i="250"/>
  <c r="F658" i="250"/>
  <c r="E658" i="250"/>
  <c r="D658" i="250"/>
  <c r="C658" i="250"/>
  <c r="B658" i="250"/>
  <c r="I657" i="250"/>
  <c r="H657" i="250"/>
  <c r="G657" i="250"/>
  <c r="F657" i="250"/>
  <c r="E657" i="250"/>
  <c r="D657" i="250"/>
  <c r="C657" i="250"/>
  <c r="B657" i="250"/>
  <c r="V715" i="249"/>
  <c r="S715" i="249"/>
  <c r="R715" i="249"/>
  <c r="Q715" i="249"/>
  <c r="P715" i="249"/>
  <c r="O715" i="249"/>
  <c r="N715" i="249"/>
  <c r="M715" i="249"/>
  <c r="L715" i="249"/>
  <c r="K715" i="249"/>
  <c r="J715" i="249"/>
  <c r="I715" i="249"/>
  <c r="H715" i="249"/>
  <c r="G715" i="249"/>
  <c r="F715" i="249"/>
  <c r="E715" i="249"/>
  <c r="D715" i="249"/>
  <c r="C715" i="249"/>
  <c r="B715" i="249"/>
  <c r="T713" i="249"/>
  <c r="V713" i="249" s="1"/>
  <c r="W713" i="249" s="1"/>
  <c r="T712" i="249"/>
  <c r="S712" i="249"/>
  <c r="R712" i="249"/>
  <c r="Q712" i="249"/>
  <c r="P712" i="249"/>
  <c r="O712" i="249"/>
  <c r="N712" i="249"/>
  <c r="M712" i="249"/>
  <c r="L712" i="249"/>
  <c r="K712" i="249"/>
  <c r="J712" i="249"/>
  <c r="I712" i="249"/>
  <c r="H712" i="249"/>
  <c r="G712" i="249"/>
  <c r="F712" i="249"/>
  <c r="E712" i="249"/>
  <c r="D712" i="249"/>
  <c r="C712" i="249"/>
  <c r="B712" i="249"/>
  <c r="T711" i="249"/>
  <c r="S711" i="249"/>
  <c r="R711" i="249"/>
  <c r="Q711" i="249"/>
  <c r="P711" i="249"/>
  <c r="O711" i="249"/>
  <c r="N711" i="249"/>
  <c r="M711" i="249"/>
  <c r="L711" i="249"/>
  <c r="K711" i="249"/>
  <c r="J711" i="249"/>
  <c r="I711" i="249"/>
  <c r="H711" i="249"/>
  <c r="G711" i="249"/>
  <c r="F711" i="249"/>
  <c r="E711" i="249"/>
  <c r="D711" i="249"/>
  <c r="C711" i="249"/>
  <c r="B711" i="249"/>
  <c r="V672" i="248"/>
  <c r="S672" i="248"/>
  <c r="R672" i="248"/>
  <c r="Q672" i="248"/>
  <c r="P672" i="248"/>
  <c r="O672" i="248"/>
  <c r="N672" i="248"/>
  <c r="M672" i="248"/>
  <c r="L672" i="248"/>
  <c r="K672" i="248"/>
  <c r="J672" i="248"/>
  <c r="I672" i="248"/>
  <c r="H672" i="248"/>
  <c r="G672" i="248"/>
  <c r="F672" i="248"/>
  <c r="E672" i="248"/>
  <c r="D672" i="248"/>
  <c r="C672" i="248"/>
  <c r="B672" i="248"/>
  <c r="T669" i="248"/>
  <c r="S669" i="248"/>
  <c r="R669" i="248"/>
  <c r="Q669" i="248"/>
  <c r="P669" i="248"/>
  <c r="O669" i="248"/>
  <c r="N669" i="248"/>
  <c r="M669" i="248"/>
  <c r="L669" i="248"/>
  <c r="K669" i="248"/>
  <c r="J669" i="248"/>
  <c r="I669" i="248"/>
  <c r="H669" i="248"/>
  <c r="G669" i="248"/>
  <c r="F669" i="248"/>
  <c r="E669" i="248"/>
  <c r="D669" i="248"/>
  <c r="C669" i="248"/>
  <c r="B669" i="248"/>
  <c r="T668" i="248"/>
  <c r="S668" i="248"/>
  <c r="R668" i="248"/>
  <c r="Q668" i="248"/>
  <c r="P668" i="248"/>
  <c r="O668" i="248"/>
  <c r="N668" i="248"/>
  <c r="M668" i="248"/>
  <c r="L668" i="248"/>
  <c r="K668" i="248"/>
  <c r="J668" i="248"/>
  <c r="I668" i="248"/>
  <c r="H668" i="248"/>
  <c r="G668" i="248"/>
  <c r="F668" i="248"/>
  <c r="E668" i="248"/>
  <c r="D668" i="248"/>
  <c r="C668" i="248"/>
  <c r="B668" i="248"/>
  <c r="J697" i="251" l="1"/>
  <c r="G697" i="251"/>
  <c r="F697" i="251"/>
  <c r="E697" i="251"/>
  <c r="D697" i="251"/>
  <c r="C697" i="251"/>
  <c r="B697" i="251"/>
  <c r="H695" i="251"/>
  <c r="H694" i="251"/>
  <c r="G694" i="251"/>
  <c r="F694" i="251"/>
  <c r="E694" i="251"/>
  <c r="D694" i="251"/>
  <c r="C694" i="251"/>
  <c r="B694" i="251"/>
  <c r="H693" i="251"/>
  <c r="G693" i="251"/>
  <c r="F693" i="251"/>
  <c r="E693" i="251"/>
  <c r="D693" i="251"/>
  <c r="C693" i="251"/>
  <c r="B693" i="251"/>
  <c r="V702" i="249"/>
  <c r="S702" i="249"/>
  <c r="R702" i="249"/>
  <c r="Q702" i="249"/>
  <c r="P702" i="249"/>
  <c r="O702" i="249"/>
  <c r="N702" i="249"/>
  <c r="M702" i="249"/>
  <c r="L702" i="249"/>
  <c r="K702" i="249"/>
  <c r="J702" i="249"/>
  <c r="I702" i="249"/>
  <c r="H702" i="249"/>
  <c r="G702" i="249"/>
  <c r="F702" i="249"/>
  <c r="E702" i="249"/>
  <c r="D702" i="249"/>
  <c r="C702" i="249"/>
  <c r="B702" i="249"/>
  <c r="T700" i="249"/>
  <c r="V700" i="249" s="1"/>
  <c r="W700" i="249" s="1"/>
  <c r="T699" i="249"/>
  <c r="S699" i="249"/>
  <c r="R699" i="249"/>
  <c r="Q699" i="249"/>
  <c r="P699" i="249"/>
  <c r="O699" i="249"/>
  <c r="N699" i="249"/>
  <c r="M699" i="249"/>
  <c r="L699" i="249"/>
  <c r="K699" i="249"/>
  <c r="J699" i="249"/>
  <c r="I699" i="249"/>
  <c r="H699" i="249"/>
  <c r="G699" i="249"/>
  <c r="F699" i="249"/>
  <c r="E699" i="249"/>
  <c r="D699" i="249"/>
  <c r="C699" i="249"/>
  <c r="B699" i="249"/>
  <c r="T698" i="249"/>
  <c r="S698" i="249"/>
  <c r="R698" i="249"/>
  <c r="Q698" i="249"/>
  <c r="P698" i="249"/>
  <c r="O698" i="249"/>
  <c r="N698" i="249"/>
  <c r="M698" i="249"/>
  <c r="L698" i="249"/>
  <c r="K698" i="249"/>
  <c r="J698" i="249"/>
  <c r="I698" i="249"/>
  <c r="H698" i="249"/>
  <c r="G698" i="249"/>
  <c r="F698" i="249"/>
  <c r="E698" i="249"/>
  <c r="D698" i="249"/>
  <c r="C698" i="249"/>
  <c r="B698" i="249"/>
  <c r="J695" i="251" l="1"/>
  <c r="K695" i="251" s="1"/>
  <c r="J684" i="251"/>
  <c r="G684" i="251"/>
  <c r="F684" i="251"/>
  <c r="E684" i="251"/>
  <c r="D684" i="251"/>
  <c r="C684" i="251"/>
  <c r="B684" i="251"/>
  <c r="H682" i="251"/>
  <c r="J682" i="251" s="1"/>
  <c r="K682" i="251" s="1"/>
  <c r="H681" i="251"/>
  <c r="G681" i="251"/>
  <c r="F681" i="251"/>
  <c r="E681" i="251"/>
  <c r="D681" i="251"/>
  <c r="C681" i="251"/>
  <c r="B681" i="251"/>
  <c r="H680" i="251"/>
  <c r="G680" i="251"/>
  <c r="F680" i="251"/>
  <c r="E680" i="251"/>
  <c r="D680" i="251"/>
  <c r="C680" i="251"/>
  <c r="B680" i="251"/>
  <c r="K648" i="250"/>
  <c r="H648" i="250"/>
  <c r="G648" i="250"/>
  <c r="F648" i="250"/>
  <c r="E648" i="250"/>
  <c r="D648" i="250"/>
  <c r="C648" i="250"/>
  <c r="B648" i="250"/>
  <c r="L646" i="250"/>
  <c r="I646" i="250"/>
  <c r="I645" i="250"/>
  <c r="H645" i="250"/>
  <c r="G645" i="250"/>
  <c r="F645" i="250"/>
  <c r="E645" i="250"/>
  <c r="D645" i="250"/>
  <c r="C645" i="250"/>
  <c r="B645" i="250"/>
  <c r="I644" i="250"/>
  <c r="H644" i="250"/>
  <c r="G644" i="250"/>
  <c r="F644" i="250"/>
  <c r="E644" i="250"/>
  <c r="D644" i="250"/>
  <c r="C644" i="250"/>
  <c r="B644" i="250"/>
  <c r="V689" i="249" l="1"/>
  <c r="S689" i="249"/>
  <c r="R689" i="249"/>
  <c r="Q689" i="249"/>
  <c r="P689" i="249"/>
  <c r="O689" i="249"/>
  <c r="N689" i="249"/>
  <c r="M689" i="249"/>
  <c r="L689" i="249"/>
  <c r="K689" i="249"/>
  <c r="J689" i="249"/>
  <c r="I689" i="249"/>
  <c r="H689" i="249"/>
  <c r="G689" i="249"/>
  <c r="F689" i="249"/>
  <c r="E689" i="249"/>
  <c r="D689" i="249"/>
  <c r="C689" i="249"/>
  <c r="B689" i="249"/>
  <c r="T687" i="249"/>
  <c r="V687" i="249" s="1"/>
  <c r="W687" i="249" s="1"/>
  <c r="T686" i="249"/>
  <c r="S686" i="249"/>
  <c r="R686" i="249"/>
  <c r="Q686" i="249"/>
  <c r="P686" i="249"/>
  <c r="O686" i="249"/>
  <c r="N686" i="249"/>
  <c r="M686" i="249"/>
  <c r="L686" i="249"/>
  <c r="K686" i="249"/>
  <c r="J686" i="249"/>
  <c r="I686" i="249"/>
  <c r="H686" i="249"/>
  <c r="G686" i="249"/>
  <c r="F686" i="249"/>
  <c r="E686" i="249"/>
  <c r="D686" i="249"/>
  <c r="C686" i="249"/>
  <c r="B686" i="249"/>
  <c r="T685" i="249"/>
  <c r="S685" i="249"/>
  <c r="R685" i="249"/>
  <c r="Q685" i="249"/>
  <c r="P685" i="249"/>
  <c r="O685" i="249"/>
  <c r="N685" i="249"/>
  <c r="M685" i="249"/>
  <c r="L685" i="249"/>
  <c r="K685" i="249"/>
  <c r="J685" i="249"/>
  <c r="I685" i="249"/>
  <c r="H685" i="249"/>
  <c r="G685" i="249"/>
  <c r="F685" i="249"/>
  <c r="E685" i="249"/>
  <c r="D685" i="249"/>
  <c r="C685" i="249"/>
  <c r="B685" i="249"/>
  <c r="V659" i="248"/>
  <c r="S659" i="248"/>
  <c r="R659" i="248"/>
  <c r="Q659" i="248"/>
  <c r="P659" i="248"/>
  <c r="O659" i="248"/>
  <c r="N659" i="248"/>
  <c r="M659" i="248"/>
  <c r="L659" i="248"/>
  <c r="K659" i="248"/>
  <c r="J659" i="248"/>
  <c r="I659" i="248"/>
  <c r="H659" i="248"/>
  <c r="G659" i="248"/>
  <c r="F659" i="248"/>
  <c r="E659" i="248"/>
  <c r="D659" i="248"/>
  <c r="C659" i="248"/>
  <c r="B659" i="248"/>
  <c r="W657" i="248"/>
  <c r="T657" i="248"/>
  <c r="T656" i="248"/>
  <c r="S656" i="248"/>
  <c r="R656" i="248"/>
  <c r="Q656" i="248"/>
  <c r="P656" i="248"/>
  <c r="O656" i="248"/>
  <c r="N656" i="248"/>
  <c r="M656" i="248"/>
  <c r="L656" i="248"/>
  <c r="K656" i="248"/>
  <c r="J656" i="248"/>
  <c r="I656" i="248"/>
  <c r="H656" i="248"/>
  <c r="G656" i="248"/>
  <c r="F656" i="248"/>
  <c r="E656" i="248"/>
  <c r="D656" i="248"/>
  <c r="C656" i="248"/>
  <c r="B656" i="248"/>
  <c r="T655" i="248"/>
  <c r="S655" i="248"/>
  <c r="R655" i="248"/>
  <c r="Q655" i="248"/>
  <c r="P655" i="248"/>
  <c r="O655" i="248"/>
  <c r="N655" i="248"/>
  <c r="M655" i="248"/>
  <c r="L655" i="248"/>
  <c r="K655" i="248"/>
  <c r="J655" i="248"/>
  <c r="I655" i="248"/>
  <c r="H655" i="248"/>
  <c r="G655" i="248"/>
  <c r="F655" i="248"/>
  <c r="E655" i="248"/>
  <c r="D655" i="248"/>
  <c r="C655" i="248"/>
  <c r="B655" i="248"/>
  <c r="J671" i="251" l="1"/>
  <c r="G671" i="251"/>
  <c r="F671" i="251"/>
  <c r="E671" i="251"/>
  <c r="D671" i="251"/>
  <c r="C671" i="251"/>
  <c r="B671" i="251"/>
  <c r="H669" i="251"/>
  <c r="J669" i="251" s="1"/>
  <c r="K669" i="251" s="1"/>
  <c r="H668" i="251"/>
  <c r="G668" i="251"/>
  <c r="F668" i="251"/>
  <c r="E668" i="251"/>
  <c r="D668" i="251"/>
  <c r="C668" i="251"/>
  <c r="B668" i="251"/>
  <c r="H667" i="251"/>
  <c r="G667" i="251"/>
  <c r="F667" i="251"/>
  <c r="E667" i="251"/>
  <c r="D667" i="251"/>
  <c r="C667" i="251"/>
  <c r="B667" i="251"/>
  <c r="V676" i="249"/>
  <c r="S676" i="249"/>
  <c r="R676" i="249"/>
  <c r="Q676" i="249"/>
  <c r="P676" i="249"/>
  <c r="O676" i="249"/>
  <c r="N676" i="249"/>
  <c r="M676" i="249"/>
  <c r="L676" i="249"/>
  <c r="K676" i="249"/>
  <c r="J676" i="249"/>
  <c r="I676" i="249"/>
  <c r="H676" i="249"/>
  <c r="G676" i="249"/>
  <c r="F676" i="249"/>
  <c r="E676" i="249"/>
  <c r="D676" i="249"/>
  <c r="C676" i="249"/>
  <c r="B676" i="249"/>
  <c r="T674" i="249"/>
  <c r="V674" i="249" s="1"/>
  <c r="W674" i="249" s="1"/>
  <c r="T673" i="249"/>
  <c r="S673" i="249"/>
  <c r="R673" i="249"/>
  <c r="Q673" i="249"/>
  <c r="P673" i="249"/>
  <c r="O673" i="249"/>
  <c r="N673" i="249"/>
  <c r="M673" i="249"/>
  <c r="L673" i="249"/>
  <c r="K673" i="249"/>
  <c r="J673" i="249"/>
  <c r="I673" i="249"/>
  <c r="H673" i="249"/>
  <c r="G673" i="249"/>
  <c r="F673" i="249"/>
  <c r="E673" i="249"/>
  <c r="D673" i="249"/>
  <c r="C673" i="249"/>
  <c r="B673" i="249"/>
  <c r="T672" i="249"/>
  <c r="S672" i="249"/>
  <c r="R672" i="249"/>
  <c r="Q672" i="249"/>
  <c r="P672" i="249"/>
  <c r="O672" i="249"/>
  <c r="N672" i="249"/>
  <c r="M672" i="249"/>
  <c r="L672" i="249"/>
  <c r="K672" i="249"/>
  <c r="J672" i="249"/>
  <c r="I672" i="249"/>
  <c r="H672" i="249"/>
  <c r="G672" i="249"/>
  <c r="F672" i="249"/>
  <c r="E672" i="249"/>
  <c r="D672" i="249"/>
  <c r="C672" i="249"/>
  <c r="B672" i="249"/>
  <c r="J658" i="251" l="1"/>
  <c r="G658" i="251"/>
  <c r="F658" i="251"/>
  <c r="E658" i="251"/>
  <c r="D658" i="251"/>
  <c r="C658" i="251"/>
  <c r="B658" i="251"/>
  <c r="H656" i="251"/>
  <c r="J656" i="251" s="1"/>
  <c r="K656" i="251" s="1"/>
  <c r="H655" i="251"/>
  <c r="G655" i="251"/>
  <c r="F655" i="251"/>
  <c r="E655" i="251"/>
  <c r="D655" i="251"/>
  <c r="C655" i="251"/>
  <c r="B655" i="251"/>
  <c r="H654" i="251"/>
  <c r="G654" i="251"/>
  <c r="F654" i="251"/>
  <c r="E654" i="251"/>
  <c r="D654" i="251"/>
  <c r="C654" i="251"/>
  <c r="B654" i="251"/>
  <c r="K635" i="250"/>
  <c r="H635" i="250"/>
  <c r="G635" i="250"/>
  <c r="F635" i="250"/>
  <c r="E635" i="250"/>
  <c r="D635" i="250"/>
  <c r="C635" i="250"/>
  <c r="B635" i="250"/>
  <c r="L633" i="250"/>
  <c r="I633" i="250"/>
  <c r="I632" i="250"/>
  <c r="H632" i="250"/>
  <c r="G632" i="250"/>
  <c r="F632" i="250"/>
  <c r="E632" i="250"/>
  <c r="D632" i="250"/>
  <c r="C632" i="250"/>
  <c r="B632" i="250"/>
  <c r="I631" i="250"/>
  <c r="H631" i="250"/>
  <c r="G631" i="250"/>
  <c r="F631" i="250"/>
  <c r="E631" i="250"/>
  <c r="D631" i="250"/>
  <c r="C631" i="250"/>
  <c r="B631" i="250"/>
  <c r="V663" i="249"/>
  <c r="S663" i="249"/>
  <c r="R663" i="249"/>
  <c r="Q663" i="249"/>
  <c r="P663" i="249"/>
  <c r="O663" i="249"/>
  <c r="N663" i="249"/>
  <c r="M663" i="249"/>
  <c r="L663" i="249"/>
  <c r="K663" i="249"/>
  <c r="J663" i="249"/>
  <c r="I663" i="249"/>
  <c r="H663" i="249"/>
  <c r="G663" i="249"/>
  <c r="F663" i="249"/>
  <c r="E663" i="249"/>
  <c r="D663" i="249"/>
  <c r="C663" i="249"/>
  <c r="B663" i="249"/>
  <c r="T661" i="249"/>
  <c r="V661" i="249" s="1"/>
  <c r="W661" i="249" s="1"/>
  <c r="T660" i="249"/>
  <c r="S660" i="249"/>
  <c r="R660" i="249"/>
  <c r="Q660" i="249"/>
  <c r="P660" i="249"/>
  <c r="O660" i="249"/>
  <c r="N660" i="249"/>
  <c r="M660" i="249"/>
  <c r="L660" i="249"/>
  <c r="K660" i="249"/>
  <c r="J660" i="249"/>
  <c r="I660" i="249"/>
  <c r="H660" i="249"/>
  <c r="G660" i="249"/>
  <c r="F660" i="249"/>
  <c r="E660" i="249"/>
  <c r="D660" i="249"/>
  <c r="C660" i="249"/>
  <c r="B660" i="249"/>
  <c r="T659" i="249"/>
  <c r="S659" i="249"/>
  <c r="R659" i="249"/>
  <c r="Q659" i="249"/>
  <c r="P659" i="249"/>
  <c r="O659" i="249"/>
  <c r="N659" i="249"/>
  <c r="M659" i="249"/>
  <c r="L659" i="249"/>
  <c r="K659" i="249"/>
  <c r="J659" i="249"/>
  <c r="I659" i="249"/>
  <c r="H659" i="249"/>
  <c r="G659" i="249"/>
  <c r="F659" i="249"/>
  <c r="E659" i="249"/>
  <c r="D659" i="249"/>
  <c r="C659" i="249"/>
  <c r="B659" i="249"/>
  <c r="V646" i="248"/>
  <c r="S646" i="248"/>
  <c r="R646" i="248"/>
  <c r="Q646" i="248"/>
  <c r="P646" i="248"/>
  <c r="O646" i="248"/>
  <c r="N646" i="248"/>
  <c r="M646" i="248"/>
  <c r="L646" i="248"/>
  <c r="K646" i="248"/>
  <c r="J646" i="248"/>
  <c r="I646" i="248"/>
  <c r="H646" i="248"/>
  <c r="G646" i="248"/>
  <c r="F646" i="248"/>
  <c r="E646" i="248"/>
  <c r="D646" i="248"/>
  <c r="C646" i="248"/>
  <c r="B646" i="248"/>
  <c r="W644" i="248"/>
  <c r="T644" i="248"/>
  <c r="T643" i="248"/>
  <c r="S643" i="248"/>
  <c r="R643" i="248"/>
  <c r="Q643" i="248"/>
  <c r="P643" i="248"/>
  <c r="O643" i="248"/>
  <c r="N643" i="248"/>
  <c r="M643" i="248"/>
  <c r="L643" i="248"/>
  <c r="K643" i="248"/>
  <c r="J643" i="248"/>
  <c r="I643" i="248"/>
  <c r="H643" i="248"/>
  <c r="G643" i="248"/>
  <c r="F643" i="248"/>
  <c r="E643" i="248"/>
  <c r="D643" i="248"/>
  <c r="C643" i="248"/>
  <c r="B643" i="248"/>
  <c r="T642" i="248"/>
  <c r="S642" i="248"/>
  <c r="R642" i="248"/>
  <c r="Q642" i="248"/>
  <c r="P642" i="248"/>
  <c r="O642" i="248"/>
  <c r="N642" i="248"/>
  <c r="M642" i="248"/>
  <c r="L642" i="248"/>
  <c r="K642" i="248"/>
  <c r="J642" i="248"/>
  <c r="I642" i="248"/>
  <c r="H642" i="248"/>
  <c r="G642" i="248"/>
  <c r="F642" i="248"/>
  <c r="E642" i="248"/>
  <c r="D642" i="248"/>
  <c r="C642" i="248"/>
  <c r="B642" i="248"/>
  <c r="V650" i="249" l="1"/>
  <c r="S650" i="249"/>
  <c r="R650" i="249"/>
  <c r="Q650" i="249"/>
  <c r="P650" i="249"/>
  <c r="O650" i="249"/>
  <c r="N650" i="249"/>
  <c r="M650" i="249"/>
  <c r="L650" i="249"/>
  <c r="K650" i="249"/>
  <c r="J650" i="249"/>
  <c r="I650" i="249"/>
  <c r="H650" i="249"/>
  <c r="G650" i="249"/>
  <c r="F650" i="249"/>
  <c r="E650" i="249"/>
  <c r="D650" i="249"/>
  <c r="C650" i="249"/>
  <c r="B650" i="249"/>
  <c r="T648" i="249"/>
  <c r="V648" i="249" s="1"/>
  <c r="W648" i="249" s="1"/>
  <c r="T647" i="249"/>
  <c r="S647" i="249"/>
  <c r="R647" i="249"/>
  <c r="Q647" i="249"/>
  <c r="P647" i="249"/>
  <c r="O647" i="249"/>
  <c r="N647" i="249"/>
  <c r="M647" i="249"/>
  <c r="L647" i="249"/>
  <c r="K647" i="249"/>
  <c r="J647" i="249"/>
  <c r="I647" i="249"/>
  <c r="H647" i="249"/>
  <c r="G647" i="249"/>
  <c r="F647" i="249"/>
  <c r="E647" i="249"/>
  <c r="D647" i="249"/>
  <c r="C647" i="249"/>
  <c r="B647" i="249"/>
  <c r="T646" i="249"/>
  <c r="S646" i="249"/>
  <c r="R646" i="249"/>
  <c r="Q646" i="249"/>
  <c r="P646" i="249"/>
  <c r="O646" i="249"/>
  <c r="N646" i="249"/>
  <c r="M646" i="249"/>
  <c r="L646" i="249"/>
  <c r="K646" i="249"/>
  <c r="J646" i="249"/>
  <c r="I646" i="249"/>
  <c r="H646" i="249"/>
  <c r="G646" i="249"/>
  <c r="F646" i="249"/>
  <c r="E646" i="249"/>
  <c r="D646" i="249"/>
  <c r="C646" i="249"/>
  <c r="B646" i="249"/>
  <c r="J645" i="251"/>
  <c r="G645" i="251"/>
  <c r="F645" i="251"/>
  <c r="E645" i="251"/>
  <c r="D645" i="251"/>
  <c r="C645" i="251"/>
  <c r="B645" i="251"/>
  <c r="H643" i="251"/>
  <c r="J643" i="251" s="1"/>
  <c r="K643" i="251" s="1"/>
  <c r="H642" i="251"/>
  <c r="G642" i="251"/>
  <c r="F642" i="251"/>
  <c r="E642" i="251"/>
  <c r="D642" i="251"/>
  <c r="C642" i="251"/>
  <c r="B642" i="251"/>
  <c r="H641" i="251"/>
  <c r="G641" i="251"/>
  <c r="F641" i="251"/>
  <c r="E641" i="251"/>
  <c r="D641" i="251"/>
  <c r="C641" i="251"/>
  <c r="B641" i="251"/>
  <c r="T630" i="248" l="1"/>
  <c r="S630" i="248"/>
  <c r="R630" i="248"/>
  <c r="Q630" i="248"/>
  <c r="P630" i="248"/>
  <c r="O630" i="248"/>
  <c r="N630" i="248"/>
  <c r="M630" i="248"/>
  <c r="L630" i="248"/>
  <c r="K630" i="248"/>
  <c r="J630" i="248"/>
  <c r="I630" i="248"/>
  <c r="H630" i="248"/>
  <c r="G630" i="248"/>
  <c r="F630" i="248"/>
  <c r="E630" i="248"/>
  <c r="D630" i="248"/>
  <c r="C630" i="248"/>
  <c r="B630" i="248"/>
  <c r="T629" i="248"/>
  <c r="S629" i="248"/>
  <c r="R629" i="248"/>
  <c r="Q629" i="248"/>
  <c r="P629" i="248"/>
  <c r="O629" i="248"/>
  <c r="N629" i="248"/>
  <c r="M629" i="248"/>
  <c r="L629" i="248"/>
  <c r="K629" i="248"/>
  <c r="J629" i="248"/>
  <c r="I629" i="248"/>
  <c r="H629" i="248"/>
  <c r="G629" i="248"/>
  <c r="F629" i="248"/>
  <c r="E629" i="248"/>
  <c r="D629" i="248"/>
  <c r="C629" i="248"/>
  <c r="B629" i="248"/>
  <c r="J632" i="251" l="1"/>
  <c r="G632" i="251"/>
  <c r="F632" i="251"/>
  <c r="E632" i="251"/>
  <c r="D632" i="251"/>
  <c r="C632" i="251"/>
  <c r="B632" i="251"/>
  <c r="H630" i="251"/>
  <c r="J630" i="251" s="1"/>
  <c r="K630" i="251" s="1"/>
  <c r="H629" i="251"/>
  <c r="G629" i="251"/>
  <c r="F629" i="251"/>
  <c r="E629" i="251"/>
  <c r="D629" i="251"/>
  <c r="C629" i="251"/>
  <c r="B629" i="251"/>
  <c r="H628" i="251"/>
  <c r="G628" i="251"/>
  <c r="F628" i="251"/>
  <c r="E628" i="251"/>
  <c r="D628" i="251"/>
  <c r="C628" i="251"/>
  <c r="B628" i="251"/>
  <c r="K622" i="250"/>
  <c r="H622" i="250"/>
  <c r="G622" i="250"/>
  <c r="F622" i="250"/>
  <c r="E622" i="250"/>
  <c r="D622" i="250"/>
  <c r="C622" i="250"/>
  <c r="B622" i="250"/>
  <c r="L620" i="250"/>
  <c r="I620" i="250"/>
  <c r="I619" i="250"/>
  <c r="H619" i="250"/>
  <c r="G619" i="250"/>
  <c r="F619" i="250"/>
  <c r="E619" i="250"/>
  <c r="D619" i="250"/>
  <c r="C619" i="250"/>
  <c r="B619" i="250"/>
  <c r="I618" i="250"/>
  <c r="H618" i="250"/>
  <c r="G618" i="250"/>
  <c r="F618" i="250"/>
  <c r="E618" i="250"/>
  <c r="D618" i="250"/>
  <c r="C618" i="250"/>
  <c r="B618" i="250"/>
  <c r="V637" i="249"/>
  <c r="S637" i="249"/>
  <c r="R637" i="249"/>
  <c r="Q637" i="249"/>
  <c r="P637" i="249"/>
  <c r="O637" i="249"/>
  <c r="N637" i="249"/>
  <c r="M637" i="249"/>
  <c r="L637" i="249"/>
  <c r="K637" i="249"/>
  <c r="J637" i="249"/>
  <c r="I637" i="249"/>
  <c r="H637" i="249"/>
  <c r="G637" i="249"/>
  <c r="F637" i="249"/>
  <c r="E637" i="249"/>
  <c r="D637" i="249"/>
  <c r="C637" i="249"/>
  <c r="B637" i="249"/>
  <c r="T635" i="249"/>
  <c r="V635" i="249" s="1"/>
  <c r="W635" i="249" s="1"/>
  <c r="T634" i="249"/>
  <c r="S634" i="249"/>
  <c r="R634" i="249"/>
  <c r="Q634" i="249"/>
  <c r="P634" i="249"/>
  <c r="O634" i="249"/>
  <c r="N634" i="249"/>
  <c r="M634" i="249"/>
  <c r="L634" i="249"/>
  <c r="K634" i="249"/>
  <c r="J634" i="249"/>
  <c r="I634" i="249"/>
  <c r="H634" i="249"/>
  <c r="G634" i="249"/>
  <c r="F634" i="249"/>
  <c r="E634" i="249"/>
  <c r="D634" i="249"/>
  <c r="C634" i="249"/>
  <c r="B634" i="249"/>
  <c r="T633" i="249"/>
  <c r="S633" i="249"/>
  <c r="R633" i="249"/>
  <c r="Q633" i="249"/>
  <c r="P633" i="249"/>
  <c r="O633" i="249"/>
  <c r="N633" i="249"/>
  <c r="M633" i="249"/>
  <c r="L633" i="249"/>
  <c r="K633" i="249"/>
  <c r="J633" i="249"/>
  <c r="I633" i="249"/>
  <c r="H633" i="249"/>
  <c r="G633" i="249"/>
  <c r="F633" i="249"/>
  <c r="E633" i="249"/>
  <c r="D633" i="249"/>
  <c r="C633" i="249"/>
  <c r="B633" i="249"/>
  <c r="V633" i="248"/>
  <c r="S633" i="248"/>
  <c r="R633" i="248"/>
  <c r="Q633" i="248"/>
  <c r="P633" i="248"/>
  <c r="O633" i="248"/>
  <c r="N633" i="248"/>
  <c r="M633" i="248"/>
  <c r="L633" i="248"/>
  <c r="K633" i="248"/>
  <c r="J633" i="248"/>
  <c r="I633" i="248"/>
  <c r="H633" i="248"/>
  <c r="G633" i="248"/>
  <c r="F633" i="248"/>
  <c r="E633" i="248"/>
  <c r="D633" i="248"/>
  <c r="C633" i="248"/>
  <c r="B633" i="248"/>
  <c r="W631" i="248"/>
  <c r="T631" i="248"/>
  <c r="J619" i="251" l="1"/>
  <c r="G619" i="251"/>
  <c r="F619" i="251"/>
  <c r="E619" i="251"/>
  <c r="D619" i="251"/>
  <c r="C619" i="251"/>
  <c r="B619" i="251"/>
  <c r="H617" i="251"/>
  <c r="J617" i="251" s="1"/>
  <c r="K617" i="251" s="1"/>
  <c r="H616" i="251"/>
  <c r="G616" i="251"/>
  <c r="F616" i="251"/>
  <c r="E616" i="251"/>
  <c r="D616" i="251"/>
  <c r="C616" i="251"/>
  <c r="B616" i="251"/>
  <c r="H615" i="251"/>
  <c r="G615" i="251"/>
  <c r="F615" i="251"/>
  <c r="E615" i="251"/>
  <c r="D615" i="251"/>
  <c r="C615" i="251"/>
  <c r="B615" i="251"/>
  <c r="V624" i="249"/>
  <c r="S624" i="249"/>
  <c r="R624" i="249"/>
  <c r="Q624" i="249"/>
  <c r="P624" i="249"/>
  <c r="O624" i="249"/>
  <c r="N624" i="249"/>
  <c r="M624" i="249"/>
  <c r="L624" i="249"/>
  <c r="K624" i="249"/>
  <c r="J624" i="249"/>
  <c r="I624" i="249"/>
  <c r="H624" i="249"/>
  <c r="G624" i="249"/>
  <c r="F624" i="249"/>
  <c r="E624" i="249"/>
  <c r="D624" i="249"/>
  <c r="C624" i="249"/>
  <c r="B624" i="249"/>
  <c r="T622" i="249"/>
  <c r="T621" i="249"/>
  <c r="S621" i="249"/>
  <c r="R621" i="249"/>
  <c r="Q621" i="249"/>
  <c r="P621" i="249"/>
  <c r="O621" i="249"/>
  <c r="N621" i="249"/>
  <c r="M621" i="249"/>
  <c r="L621" i="249"/>
  <c r="K621" i="249"/>
  <c r="J621" i="249"/>
  <c r="I621" i="249"/>
  <c r="H621" i="249"/>
  <c r="G621" i="249"/>
  <c r="F621" i="249"/>
  <c r="E621" i="249"/>
  <c r="D621" i="249"/>
  <c r="C621" i="249"/>
  <c r="B621" i="249"/>
  <c r="T620" i="249"/>
  <c r="S620" i="249"/>
  <c r="R620" i="249"/>
  <c r="Q620" i="249"/>
  <c r="P620" i="249"/>
  <c r="O620" i="249"/>
  <c r="N620" i="249"/>
  <c r="M620" i="249"/>
  <c r="L620" i="249"/>
  <c r="K620" i="249"/>
  <c r="J620" i="249"/>
  <c r="I620" i="249"/>
  <c r="H620" i="249"/>
  <c r="G620" i="249"/>
  <c r="F620" i="249"/>
  <c r="E620" i="249"/>
  <c r="D620" i="249"/>
  <c r="C620" i="249"/>
  <c r="B620" i="249"/>
  <c r="F603" i="251" l="1"/>
  <c r="E603" i="251"/>
  <c r="D603" i="251"/>
  <c r="C603" i="251"/>
  <c r="B603" i="251"/>
  <c r="G603" i="251"/>
  <c r="J606" i="251" l="1"/>
  <c r="G606" i="251"/>
  <c r="F606" i="251"/>
  <c r="E606" i="251"/>
  <c r="D606" i="251"/>
  <c r="C606" i="251"/>
  <c r="B606" i="251"/>
  <c r="H604" i="251"/>
  <c r="J604" i="251" s="1"/>
  <c r="K604" i="251" s="1"/>
  <c r="H603" i="251"/>
  <c r="H602" i="251"/>
  <c r="G602" i="251"/>
  <c r="F602" i="251"/>
  <c r="E602" i="251"/>
  <c r="D602" i="251"/>
  <c r="C602" i="251"/>
  <c r="B602" i="251"/>
  <c r="K609" i="250"/>
  <c r="H609" i="250"/>
  <c r="G609" i="250"/>
  <c r="F609" i="250"/>
  <c r="E609" i="250"/>
  <c r="D609" i="250"/>
  <c r="C609" i="250"/>
  <c r="B609" i="250"/>
  <c r="L607" i="250"/>
  <c r="I607" i="250"/>
  <c r="I606" i="250"/>
  <c r="H606" i="250"/>
  <c r="G606" i="250"/>
  <c r="F606" i="250"/>
  <c r="E606" i="250"/>
  <c r="D606" i="250"/>
  <c r="C606" i="250"/>
  <c r="B606" i="250"/>
  <c r="I605" i="250"/>
  <c r="H605" i="250"/>
  <c r="G605" i="250"/>
  <c r="F605" i="250"/>
  <c r="E605" i="250"/>
  <c r="D605" i="250"/>
  <c r="C605" i="250"/>
  <c r="B605" i="250"/>
  <c r="V611" i="249"/>
  <c r="S611" i="249"/>
  <c r="R611" i="249"/>
  <c r="Q611" i="249"/>
  <c r="P611" i="249"/>
  <c r="O611" i="249"/>
  <c r="N611" i="249"/>
  <c r="M611" i="249"/>
  <c r="L611" i="249"/>
  <c r="K611" i="249"/>
  <c r="J611" i="249"/>
  <c r="I611" i="249"/>
  <c r="H611" i="249"/>
  <c r="G611" i="249"/>
  <c r="F611" i="249"/>
  <c r="E611" i="249"/>
  <c r="D611" i="249"/>
  <c r="C611" i="249"/>
  <c r="B611" i="249"/>
  <c r="T609" i="249"/>
  <c r="T608" i="249"/>
  <c r="S608" i="249"/>
  <c r="R608" i="249"/>
  <c r="Q608" i="249"/>
  <c r="P608" i="249"/>
  <c r="O608" i="249"/>
  <c r="N608" i="249"/>
  <c r="M608" i="249"/>
  <c r="L608" i="249"/>
  <c r="K608" i="249"/>
  <c r="J608" i="249"/>
  <c r="I608" i="249"/>
  <c r="H608" i="249"/>
  <c r="G608" i="249"/>
  <c r="F608" i="249"/>
  <c r="E608" i="249"/>
  <c r="D608" i="249"/>
  <c r="C608" i="249"/>
  <c r="B608" i="249"/>
  <c r="T607" i="249"/>
  <c r="S607" i="249"/>
  <c r="R607" i="249"/>
  <c r="Q607" i="249"/>
  <c r="P607" i="249"/>
  <c r="O607" i="249"/>
  <c r="N607" i="249"/>
  <c r="M607" i="249"/>
  <c r="L607" i="249"/>
  <c r="K607" i="249"/>
  <c r="J607" i="249"/>
  <c r="I607" i="249"/>
  <c r="H607" i="249"/>
  <c r="G607" i="249"/>
  <c r="F607" i="249"/>
  <c r="E607" i="249"/>
  <c r="D607" i="249"/>
  <c r="C607" i="249"/>
  <c r="B607" i="249"/>
  <c r="V620" i="248"/>
  <c r="S620" i="248"/>
  <c r="R620" i="248"/>
  <c r="Q620" i="248"/>
  <c r="P620" i="248"/>
  <c r="O620" i="248"/>
  <c r="N620" i="248"/>
  <c r="M620" i="248"/>
  <c r="L620" i="248"/>
  <c r="K620" i="248"/>
  <c r="J620" i="248"/>
  <c r="I620" i="248"/>
  <c r="H620" i="248"/>
  <c r="G620" i="248"/>
  <c r="F620" i="248"/>
  <c r="E620" i="248"/>
  <c r="D620" i="248"/>
  <c r="C620" i="248"/>
  <c r="B620" i="248"/>
  <c r="W618" i="248"/>
  <c r="T618" i="248"/>
  <c r="T617" i="248"/>
  <c r="S617" i="248"/>
  <c r="R617" i="248"/>
  <c r="Q617" i="248"/>
  <c r="P617" i="248"/>
  <c r="O617" i="248"/>
  <c r="N617" i="248"/>
  <c r="M617" i="248"/>
  <c r="L617" i="248"/>
  <c r="K617" i="248"/>
  <c r="J617" i="248"/>
  <c r="I617" i="248"/>
  <c r="H617" i="248"/>
  <c r="G617" i="248"/>
  <c r="F617" i="248"/>
  <c r="E617" i="248"/>
  <c r="D617" i="248"/>
  <c r="C617" i="248"/>
  <c r="B617" i="248"/>
  <c r="T616" i="248"/>
  <c r="S616" i="248"/>
  <c r="R616" i="248"/>
  <c r="Q616" i="248"/>
  <c r="P616" i="248"/>
  <c r="O616" i="248"/>
  <c r="N616" i="248"/>
  <c r="M616" i="248"/>
  <c r="L616" i="248"/>
  <c r="K616" i="248"/>
  <c r="J616" i="248"/>
  <c r="I616" i="248"/>
  <c r="H616" i="248"/>
  <c r="G616" i="248"/>
  <c r="F616" i="248"/>
  <c r="E616" i="248"/>
  <c r="D616" i="248"/>
  <c r="C616" i="248"/>
  <c r="B616" i="248"/>
  <c r="V622" i="249" l="1"/>
  <c r="W622" i="249" s="1"/>
  <c r="J593" i="251"/>
  <c r="G593" i="251"/>
  <c r="F593" i="251"/>
  <c r="E593" i="251"/>
  <c r="D593" i="251"/>
  <c r="C593" i="251"/>
  <c r="B593" i="251"/>
  <c r="H591" i="251"/>
  <c r="J591" i="251" s="1"/>
  <c r="K591" i="251" s="1"/>
  <c r="H590" i="251"/>
  <c r="G590" i="251"/>
  <c r="F590" i="251"/>
  <c r="E590" i="251"/>
  <c r="D590" i="251"/>
  <c r="C590" i="251"/>
  <c r="B590" i="251"/>
  <c r="H589" i="251"/>
  <c r="G589" i="251"/>
  <c r="F589" i="251"/>
  <c r="E589" i="251"/>
  <c r="D589" i="251"/>
  <c r="C589" i="251"/>
  <c r="B589" i="251"/>
  <c r="V598" i="249"/>
  <c r="S598" i="249"/>
  <c r="R598" i="249"/>
  <c r="Q598" i="249"/>
  <c r="P598" i="249"/>
  <c r="O598" i="249"/>
  <c r="N598" i="249"/>
  <c r="M598" i="249"/>
  <c r="L598" i="249"/>
  <c r="K598" i="249"/>
  <c r="J598" i="249"/>
  <c r="I598" i="249"/>
  <c r="H598" i="249"/>
  <c r="G598" i="249"/>
  <c r="F598" i="249"/>
  <c r="E598" i="249"/>
  <c r="D598" i="249"/>
  <c r="C598" i="249"/>
  <c r="B598" i="249"/>
  <c r="T596" i="249"/>
  <c r="T595" i="249"/>
  <c r="S595" i="249"/>
  <c r="R595" i="249"/>
  <c r="Q595" i="249"/>
  <c r="P595" i="249"/>
  <c r="O595" i="249"/>
  <c r="N595" i="249"/>
  <c r="M595" i="249"/>
  <c r="L595" i="249"/>
  <c r="K595" i="249"/>
  <c r="J595" i="249"/>
  <c r="I595" i="249"/>
  <c r="H595" i="249"/>
  <c r="G595" i="249"/>
  <c r="F595" i="249"/>
  <c r="E595" i="249"/>
  <c r="D595" i="249"/>
  <c r="C595" i="249"/>
  <c r="B595" i="249"/>
  <c r="T594" i="249"/>
  <c r="S594" i="249"/>
  <c r="R594" i="249"/>
  <c r="Q594" i="249"/>
  <c r="P594" i="249"/>
  <c r="O594" i="249"/>
  <c r="N594" i="249"/>
  <c r="M594" i="249"/>
  <c r="L594" i="249"/>
  <c r="K594" i="249"/>
  <c r="J594" i="249"/>
  <c r="I594" i="249"/>
  <c r="H594" i="249"/>
  <c r="G594" i="249"/>
  <c r="F594" i="249"/>
  <c r="E594" i="249"/>
  <c r="D594" i="249"/>
  <c r="C594" i="249"/>
  <c r="B594" i="249"/>
  <c r="V609" i="249" l="1"/>
  <c r="W609" i="249" s="1"/>
  <c r="J580" i="251"/>
  <c r="G580" i="251"/>
  <c r="F580" i="251"/>
  <c r="E580" i="251"/>
  <c r="D580" i="251"/>
  <c r="C580" i="251"/>
  <c r="B580" i="251"/>
  <c r="H578" i="251"/>
  <c r="J578" i="251" s="1"/>
  <c r="K578" i="251" s="1"/>
  <c r="H577" i="251"/>
  <c r="G577" i="251"/>
  <c r="F577" i="251"/>
  <c r="E577" i="251"/>
  <c r="D577" i="251"/>
  <c r="C577" i="251"/>
  <c r="B577" i="251"/>
  <c r="H576" i="251"/>
  <c r="G576" i="251"/>
  <c r="F576" i="251"/>
  <c r="E576" i="251"/>
  <c r="D576" i="251"/>
  <c r="C576" i="251"/>
  <c r="B576" i="251"/>
  <c r="K596" i="250"/>
  <c r="H596" i="250"/>
  <c r="G596" i="250"/>
  <c r="F596" i="250"/>
  <c r="E596" i="250"/>
  <c r="D596" i="250"/>
  <c r="C596" i="250"/>
  <c r="B596" i="250"/>
  <c r="L594" i="250"/>
  <c r="I594" i="250"/>
  <c r="I593" i="250"/>
  <c r="H593" i="250"/>
  <c r="G593" i="250"/>
  <c r="F593" i="250"/>
  <c r="E593" i="250"/>
  <c r="D593" i="250"/>
  <c r="C593" i="250"/>
  <c r="B593" i="250"/>
  <c r="I592" i="250"/>
  <c r="H592" i="250"/>
  <c r="G592" i="250"/>
  <c r="F592" i="250"/>
  <c r="E592" i="250"/>
  <c r="D592" i="250"/>
  <c r="C592" i="250"/>
  <c r="B592" i="250"/>
  <c r="V585" i="249"/>
  <c r="S585" i="249"/>
  <c r="R585" i="249"/>
  <c r="Q585" i="249"/>
  <c r="P585" i="249"/>
  <c r="O585" i="249"/>
  <c r="N585" i="249"/>
  <c r="M585" i="249"/>
  <c r="L585" i="249"/>
  <c r="K585" i="249"/>
  <c r="J585" i="249"/>
  <c r="I585" i="249"/>
  <c r="H585" i="249"/>
  <c r="G585" i="249"/>
  <c r="F585" i="249"/>
  <c r="E585" i="249"/>
  <c r="D585" i="249"/>
  <c r="C585" i="249"/>
  <c r="B585" i="249"/>
  <c r="T583" i="249"/>
  <c r="T582" i="249"/>
  <c r="S582" i="249"/>
  <c r="R582" i="249"/>
  <c r="Q582" i="249"/>
  <c r="P582" i="249"/>
  <c r="O582" i="249"/>
  <c r="N582" i="249"/>
  <c r="M582" i="249"/>
  <c r="L582" i="249"/>
  <c r="K582" i="249"/>
  <c r="J582" i="249"/>
  <c r="I582" i="249"/>
  <c r="H582" i="249"/>
  <c r="G582" i="249"/>
  <c r="F582" i="249"/>
  <c r="E582" i="249"/>
  <c r="D582" i="249"/>
  <c r="C582" i="249"/>
  <c r="B582" i="249"/>
  <c r="T581" i="249"/>
  <c r="S581" i="249"/>
  <c r="R581" i="249"/>
  <c r="Q581" i="249"/>
  <c r="P581" i="249"/>
  <c r="O581" i="249"/>
  <c r="N581" i="249"/>
  <c r="M581" i="249"/>
  <c r="L581" i="249"/>
  <c r="K581" i="249"/>
  <c r="J581" i="249"/>
  <c r="I581" i="249"/>
  <c r="H581" i="249"/>
  <c r="G581" i="249"/>
  <c r="F581" i="249"/>
  <c r="E581" i="249"/>
  <c r="D581" i="249"/>
  <c r="C581" i="249"/>
  <c r="B581" i="249"/>
  <c r="V607" i="248"/>
  <c r="S607" i="248"/>
  <c r="R607" i="248"/>
  <c r="Q607" i="248"/>
  <c r="P607" i="248"/>
  <c r="O607" i="248"/>
  <c r="N607" i="248"/>
  <c r="M607" i="248"/>
  <c r="L607" i="248"/>
  <c r="K607" i="248"/>
  <c r="J607" i="248"/>
  <c r="I607" i="248"/>
  <c r="H607" i="248"/>
  <c r="G607" i="248"/>
  <c r="F607" i="248"/>
  <c r="E607" i="248"/>
  <c r="D607" i="248"/>
  <c r="C607" i="248"/>
  <c r="B607" i="248"/>
  <c r="W605" i="248"/>
  <c r="T605" i="248"/>
  <c r="T604" i="248"/>
  <c r="S604" i="248"/>
  <c r="R604" i="248"/>
  <c r="Q604" i="248"/>
  <c r="P604" i="248"/>
  <c r="O604" i="248"/>
  <c r="N604" i="248"/>
  <c r="M604" i="248"/>
  <c r="L604" i="248"/>
  <c r="K604" i="248"/>
  <c r="J604" i="248"/>
  <c r="I604" i="248"/>
  <c r="H604" i="248"/>
  <c r="G604" i="248"/>
  <c r="F604" i="248"/>
  <c r="E604" i="248"/>
  <c r="D604" i="248"/>
  <c r="C604" i="248"/>
  <c r="B604" i="248"/>
  <c r="T603" i="248"/>
  <c r="S603" i="248"/>
  <c r="R603" i="248"/>
  <c r="Q603" i="248"/>
  <c r="P603" i="248"/>
  <c r="O603" i="248"/>
  <c r="N603" i="248"/>
  <c r="M603" i="248"/>
  <c r="L603" i="248"/>
  <c r="K603" i="248"/>
  <c r="J603" i="248"/>
  <c r="I603" i="248"/>
  <c r="H603" i="248"/>
  <c r="G603" i="248"/>
  <c r="F603" i="248"/>
  <c r="E603" i="248"/>
  <c r="D603" i="248"/>
  <c r="C603" i="248"/>
  <c r="B603" i="248"/>
  <c r="V596" i="249" l="1"/>
  <c r="W596" i="249" s="1"/>
  <c r="G567" i="251"/>
  <c r="F567" i="251"/>
  <c r="E567" i="251"/>
  <c r="D567" i="251"/>
  <c r="C567" i="251"/>
  <c r="B567" i="251"/>
  <c r="J567" i="251" l="1"/>
  <c r="H565" i="251"/>
  <c r="J565" i="251" s="1"/>
  <c r="K565" i="251" s="1"/>
  <c r="H564" i="251"/>
  <c r="G564" i="251"/>
  <c r="F564" i="251"/>
  <c r="E564" i="251"/>
  <c r="D564" i="251"/>
  <c r="C564" i="251"/>
  <c r="B564" i="251"/>
  <c r="H563" i="251"/>
  <c r="G563" i="251"/>
  <c r="F563" i="251"/>
  <c r="E563" i="251"/>
  <c r="D563" i="251"/>
  <c r="C563" i="251"/>
  <c r="B563" i="251"/>
  <c r="V572" i="249"/>
  <c r="S572" i="249"/>
  <c r="R572" i="249"/>
  <c r="Q572" i="249"/>
  <c r="P572" i="249"/>
  <c r="O572" i="249"/>
  <c r="N572" i="249"/>
  <c r="M572" i="249"/>
  <c r="L572" i="249"/>
  <c r="K572" i="249"/>
  <c r="J572" i="249"/>
  <c r="I572" i="249"/>
  <c r="H572" i="249"/>
  <c r="G572" i="249"/>
  <c r="F572" i="249"/>
  <c r="E572" i="249"/>
  <c r="D572" i="249"/>
  <c r="C572" i="249"/>
  <c r="B572" i="249"/>
  <c r="T570" i="249"/>
  <c r="T569" i="249"/>
  <c r="S569" i="249"/>
  <c r="R569" i="249"/>
  <c r="Q569" i="249"/>
  <c r="P569" i="249"/>
  <c r="O569" i="249"/>
  <c r="N569" i="249"/>
  <c r="M569" i="249"/>
  <c r="L569" i="249"/>
  <c r="K569" i="249"/>
  <c r="J569" i="249"/>
  <c r="I569" i="249"/>
  <c r="H569" i="249"/>
  <c r="G569" i="249"/>
  <c r="F569" i="249"/>
  <c r="E569" i="249"/>
  <c r="D569" i="249"/>
  <c r="C569" i="249"/>
  <c r="B569" i="249"/>
  <c r="T568" i="249"/>
  <c r="S568" i="249"/>
  <c r="R568" i="249"/>
  <c r="Q568" i="249"/>
  <c r="P568" i="249"/>
  <c r="O568" i="249"/>
  <c r="N568" i="249"/>
  <c r="M568" i="249"/>
  <c r="L568" i="249"/>
  <c r="K568" i="249"/>
  <c r="J568" i="249"/>
  <c r="I568" i="249"/>
  <c r="H568" i="249"/>
  <c r="G568" i="249"/>
  <c r="F568" i="249"/>
  <c r="E568" i="249"/>
  <c r="D568" i="249"/>
  <c r="C568" i="249"/>
  <c r="B568" i="249"/>
  <c r="V583" i="249" l="1"/>
  <c r="W583" i="249" s="1"/>
  <c r="J554" i="251"/>
  <c r="G554" i="251"/>
  <c r="F554" i="251"/>
  <c r="E554" i="251"/>
  <c r="D554" i="251"/>
  <c r="C554" i="251"/>
  <c r="B554" i="251"/>
  <c r="H552" i="251"/>
  <c r="J552" i="251" s="1"/>
  <c r="K552" i="251" s="1"/>
  <c r="H551" i="251"/>
  <c r="G551" i="251"/>
  <c r="F551" i="251"/>
  <c r="E551" i="251"/>
  <c r="D551" i="251"/>
  <c r="C551" i="251"/>
  <c r="B551" i="251"/>
  <c r="H550" i="251"/>
  <c r="G550" i="251"/>
  <c r="F550" i="251"/>
  <c r="E550" i="251"/>
  <c r="D550" i="251"/>
  <c r="C550" i="251"/>
  <c r="B550" i="251"/>
  <c r="K583" i="250"/>
  <c r="H583" i="250"/>
  <c r="G583" i="250"/>
  <c r="F583" i="250"/>
  <c r="E583" i="250"/>
  <c r="D583" i="250"/>
  <c r="C583" i="250"/>
  <c r="B583" i="250"/>
  <c r="I581" i="250"/>
  <c r="L581" i="250" s="1"/>
  <c r="I580" i="250"/>
  <c r="H580" i="250"/>
  <c r="G580" i="250"/>
  <c r="F580" i="250"/>
  <c r="E580" i="250"/>
  <c r="D580" i="250"/>
  <c r="C580" i="250"/>
  <c r="B580" i="250"/>
  <c r="I579" i="250"/>
  <c r="H579" i="250"/>
  <c r="G579" i="250"/>
  <c r="F579" i="250"/>
  <c r="E579" i="250"/>
  <c r="D579" i="250"/>
  <c r="C579" i="250"/>
  <c r="B579" i="250"/>
  <c r="V559" i="249"/>
  <c r="S559" i="249"/>
  <c r="R559" i="249"/>
  <c r="Q559" i="249"/>
  <c r="P559" i="249"/>
  <c r="O559" i="249"/>
  <c r="N559" i="249"/>
  <c r="M559" i="249"/>
  <c r="L559" i="249"/>
  <c r="K559" i="249"/>
  <c r="J559" i="249"/>
  <c r="I559" i="249"/>
  <c r="H559" i="249"/>
  <c r="G559" i="249"/>
  <c r="F559" i="249"/>
  <c r="E559" i="249"/>
  <c r="D559" i="249"/>
  <c r="C559" i="249"/>
  <c r="B559" i="249"/>
  <c r="T557" i="249"/>
  <c r="T556" i="249"/>
  <c r="S556" i="249"/>
  <c r="R556" i="249"/>
  <c r="Q556" i="249"/>
  <c r="P556" i="249"/>
  <c r="O556" i="249"/>
  <c r="N556" i="249"/>
  <c r="M556" i="249"/>
  <c r="L556" i="249"/>
  <c r="K556" i="249"/>
  <c r="J556" i="249"/>
  <c r="I556" i="249"/>
  <c r="H556" i="249"/>
  <c r="G556" i="249"/>
  <c r="F556" i="249"/>
  <c r="E556" i="249"/>
  <c r="D556" i="249"/>
  <c r="C556" i="249"/>
  <c r="B556" i="249"/>
  <c r="T555" i="249"/>
  <c r="S555" i="249"/>
  <c r="R555" i="249"/>
  <c r="Q555" i="249"/>
  <c r="P555" i="249"/>
  <c r="O555" i="249"/>
  <c r="N555" i="249"/>
  <c r="M555" i="249"/>
  <c r="L555" i="249"/>
  <c r="K555" i="249"/>
  <c r="J555" i="249"/>
  <c r="I555" i="249"/>
  <c r="H555" i="249"/>
  <c r="G555" i="249"/>
  <c r="F555" i="249"/>
  <c r="E555" i="249"/>
  <c r="D555" i="249"/>
  <c r="C555" i="249"/>
  <c r="B555" i="249"/>
  <c r="V594" i="248"/>
  <c r="S594" i="248"/>
  <c r="R594" i="248"/>
  <c r="Q594" i="248"/>
  <c r="P594" i="248"/>
  <c r="O594" i="248"/>
  <c r="N594" i="248"/>
  <c r="M594" i="248"/>
  <c r="L594" i="248"/>
  <c r="K594" i="248"/>
  <c r="J594" i="248"/>
  <c r="I594" i="248"/>
  <c r="H594" i="248"/>
  <c r="G594" i="248"/>
  <c r="F594" i="248"/>
  <c r="E594" i="248"/>
  <c r="D594" i="248"/>
  <c r="C594" i="248"/>
  <c r="B594" i="248"/>
  <c r="T592" i="248"/>
  <c r="W592" i="248" s="1"/>
  <c r="T591" i="248"/>
  <c r="S591" i="248"/>
  <c r="R591" i="248"/>
  <c r="Q591" i="248"/>
  <c r="P591" i="248"/>
  <c r="O591" i="248"/>
  <c r="N591" i="248"/>
  <c r="M591" i="248"/>
  <c r="L591" i="248"/>
  <c r="K591" i="248"/>
  <c r="J591" i="248"/>
  <c r="I591" i="248"/>
  <c r="H591" i="248"/>
  <c r="G591" i="248"/>
  <c r="F591" i="248"/>
  <c r="E591" i="248"/>
  <c r="D591" i="248"/>
  <c r="C591" i="248"/>
  <c r="B591" i="248"/>
  <c r="T590" i="248"/>
  <c r="S590" i="248"/>
  <c r="R590" i="248"/>
  <c r="Q590" i="248"/>
  <c r="P590" i="248"/>
  <c r="O590" i="248"/>
  <c r="N590" i="248"/>
  <c r="M590" i="248"/>
  <c r="L590" i="248"/>
  <c r="K590" i="248"/>
  <c r="J590" i="248"/>
  <c r="I590" i="248"/>
  <c r="H590" i="248"/>
  <c r="G590" i="248"/>
  <c r="F590" i="248"/>
  <c r="E590" i="248"/>
  <c r="D590" i="248"/>
  <c r="C590" i="248"/>
  <c r="B590" i="248"/>
  <c r="V570" i="249" l="1"/>
  <c r="W570" i="249" s="1"/>
  <c r="J541" i="251"/>
  <c r="G541" i="251"/>
  <c r="F541" i="251"/>
  <c r="E541" i="251"/>
  <c r="D541" i="251"/>
  <c r="C541" i="251"/>
  <c r="B541" i="251"/>
  <c r="H539" i="251"/>
  <c r="J539" i="251" s="1"/>
  <c r="K539" i="251" s="1"/>
  <c r="H538" i="251"/>
  <c r="G538" i="251"/>
  <c r="F538" i="251"/>
  <c r="E538" i="251"/>
  <c r="D538" i="251"/>
  <c r="C538" i="251"/>
  <c r="B538" i="251"/>
  <c r="H537" i="251"/>
  <c r="G537" i="251"/>
  <c r="F537" i="251"/>
  <c r="E537" i="251"/>
  <c r="D537" i="251"/>
  <c r="C537" i="251"/>
  <c r="B537" i="251"/>
  <c r="V546" i="249"/>
  <c r="S546" i="249"/>
  <c r="R546" i="249"/>
  <c r="Q546" i="249"/>
  <c r="P546" i="249"/>
  <c r="O546" i="249"/>
  <c r="N546" i="249"/>
  <c r="M546" i="249"/>
  <c r="L546" i="249"/>
  <c r="K546" i="249"/>
  <c r="J546" i="249"/>
  <c r="I546" i="249"/>
  <c r="H546" i="249"/>
  <c r="G546" i="249"/>
  <c r="F546" i="249"/>
  <c r="E546" i="249"/>
  <c r="D546" i="249"/>
  <c r="C546" i="249"/>
  <c r="B546" i="249"/>
  <c r="T544" i="249"/>
  <c r="V557" i="249" s="1"/>
  <c r="W557" i="249" s="1"/>
  <c r="T543" i="249"/>
  <c r="S543" i="249"/>
  <c r="R543" i="249"/>
  <c r="Q543" i="249"/>
  <c r="P543" i="249"/>
  <c r="O543" i="249"/>
  <c r="N543" i="249"/>
  <c r="M543" i="249"/>
  <c r="L543" i="249"/>
  <c r="K543" i="249"/>
  <c r="J543" i="249"/>
  <c r="I543" i="249"/>
  <c r="H543" i="249"/>
  <c r="G543" i="249"/>
  <c r="F543" i="249"/>
  <c r="E543" i="249"/>
  <c r="D543" i="249"/>
  <c r="C543" i="249"/>
  <c r="B543" i="249"/>
  <c r="T542" i="249"/>
  <c r="S542" i="249"/>
  <c r="R542" i="249"/>
  <c r="Q542" i="249"/>
  <c r="P542" i="249"/>
  <c r="O542" i="249"/>
  <c r="N542" i="249"/>
  <c r="M542" i="249"/>
  <c r="L542" i="249"/>
  <c r="K542" i="249"/>
  <c r="J542" i="249"/>
  <c r="I542" i="249"/>
  <c r="H542" i="249"/>
  <c r="G542" i="249"/>
  <c r="F542" i="249"/>
  <c r="E542" i="249"/>
  <c r="D542" i="249"/>
  <c r="C542" i="249"/>
  <c r="B542" i="249"/>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V544" i="249" l="1"/>
  <c r="W544" i="249" s="1"/>
  <c r="J515" i="25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V531" i="249" l="1"/>
  <c r="W531" i="249" s="1"/>
  <c r="H460" i="25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V518" i="249" l="1"/>
  <c r="W518" i="249" s="1"/>
  <c r="J489" i="25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V505" i="249" s="1"/>
  <c r="W505" i="249" s="1"/>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V466" i="249" s="1"/>
  <c r="W466" i="249" s="1"/>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V388" i="249" s="1"/>
  <c r="W388" i="249" s="1"/>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<sst xmlns="http://schemas.openxmlformats.org/spreadsheetml/2006/main" count="4601" uniqueCount="204">
  <si>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</si>
  <si>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</si>
  <si>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</si>
  <si>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</si>
  <si>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</si>
  <si>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</si>
  <si>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</si>
  <si>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</si>
  <si>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</si>
  <si>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</si>
  <si>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</si>
  <si>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</si>
  <si>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</si>
  <si>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</si>
  <si>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</si>
  <si>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</si>
  <si>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</si>
  <si>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</si>
  <si>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</si>
  <si>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</si>
  <si>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</si>
  <si>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</si>
  <si>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</si>
  <si>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</si>
  <si>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</si>
  <si>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</si>
  <si>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</si>
  <si>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</si>
  <si>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</si>
  <si>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</si>
  <si>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</si>
  <si>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</si>
  <si>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</si>
  <si>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</si>
  <si>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</si>
  <si>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</si>
  <si>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</si>
  <si>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</si>
  <si>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</si>
  <si>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</si>
  <si>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</si>
  <si>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</si>
  <si>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</si>
  <si>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</si>
  <si>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</si>
  <si>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</si>
  <si>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</si>
  <si>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</si>
  <si>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</si>
  <si>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</si>
  <si>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</si>
  <si>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</si>
  <si>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</si>
  <si>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</si>
  <si>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</si>
  <si>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</si>
  <si>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</si>
  <si>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</si>
  <si>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</si>
  <si>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</si>
  <si>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</si>
  <si>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</si>
  <si>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</si>
  <si>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</si>
  <si>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</si>
  <si>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</si>
  <si>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</si>
  <si>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</si>
  <si>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</si>
  <si>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</si>
  <si>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</si>
  <si>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</si>
  <si>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</si>
  <si>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</si>
  <si>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</si>
  <si>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</si>
  <si>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</si>
  <si>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</si>
  <si>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</si>
  <si>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</si>
  <si>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</si>
  <si>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</si>
  <si>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</si>
  <si>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</si>
  <si>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</si>
  <si>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</si>
  <si>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</si>
  <si>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</si>
  <si>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</si>
  <si>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</si>
  <si>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</si>
  <si>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</si>
  <si>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</si>
  <si>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</si>
  <si>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</si>
  <si>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</si>
  <si>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</si>
  <si>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</si>
  <si>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</si>
  <si>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</si>
  <si>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</si>
  <si>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</si>
  <si>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</si>
  <si>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</si>
  <si>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</si>
  <si>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</si>
  <si>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</si>
  <si>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</si>
  <si>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</si>
  <si>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</si>
  <si>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</si>
  <si>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</si>
  <si>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</si>
  <si>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</si>
  <si>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</si>
  <si>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</si>
  <si>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</si>
  <si>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</si>
  <si>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</si>
  <si>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</si>
  <si>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</si>
  <si>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</si>
  <si>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</si>
  <si>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</si>
  <si>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</si>
  <si>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</si>
  <si>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</si>
  <si>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</si>
  <si>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</si>
  <si>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</si>
  <si>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</si>
  <si>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</si>
  <si>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</si>
  <si>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</si>
  <si>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</si>
  <si>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</si>
  <si>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</si>
  <si>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</si>
  <si>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</si>
  <si>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</si>
  <si>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</si>
  <si>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</si>
  <si>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</si>
  <si>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</si>
  <si>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</si>
  <si>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</si>
  <si>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</si>
  <si>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</si>
  <si>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</si>
  <si>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</si>
  <si>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</si>
  <si>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</si>
  <si>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</si>
  <si>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</si>
  <si>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</si>
  <si>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</si>
  <si>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</si>
  <si>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</si>
  <si>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</si>
  <si>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</si>
  <si>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</si>
  <si>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</si>
  <si>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</si>
  <si>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</si>
  <si>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</si>
  <si>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</si>
  <si>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</si>
  <si>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</si>
  <si>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</si>
  <si>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</si>
  <si>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</si>
  <si>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</si>
  <si>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</si>
  <si>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</si>
  <si>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</si>
  <si>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</si>
  <si>
    <t>Semana 41</t>
  </si>
  <si>
    <t>Semana 42</t>
  </si>
  <si>
    <t>Semana 43</t>
  </si>
  <si>
    <t>Manejo de machos anticipado</t>
  </si>
  <si>
    <t>Modifico consumos por el  manejo realizado, teniendo en cuenta los raongs que quedaron en cada corral</t>
  </si>
  <si>
    <t>Rango 1 - Corral 1 y 3 / Rango 2 - Corral 2 y 4 / Rango 2*3 - Corral 5 / Rango 3 - Corral 6</t>
  </si>
  <si>
    <t>Semana 44</t>
  </si>
  <si>
    <t>Semana 45</t>
  </si>
  <si>
    <t>Semana 46</t>
  </si>
  <si>
    <t>Esta semana se recogieron los machos con baja condición y con regular emplume y se llevaron para el corral 1</t>
  </si>
  <si>
    <t>Se les dara 160 grs por 1 semana</t>
  </si>
  <si>
    <t>Semana 47</t>
  </si>
  <si>
    <t>Semana 48</t>
  </si>
  <si>
    <t>Semana 49</t>
  </si>
  <si>
    <t>Semana 50</t>
  </si>
  <si>
    <t>Semana 51</t>
  </si>
  <si>
    <t>Semana 52</t>
  </si>
  <si>
    <t>Semana 53</t>
  </si>
  <si>
    <t>Semana 54</t>
  </si>
  <si>
    <t>Semana 55</t>
  </si>
  <si>
    <t>Semana 56</t>
  </si>
  <si>
    <t>Semana 57</t>
  </si>
  <si>
    <t>Semana 58</t>
  </si>
  <si>
    <t>Jonathan yo solo les incrementaria a estos cos corrales</t>
  </si>
  <si>
    <t xml:space="preserve">En visita realizada el  día de hoy a ese modulo considero que tenemos problemas de inestabilidad del personal (incapacidades lutos,…) y falta de agua. </t>
  </si>
  <si>
    <t>Tambien les haria incremento a los machos cepa 1</t>
  </si>
  <si>
    <t>Semana 59</t>
  </si>
  <si>
    <t>Semana 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</si>
</sst>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708">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4"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1" borderId="0" xfId="0" applyFont="1" applyFill="1" applyAlignment="1">
      <alignment horizontal="lef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0" borderId="0" xfId="0" applyFont="1" applyFill="1" applyAlignment="1">
      <alignment horizontal="left" vertical="center"/>
    </xf>
    <xf numFmtId="0" fontId="1" fillId="18" borderId="0" xfId="0" applyFont="1" applyFill="1" applyAlignment="1">
      <alignment horizontal="lef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2" fontId="1" fillId="13" borderId="0" xfId="0" applyNumberFormat="1" applyFont="1" applyFill="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68"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17" xfId="0" applyFont="1" applyFill="1" applyBorder="1" applyAlignment="1">
      <alignment horizontal="center" vertical="center"/>
    </xf>
    <xf numFmtId="0" fontId="1" fillId="0" borderId="69" xfId="0" applyFont="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2" xfId="0" applyFont="1" applyFill="1" applyBorder="1" applyAlignment="1">
      <alignment horizontal="center" vertical="center"/>
    </xf>
  </cellXfs>
  <cellStyles count="492">
    <cellStyle name="Euro" xfId="1" xr:uid="{00000000-0005-0000-0000-000000000000}"/>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xr:uid="{00000000-0005-0000-0000-0000D5010000}"/>
    <cellStyle name="Normal" xfId="0" builtinId="0"/>
    <cellStyle name="Normal 2" xfId="2" xr:uid="{00000000-0005-0000-0000-0000D7010000}"/>
    <cellStyle name="Normal 2 2" xfId="10" xr:uid="{00000000-0005-0000-0000-0000D8010000}"/>
    <cellStyle name="Normal 3" xfId="9" xr:uid="{00000000-0005-0000-0000-0000D9010000}"/>
    <cellStyle name="Porcentaje" xfId="3" builtinId="5"/>
    <cellStyle name="Porcentaje 10" xfId="491" xr:uid="{00000000-0005-0000-0000-0000DB010000}"/>
    <cellStyle name="Porcentaje 2" xfId="7" xr:uid="{00000000-0005-0000-0000-0000DC010000}"/>
    <cellStyle name="Porcentaje 3" xfId="8" xr:uid="{00000000-0005-0000-0000-0000DD010000}"/>
    <cellStyle name="Porcentaje 3 2" xfId="14" xr:uid="{00000000-0005-0000-0000-0000DE010000}"/>
    <cellStyle name="Porcentaje 4" xfId="484" xr:uid="{00000000-0005-0000-0000-0000DF010000}"/>
    <cellStyle name="Porcentaje 4 2" xfId="486" xr:uid="{00000000-0005-0000-0000-0000E0010000}"/>
    <cellStyle name="Porcentaje 5" xfId="485" xr:uid="{00000000-0005-0000-0000-0000E1010000}"/>
    <cellStyle name="Porcentaje 6" xfId="487" xr:uid="{00000000-0005-0000-0000-0000E2010000}"/>
    <cellStyle name="Porcentaje 7" xfId="488" xr:uid="{00000000-0005-0000-0000-0000E3010000}"/>
    <cellStyle name="Porcentaje 8" xfId="489" xr:uid="{00000000-0005-0000-0000-0000E4010000}"/>
    <cellStyle name="Porcentaje 9" xfId="490" xr:uid="{00000000-0005-0000-0000-0000E5010000}"/>
    <cellStyle name="Porcentual 2" xfId="4" xr:uid="{00000000-0005-0000-0000-0000E6010000}"/>
    <cellStyle name="Porcentual 2 2" xfId="11" xr:uid="{00000000-0005-0000-0000-0000E7010000}"/>
    <cellStyle name="Porcentual 3" xfId="5" xr:uid="{00000000-0005-0000-0000-0000E8010000}"/>
    <cellStyle name="Porcentual 3 2" xfId="12" xr:uid="{00000000-0005-0000-0000-0000E9010000}"/>
    <cellStyle name="Porcentual 4" xfId="6" xr:uid="{00000000-0005-0000-0000-0000EA010000}"/>
    <cellStyle name="Porcentual 4 2" xfId="13" xr:uid="{00000000-0005-0000-0000-0000EB010000}"/>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671" t="s">
        <v>18</v>
      </c>
      <c r="C4" s="672"/>
      <c r="D4" s="672"/>
      <c r="E4" s="672"/>
      <c r="F4" s="672"/>
      <c r="G4" s="672"/>
      <c r="H4" s="672"/>
      <c r="I4" s="672"/>
      <c r="J4" s="673"/>
      <c r="K4" s="671" t="s">
        <v>21</v>
      </c>
      <c r="L4" s="672"/>
      <c r="M4" s="672"/>
      <c r="N4" s="672"/>
      <c r="O4" s="672"/>
      <c r="P4" s="672"/>
      <c r="Q4" s="672"/>
      <c r="R4" s="672"/>
      <c r="S4" s="672"/>
      <c r="T4" s="673"/>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671" t="s">
        <v>23</v>
      </c>
      <c r="C17" s="672"/>
      <c r="D17" s="672"/>
      <c r="E17" s="672"/>
      <c r="F17" s="673"/>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D793"/>
  <sheetViews>
    <sheetView showGridLines="0" topLeftCell="A764" zoomScale="73" zoomScaleNormal="73" workbookViewId="0">
      <selection activeCell="V793" sqref="V793"/>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76" t="s">
        <v>53</v>
      </c>
      <c r="C9" s="677"/>
      <c r="D9" s="677"/>
      <c r="E9" s="677"/>
      <c r="F9" s="678"/>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76" t="s">
        <v>53</v>
      </c>
      <c r="C22" s="677"/>
      <c r="D22" s="677"/>
      <c r="E22" s="677"/>
      <c r="F22" s="678"/>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676" t="s">
        <v>53</v>
      </c>
      <c r="C35" s="677"/>
      <c r="D35" s="677"/>
      <c r="E35" s="677"/>
      <c r="F35" s="678"/>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676" t="s">
        <v>53</v>
      </c>
      <c r="C48" s="677"/>
      <c r="D48" s="677"/>
      <c r="E48" s="677"/>
      <c r="F48" s="678"/>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676" t="s">
        <v>53</v>
      </c>
      <c r="C61" s="677"/>
      <c r="D61" s="677"/>
      <c r="E61" s="677"/>
      <c r="F61" s="678"/>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676" t="s">
        <v>53</v>
      </c>
      <c r="C74" s="677"/>
      <c r="D74" s="677"/>
      <c r="E74" s="677"/>
      <c r="F74" s="678"/>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676" t="s">
        <v>53</v>
      </c>
      <c r="C87" s="677"/>
      <c r="D87" s="677"/>
      <c r="E87" s="677"/>
      <c r="F87" s="678"/>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676" t="s">
        <v>53</v>
      </c>
      <c r="C100" s="677"/>
      <c r="D100" s="677"/>
      <c r="E100" s="677"/>
      <c r="F100" s="678"/>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676" t="s">
        <v>53</v>
      </c>
      <c r="C113" s="677"/>
      <c r="D113" s="677"/>
      <c r="E113" s="677"/>
      <c r="F113" s="678"/>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676" t="s">
        <v>53</v>
      </c>
      <c r="C126" s="677"/>
      <c r="D126" s="677"/>
      <c r="E126" s="677"/>
      <c r="F126" s="678"/>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676" t="s">
        <v>53</v>
      </c>
      <c r="C139" s="677"/>
      <c r="D139" s="677"/>
      <c r="E139" s="677"/>
      <c r="F139" s="678"/>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676" t="s">
        <v>53</v>
      </c>
      <c r="C152" s="677"/>
      <c r="D152" s="677"/>
      <c r="E152" s="677"/>
      <c r="F152" s="678"/>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676" t="s">
        <v>53</v>
      </c>
      <c r="C165" s="677"/>
      <c r="D165" s="677"/>
      <c r="E165" s="677"/>
      <c r="F165" s="678"/>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676" t="s">
        <v>53</v>
      </c>
      <c r="C178" s="677"/>
      <c r="D178" s="677"/>
      <c r="E178" s="677"/>
      <c r="F178" s="678"/>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676" t="s">
        <v>53</v>
      </c>
      <c r="C191" s="677"/>
      <c r="D191" s="677"/>
      <c r="E191" s="677"/>
      <c r="F191" s="678"/>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99" t="s">
        <v>102</v>
      </c>
      <c r="L199" s="699"/>
      <c r="M199" s="699"/>
      <c r="N199" s="699"/>
      <c r="O199" s="699"/>
      <c r="P199" s="699"/>
      <c r="Q199" s="699"/>
      <c r="R199" s="699"/>
    </row>
    <row r="200" spans="1:18" x14ac:dyDescent="0.2">
      <c r="A200" s="324" t="s">
        <v>28</v>
      </c>
      <c r="B200" s="231">
        <v>84</v>
      </c>
      <c r="C200" s="294">
        <v>85</v>
      </c>
      <c r="D200" s="294">
        <v>84</v>
      </c>
      <c r="E200" s="294"/>
      <c r="F200" s="294"/>
      <c r="G200" s="235"/>
      <c r="H200" s="411" t="s">
        <v>57</v>
      </c>
      <c r="I200" s="411">
        <v>79.38</v>
      </c>
      <c r="J200" s="411"/>
      <c r="K200" s="699"/>
      <c r="L200" s="699"/>
      <c r="M200" s="699"/>
      <c r="N200" s="699"/>
      <c r="O200" s="699"/>
      <c r="P200" s="699"/>
      <c r="Q200" s="699"/>
      <c r="R200" s="699"/>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676" t="s">
        <v>53</v>
      </c>
      <c r="C204" s="677"/>
      <c r="D204" s="677"/>
      <c r="E204" s="677"/>
      <c r="F204" s="678"/>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676" t="s">
        <v>53</v>
      </c>
      <c r="C217" s="677"/>
      <c r="D217" s="677"/>
      <c r="E217" s="677"/>
      <c r="F217" s="678"/>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676" t="s">
        <v>53</v>
      </c>
      <c r="C230" s="677"/>
      <c r="D230" s="677"/>
      <c r="E230" s="677"/>
      <c r="F230" s="678"/>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676" t="s">
        <v>53</v>
      </c>
      <c r="C243" s="677"/>
      <c r="D243" s="677"/>
      <c r="E243" s="677"/>
      <c r="F243" s="678"/>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676" t="s">
        <v>53</v>
      </c>
      <c r="C256" s="677"/>
      <c r="D256" s="677"/>
      <c r="E256" s="677"/>
      <c r="F256" s="678"/>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676" t="s">
        <v>53</v>
      </c>
      <c r="C269" s="677"/>
      <c r="D269" s="677"/>
      <c r="E269" s="677"/>
      <c r="F269" s="678"/>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676" t="s">
        <v>53</v>
      </c>
      <c r="C282" s="677"/>
      <c r="D282" s="677"/>
      <c r="E282" s="677"/>
      <c r="F282" s="678"/>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676" t="s">
        <v>110</v>
      </c>
      <c r="C297" s="677"/>
      <c r="D297" s="677"/>
      <c r="E297" s="677"/>
      <c r="F297" s="677"/>
      <c r="G297" s="678"/>
      <c r="H297" s="676" t="s">
        <v>111</v>
      </c>
      <c r="I297" s="677"/>
      <c r="J297" s="677"/>
      <c r="K297" s="677"/>
      <c r="L297" s="677"/>
      <c r="M297" s="678"/>
      <c r="N297" s="676" t="s">
        <v>53</v>
      </c>
      <c r="O297" s="677"/>
      <c r="P297" s="677"/>
      <c r="Q297" s="677"/>
      <c r="R297" s="677"/>
      <c r="S297" s="677"/>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676" t="s">
        <v>110</v>
      </c>
      <c r="C311" s="677"/>
      <c r="D311" s="677"/>
      <c r="E311" s="677"/>
      <c r="F311" s="677"/>
      <c r="G311" s="678"/>
      <c r="H311" s="676" t="s">
        <v>111</v>
      </c>
      <c r="I311" s="677"/>
      <c r="J311" s="677"/>
      <c r="K311" s="677"/>
      <c r="L311" s="677"/>
      <c r="M311" s="678"/>
      <c r="N311" s="676" t="s">
        <v>53</v>
      </c>
      <c r="O311" s="677"/>
      <c r="P311" s="677"/>
      <c r="Q311" s="677"/>
      <c r="R311" s="677"/>
      <c r="S311" s="677"/>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700" t="s">
        <v>140</v>
      </c>
      <c r="Y316" s="700"/>
      <c r="Z316" s="700"/>
      <c r="AA316" s="700"/>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700"/>
      <c r="Y317" s="700"/>
      <c r="Z317" s="700"/>
      <c r="AA317" s="700"/>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701" t="s">
        <v>143</v>
      </c>
      <c r="Y318" s="701"/>
      <c r="Z318" s="701"/>
      <c r="AA318" s="701"/>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701"/>
      <c r="Y319" s="701"/>
      <c r="Z319" s="701"/>
      <c r="AA319" s="701"/>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701"/>
      <c r="Y320" s="701"/>
      <c r="Z320" s="701"/>
      <c r="AA320" s="701"/>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701"/>
      <c r="Y321" s="701"/>
      <c r="Z321" s="701"/>
      <c r="AA321" s="701"/>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701"/>
      <c r="Y322" s="701"/>
      <c r="Z322" s="701"/>
      <c r="AA322" s="701"/>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676" t="s">
        <v>110</v>
      </c>
      <c r="C325" s="677"/>
      <c r="D325" s="677"/>
      <c r="E325" s="677"/>
      <c r="F325" s="677"/>
      <c r="G325" s="678"/>
      <c r="H325" s="676" t="s">
        <v>111</v>
      </c>
      <c r="I325" s="677"/>
      <c r="J325" s="677"/>
      <c r="K325" s="677"/>
      <c r="L325" s="677"/>
      <c r="M325" s="678"/>
      <c r="N325" s="676" t="s">
        <v>53</v>
      </c>
      <c r="O325" s="677"/>
      <c r="P325" s="677"/>
      <c r="Q325" s="677"/>
      <c r="R325" s="677"/>
      <c r="S325" s="677"/>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676" t="s">
        <v>110</v>
      </c>
      <c r="C340" s="677"/>
      <c r="D340" s="677"/>
      <c r="E340" s="677"/>
      <c r="F340" s="677"/>
      <c r="G340" s="678"/>
      <c r="H340" s="676" t="s">
        <v>111</v>
      </c>
      <c r="I340" s="677"/>
      <c r="J340" s="677"/>
      <c r="K340" s="677"/>
      <c r="L340" s="677"/>
      <c r="M340" s="678"/>
      <c r="N340" s="676" t="s">
        <v>53</v>
      </c>
      <c r="O340" s="677"/>
      <c r="P340" s="677"/>
      <c r="Q340" s="677"/>
      <c r="R340" s="677"/>
      <c r="S340" s="677"/>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676" t="s">
        <v>110</v>
      </c>
      <c r="C354" s="677"/>
      <c r="D354" s="677"/>
      <c r="E354" s="677"/>
      <c r="F354" s="677"/>
      <c r="G354" s="678"/>
      <c r="H354" s="676" t="s">
        <v>111</v>
      </c>
      <c r="I354" s="677"/>
      <c r="J354" s="677"/>
      <c r="K354" s="677"/>
      <c r="L354" s="677"/>
      <c r="M354" s="678"/>
      <c r="N354" s="676" t="s">
        <v>53</v>
      </c>
      <c r="O354" s="677"/>
      <c r="P354" s="677"/>
      <c r="Q354" s="677"/>
      <c r="R354" s="677"/>
      <c r="S354" s="677"/>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676" t="s">
        <v>110</v>
      </c>
      <c r="C367" s="677"/>
      <c r="D367" s="677"/>
      <c r="E367" s="677"/>
      <c r="F367" s="677"/>
      <c r="G367" s="678"/>
      <c r="H367" s="676" t="s">
        <v>111</v>
      </c>
      <c r="I367" s="677"/>
      <c r="J367" s="677"/>
      <c r="K367" s="677"/>
      <c r="L367" s="677"/>
      <c r="M367" s="678"/>
      <c r="N367" s="676" t="s">
        <v>53</v>
      </c>
      <c r="O367" s="677"/>
      <c r="P367" s="677"/>
      <c r="Q367" s="677"/>
      <c r="R367" s="677"/>
      <c r="S367" s="677"/>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676" t="s">
        <v>110</v>
      </c>
      <c r="C380" s="677"/>
      <c r="D380" s="677"/>
      <c r="E380" s="677"/>
      <c r="F380" s="677"/>
      <c r="G380" s="678"/>
      <c r="H380" s="676" t="s">
        <v>111</v>
      </c>
      <c r="I380" s="677"/>
      <c r="J380" s="677"/>
      <c r="K380" s="677"/>
      <c r="L380" s="677"/>
      <c r="M380" s="678"/>
      <c r="N380" s="676" t="s">
        <v>53</v>
      </c>
      <c r="O380" s="677"/>
      <c r="P380" s="677"/>
      <c r="Q380" s="677"/>
      <c r="R380" s="677"/>
      <c r="S380" s="677"/>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676" t="s">
        <v>110</v>
      </c>
      <c r="C393" s="677"/>
      <c r="D393" s="677"/>
      <c r="E393" s="677"/>
      <c r="F393" s="677"/>
      <c r="G393" s="678"/>
      <c r="H393" s="676" t="s">
        <v>111</v>
      </c>
      <c r="I393" s="677"/>
      <c r="J393" s="677"/>
      <c r="K393" s="677"/>
      <c r="L393" s="677"/>
      <c r="M393" s="678"/>
      <c r="N393" s="676" t="s">
        <v>53</v>
      </c>
      <c r="O393" s="677"/>
      <c r="P393" s="677"/>
      <c r="Q393" s="677"/>
      <c r="R393" s="677"/>
      <c r="S393" s="677"/>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676" t="s">
        <v>110</v>
      </c>
      <c r="C406" s="677"/>
      <c r="D406" s="677"/>
      <c r="E406" s="677"/>
      <c r="F406" s="677"/>
      <c r="G406" s="678"/>
      <c r="H406" s="676" t="s">
        <v>111</v>
      </c>
      <c r="I406" s="677"/>
      <c r="J406" s="677"/>
      <c r="K406" s="677"/>
      <c r="L406" s="677"/>
      <c r="M406" s="678"/>
      <c r="N406" s="676" t="s">
        <v>53</v>
      </c>
      <c r="O406" s="677"/>
      <c r="P406" s="677"/>
      <c r="Q406" s="677"/>
      <c r="R406" s="677"/>
      <c r="S406" s="677"/>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676" t="s">
        <v>110</v>
      </c>
      <c r="C419" s="677"/>
      <c r="D419" s="677"/>
      <c r="E419" s="677"/>
      <c r="F419" s="677"/>
      <c r="G419" s="678"/>
      <c r="H419" s="676" t="s">
        <v>111</v>
      </c>
      <c r="I419" s="677"/>
      <c r="J419" s="677"/>
      <c r="K419" s="677"/>
      <c r="L419" s="677"/>
      <c r="M419" s="678"/>
      <c r="N419" s="676" t="s">
        <v>53</v>
      </c>
      <c r="O419" s="677"/>
      <c r="P419" s="677"/>
      <c r="Q419" s="677"/>
      <c r="R419" s="677"/>
      <c r="S419" s="677"/>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676" t="s">
        <v>110</v>
      </c>
      <c r="C432" s="677"/>
      <c r="D432" s="677"/>
      <c r="E432" s="677"/>
      <c r="F432" s="677"/>
      <c r="G432" s="678"/>
      <c r="H432" s="676" t="s">
        <v>111</v>
      </c>
      <c r="I432" s="677"/>
      <c r="J432" s="677"/>
      <c r="K432" s="677"/>
      <c r="L432" s="677"/>
      <c r="M432" s="678"/>
      <c r="N432" s="676" t="s">
        <v>53</v>
      </c>
      <c r="O432" s="677"/>
      <c r="P432" s="677"/>
      <c r="Q432" s="677"/>
      <c r="R432" s="677"/>
      <c r="S432" s="677"/>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676" t="s">
        <v>110</v>
      </c>
      <c r="C445" s="677"/>
      <c r="D445" s="677"/>
      <c r="E445" s="677"/>
      <c r="F445" s="677"/>
      <c r="G445" s="678"/>
      <c r="H445" s="676" t="s">
        <v>111</v>
      </c>
      <c r="I445" s="677"/>
      <c r="J445" s="677"/>
      <c r="K445" s="677"/>
      <c r="L445" s="677"/>
      <c r="M445" s="678"/>
      <c r="N445" s="676" t="s">
        <v>53</v>
      </c>
      <c r="O445" s="677"/>
      <c r="P445" s="677"/>
      <c r="Q445" s="677"/>
      <c r="R445" s="677"/>
      <c r="S445" s="677"/>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676" t="s">
        <v>110</v>
      </c>
      <c r="C458" s="677"/>
      <c r="D458" s="677"/>
      <c r="E458" s="677"/>
      <c r="F458" s="677"/>
      <c r="G458" s="678"/>
      <c r="H458" s="676" t="s">
        <v>111</v>
      </c>
      <c r="I458" s="677"/>
      <c r="J458" s="677"/>
      <c r="K458" s="677"/>
      <c r="L458" s="677"/>
      <c r="M458" s="678"/>
      <c r="N458" s="676" t="s">
        <v>53</v>
      </c>
      <c r="O458" s="677"/>
      <c r="P458" s="677"/>
      <c r="Q458" s="677"/>
      <c r="R458" s="677"/>
      <c r="S458" s="677"/>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676" t="s">
        <v>110</v>
      </c>
      <c r="C471" s="677"/>
      <c r="D471" s="677"/>
      <c r="E471" s="677"/>
      <c r="F471" s="677"/>
      <c r="G471" s="678"/>
      <c r="H471" s="676" t="s">
        <v>111</v>
      </c>
      <c r="I471" s="677"/>
      <c r="J471" s="677"/>
      <c r="K471" s="677"/>
      <c r="L471" s="677"/>
      <c r="M471" s="678"/>
      <c r="N471" s="676" t="s">
        <v>53</v>
      </c>
      <c r="O471" s="677"/>
      <c r="P471" s="677"/>
      <c r="Q471" s="677"/>
      <c r="R471" s="677"/>
      <c r="S471" s="677"/>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676" t="s">
        <v>110</v>
      </c>
      <c r="C484" s="677"/>
      <c r="D484" s="677"/>
      <c r="E484" s="677"/>
      <c r="F484" s="677"/>
      <c r="G484" s="678"/>
      <c r="H484" s="676" t="s">
        <v>111</v>
      </c>
      <c r="I484" s="677"/>
      <c r="J484" s="677"/>
      <c r="K484" s="677"/>
      <c r="L484" s="677"/>
      <c r="M484" s="678"/>
      <c r="N484" s="676" t="s">
        <v>53</v>
      </c>
      <c r="O484" s="677"/>
      <c r="P484" s="677"/>
      <c r="Q484" s="677"/>
      <c r="R484" s="677"/>
      <c r="S484" s="677"/>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676" t="s">
        <v>110</v>
      </c>
      <c r="C497" s="677"/>
      <c r="D497" s="677"/>
      <c r="E497" s="677"/>
      <c r="F497" s="677"/>
      <c r="G497" s="678"/>
      <c r="H497" s="676" t="s">
        <v>111</v>
      </c>
      <c r="I497" s="677"/>
      <c r="J497" s="677"/>
      <c r="K497" s="677"/>
      <c r="L497" s="677"/>
      <c r="M497" s="678"/>
      <c r="N497" s="676" t="s">
        <v>53</v>
      </c>
      <c r="O497" s="677"/>
      <c r="P497" s="677"/>
      <c r="Q497" s="677"/>
      <c r="R497" s="677"/>
      <c r="S497" s="677"/>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676" t="s">
        <v>110</v>
      </c>
      <c r="C510" s="677"/>
      <c r="D510" s="677"/>
      <c r="E510" s="677"/>
      <c r="F510" s="677"/>
      <c r="G510" s="678"/>
      <c r="H510" s="676" t="s">
        <v>111</v>
      </c>
      <c r="I510" s="677"/>
      <c r="J510" s="677"/>
      <c r="K510" s="677"/>
      <c r="L510" s="677"/>
      <c r="M510" s="678"/>
      <c r="N510" s="676" t="s">
        <v>53</v>
      </c>
      <c r="O510" s="677"/>
      <c r="P510" s="677"/>
      <c r="Q510" s="677"/>
      <c r="R510" s="677"/>
      <c r="S510" s="677"/>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676" t="s">
        <v>110</v>
      </c>
      <c r="C523" s="677"/>
      <c r="D523" s="677"/>
      <c r="E523" s="677"/>
      <c r="F523" s="677"/>
      <c r="G523" s="678"/>
      <c r="H523" s="676" t="s">
        <v>111</v>
      </c>
      <c r="I523" s="677"/>
      <c r="J523" s="677"/>
      <c r="K523" s="677"/>
      <c r="L523" s="677"/>
      <c r="M523" s="678"/>
      <c r="N523" s="676" t="s">
        <v>53</v>
      </c>
      <c r="O523" s="677"/>
      <c r="P523" s="677"/>
      <c r="Q523" s="677"/>
      <c r="R523" s="677"/>
      <c r="S523" s="677"/>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row r="535" spans="1:23" ht="13.5" thickBot="1" x14ac:dyDescent="0.25"/>
    <row r="536" spans="1:23" s="586" customFormat="1" ht="13.5" thickBot="1" x14ac:dyDescent="0.25">
      <c r="A536" s="300" t="s">
        <v>176</v>
      </c>
      <c r="B536" s="676" t="s">
        <v>110</v>
      </c>
      <c r="C536" s="677"/>
      <c r="D536" s="677"/>
      <c r="E536" s="677"/>
      <c r="F536" s="677"/>
      <c r="G536" s="678"/>
      <c r="H536" s="676" t="s">
        <v>111</v>
      </c>
      <c r="I536" s="677"/>
      <c r="J536" s="677"/>
      <c r="K536" s="677"/>
      <c r="L536" s="677"/>
      <c r="M536" s="678"/>
      <c r="N536" s="676" t="s">
        <v>53</v>
      </c>
      <c r="O536" s="677"/>
      <c r="P536" s="677"/>
      <c r="Q536" s="677"/>
      <c r="R536" s="677"/>
      <c r="S536" s="677"/>
      <c r="T536" s="329" t="s">
        <v>55</v>
      </c>
    </row>
    <row r="537" spans="1:23" s="586" customFormat="1" x14ac:dyDescent="0.2">
      <c r="A537" s="226" t="s">
        <v>54</v>
      </c>
      <c r="B537" s="451">
        <v>1</v>
      </c>
      <c r="C537" s="252">
        <v>2</v>
      </c>
      <c r="D537" s="439" t="s">
        <v>131</v>
      </c>
      <c r="E537" s="252">
        <v>4</v>
      </c>
      <c r="F537" s="484">
        <v>5</v>
      </c>
      <c r="G537" s="432">
        <v>6</v>
      </c>
      <c r="H537" s="251">
        <v>7</v>
      </c>
      <c r="I537" s="252">
        <v>8</v>
      </c>
      <c r="J537" s="252" t="s">
        <v>137</v>
      </c>
      <c r="K537" s="252">
        <v>10</v>
      </c>
      <c r="L537" s="252">
        <v>11</v>
      </c>
      <c r="M537" s="252">
        <v>12</v>
      </c>
      <c r="N537" s="330">
        <v>13</v>
      </c>
      <c r="O537" s="253">
        <v>14</v>
      </c>
      <c r="P537" s="253" t="s">
        <v>138</v>
      </c>
      <c r="Q537" s="253">
        <v>16</v>
      </c>
      <c r="R537" s="253">
        <v>17</v>
      </c>
      <c r="S537" s="331">
        <v>18</v>
      </c>
      <c r="T537" s="418"/>
    </row>
    <row r="538" spans="1:23" s="586" customFormat="1" x14ac:dyDescent="0.2">
      <c r="A538" s="307" t="s">
        <v>3</v>
      </c>
      <c r="B538" s="452">
        <v>4325</v>
      </c>
      <c r="C538" s="259">
        <v>4325</v>
      </c>
      <c r="D538" s="440">
        <v>4325</v>
      </c>
      <c r="E538" s="259">
        <v>4325</v>
      </c>
      <c r="F538" s="390">
        <v>4325</v>
      </c>
      <c r="G538" s="260">
        <v>4325</v>
      </c>
      <c r="H538" s="258">
        <v>4325</v>
      </c>
      <c r="I538" s="259">
        <v>4325</v>
      </c>
      <c r="J538" s="259">
        <v>4325</v>
      </c>
      <c r="K538" s="259">
        <v>4325</v>
      </c>
      <c r="L538" s="259">
        <v>4325</v>
      </c>
      <c r="M538" s="259">
        <v>4325</v>
      </c>
      <c r="N538" s="258">
        <v>4325</v>
      </c>
      <c r="O538" s="259">
        <v>4325</v>
      </c>
      <c r="P538" s="259">
        <v>4325</v>
      </c>
      <c r="Q538" s="259">
        <v>4325</v>
      </c>
      <c r="R538" s="259">
        <v>4325</v>
      </c>
      <c r="S538" s="260">
        <v>4325</v>
      </c>
      <c r="T538" s="420">
        <v>4325</v>
      </c>
    </row>
    <row r="539" spans="1:23" s="586" customFormat="1" x14ac:dyDescent="0.2">
      <c r="A539" s="310" t="s">
        <v>6</v>
      </c>
      <c r="B539" s="453">
        <v>4464.666666666667</v>
      </c>
      <c r="C539" s="264">
        <v>4417.5</v>
      </c>
      <c r="D539" s="264">
        <v>4012.5</v>
      </c>
      <c r="E539" s="264">
        <v>4483.333333333333</v>
      </c>
      <c r="F539" s="311">
        <v>4432.5</v>
      </c>
      <c r="G539" s="265">
        <v>4837.2222222222226</v>
      </c>
      <c r="H539" s="263">
        <v>4308.333333333333</v>
      </c>
      <c r="I539" s="264">
        <v>4537.1428571428569</v>
      </c>
      <c r="J539" s="264">
        <v>4241.4285714285716</v>
      </c>
      <c r="K539" s="264">
        <v>4761.666666666667</v>
      </c>
      <c r="L539" s="264">
        <v>4646.666666666667</v>
      </c>
      <c r="M539" s="264">
        <v>4957.5</v>
      </c>
      <c r="N539" s="263">
        <v>4401.875</v>
      </c>
      <c r="O539" s="264">
        <v>4414.7058823529414</v>
      </c>
      <c r="P539" s="264">
        <v>4198.5714285714284</v>
      </c>
      <c r="Q539" s="264">
        <v>4586.4705882352937</v>
      </c>
      <c r="R539" s="264">
        <v>4720.5555555555557</v>
      </c>
      <c r="S539" s="265">
        <v>4874.7368421052633</v>
      </c>
      <c r="T539" s="421">
        <v>4574.9615384615381</v>
      </c>
    </row>
    <row r="540" spans="1:23" s="586" customFormat="1" x14ac:dyDescent="0.2">
      <c r="A540" s="226" t="s">
        <v>7</v>
      </c>
      <c r="B540" s="454">
        <v>100</v>
      </c>
      <c r="C540" s="268">
        <v>100</v>
      </c>
      <c r="D540" s="268">
        <v>100</v>
      </c>
      <c r="E540" s="268">
        <v>100</v>
      </c>
      <c r="F540" s="314">
        <v>100</v>
      </c>
      <c r="G540" s="269">
        <v>100</v>
      </c>
      <c r="H540" s="267">
        <v>100</v>
      </c>
      <c r="I540" s="268">
        <v>100</v>
      </c>
      <c r="J540" s="268">
        <v>100</v>
      </c>
      <c r="K540" s="268">
        <v>100</v>
      </c>
      <c r="L540" s="268">
        <v>100</v>
      </c>
      <c r="M540" s="268">
        <v>100</v>
      </c>
      <c r="N540" s="267">
        <v>81.25</v>
      </c>
      <c r="O540" s="268">
        <v>100</v>
      </c>
      <c r="P540" s="268">
        <v>100</v>
      </c>
      <c r="Q540" s="268">
        <v>88.235294117647058</v>
      </c>
      <c r="R540" s="268">
        <v>100</v>
      </c>
      <c r="S540" s="269">
        <v>100</v>
      </c>
      <c r="T540" s="422">
        <v>84.230769230769226</v>
      </c>
      <c r="V540" s="227"/>
    </row>
    <row r="541" spans="1:23" s="586" customFormat="1" x14ac:dyDescent="0.2">
      <c r="A541" s="226" t="s">
        <v>8</v>
      </c>
      <c r="B541" s="455">
        <v>5.9439349152273294E-2</v>
      </c>
      <c r="C541" s="272">
        <v>2.9094575968368879E-2</v>
      </c>
      <c r="D541" s="272">
        <v>8.2422159223195981E-3</v>
      </c>
      <c r="E541" s="272">
        <v>4.7334384324873316E-2</v>
      </c>
      <c r="F541" s="317">
        <v>2.8149982433091438E-2</v>
      </c>
      <c r="G541" s="273">
        <v>2.5410962279053515E-2</v>
      </c>
      <c r="H541" s="271">
        <v>3.596846891165225E-2</v>
      </c>
      <c r="I541" s="272">
        <v>4.809656968781871E-2</v>
      </c>
      <c r="J541" s="272">
        <v>3.0178210555206905E-2</v>
      </c>
      <c r="K541" s="272">
        <v>3.6065392941225786E-2</v>
      </c>
      <c r="L541" s="272">
        <v>2.543544923308623E-2</v>
      </c>
      <c r="M541" s="272">
        <v>4.1735301046039883E-2</v>
      </c>
      <c r="N541" s="271">
        <v>7.8290120107421854E-2</v>
      </c>
      <c r="O541" s="272">
        <v>6.033754865586332E-2</v>
      </c>
      <c r="P541" s="272">
        <v>4.3833094018885306E-2</v>
      </c>
      <c r="Q541" s="272">
        <v>5.681629010934236E-2</v>
      </c>
      <c r="R541" s="272">
        <v>3.9248926201219107E-2</v>
      </c>
      <c r="S541" s="273">
        <v>4.5639969735392368E-2</v>
      </c>
      <c r="T541" s="423">
        <v>6.7806896523958923E-2</v>
      </c>
      <c r="V541" s="227"/>
    </row>
    <row r="542" spans="1:23" s="586" customFormat="1" x14ac:dyDescent="0.2">
      <c r="A542" s="310" t="s">
        <v>1</v>
      </c>
      <c r="B542" s="456">
        <f>B539/B538*100-100</f>
        <v>3.2292870905587563</v>
      </c>
      <c r="C542" s="276">
        <f>C539/C538*100-100</f>
        <v>2.1387283236994108</v>
      </c>
      <c r="D542" s="276">
        <f t="shared" ref="D542:H542" si="156">D539/D538*100-100</f>
        <v>-7.2254335260115568</v>
      </c>
      <c r="E542" s="276">
        <f t="shared" si="156"/>
        <v>3.6608863198458437</v>
      </c>
      <c r="F542" s="276">
        <f t="shared" si="156"/>
        <v>2.4855491329479804</v>
      </c>
      <c r="G542" s="277">
        <f t="shared" si="156"/>
        <v>11.843288375080292</v>
      </c>
      <c r="H542" s="275">
        <f t="shared" si="156"/>
        <v>-0.38535645472062185</v>
      </c>
      <c r="I542" s="276">
        <f>I539/I538*100-100</f>
        <v>4.905037159372398</v>
      </c>
      <c r="J542" s="276">
        <f t="shared" ref="J542:P542" si="157">J539/J538*100-100</f>
        <v>-1.9322873658133801</v>
      </c>
      <c r="K542" s="276">
        <f t="shared" si="157"/>
        <v>10.096339113680159</v>
      </c>
      <c r="L542" s="276">
        <f t="shared" si="157"/>
        <v>7.4373795761079009</v>
      </c>
      <c r="M542" s="276">
        <f t="shared" si="157"/>
        <v>14.624277456647405</v>
      </c>
      <c r="N542" s="275">
        <f t="shared" si="157"/>
        <v>1.7774566473988358</v>
      </c>
      <c r="O542" s="276">
        <f t="shared" si="157"/>
        <v>2.0741244474668576</v>
      </c>
      <c r="P542" s="276">
        <f t="shared" si="157"/>
        <v>-2.9232039636663956</v>
      </c>
      <c r="Q542" s="276">
        <f>Q539/Q538*100-100</f>
        <v>6.0455627337640152</v>
      </c>
      <c r="R542" s="276">
        <f t="shared" ref="R542:T542" si="158">R539/R538*100-100</f>
        <v>9.145793192035967</v>
      </c>
      <c r="S542" s="277">
        <f t="shared" si="158"/>
        <v>12.710678430179499</v>
      </c>
      <c r="T542" s="424">
        <f t="shared" si="158"/>
        <v>5.779457536682969</v>
      </c>
      <c r="V542" s="227"/>
    </row>
    <row r="543" spans="1:23" s="586" customFormat="1" ht="13.5" thickBot="1" x14ac:dyDescent="0.25">
      <c r="A543" s="429" t="s">
        <v>27</v>
      </c>
      <c r="B543" s="457">
        <f t="shared" ref="B543:T543" si="159">B539-B526</f>
        <v>342.66666666666697</v>
      </c>
      <c r="C543" s="281">
        <f t="shared" si="159"/>
        <v>7.5</v>
      </c>
      <c r="D543" s="281">
        <f t="shared" si="159"/>
        <v>-194.16666666666697</v>
      </c>
      <c r="E543" s="281">
        <f t="shared" si="159"/>
        <v>23.33333333333303</v>
      </c>
      <c r="F543" s="281">
        <f t="shared" si="159"/>
        <v>-121.78571428571468</v>
      </c>
      <c r="G543" s="282">
        <f t="shared" si="159"/>
        <v>21.888888888889596</v>
      </c>
      <c r="H543" s="280">
        <f t="shared" si="159"/>
        <v>85</v>
      </c>
      <c r="I543" s="281">
        <f t="shared" si="159"/>
        <v>13.142857142856883</v>
      </c>
      <c r="J543" s="281">
        <f t="shared" si="159"/>
        <v>-86.571428571428442</v>
      </c>
      <c r="K543" s="281">
        <f t="shared" si="159"/>
        <v>112.33333333333394</v>
      </c>
      <c r="L543" s="281">
        <f t="shared" si="159"/>
        <v>-45.83333333333303</v>
      </c>
      <c r="M543" s="281">
        <f t="shared" si="159"/>
        <v>174.64285714285688</v>
      </c>
      <c r="N543" s="280">
        <f t="shared" si="159"/>
        <v>151.10576923076951</v>
      </c>
      <c r="O543" s="281">
        <f t="shared" si="159"/>
        <v>116.37254901960841</v>
      </c>
      <c r="P543" s="281">
        <f t="shared" si="159"/>
        <v>-121.42857142857156</v>
      </c>
      <c r="Q543" s="281">
        <f t="shared" si="159"/>
        <v>51.855203619908934</v>
      </c>
      <c r="R543" s="281">
        <f t="shared" si="159"/>
        <v>154.90338164251261</v>
      </c>
      <c r="S543" s="282">
        <f t="shared" si="159"/>
        <v>24.736842105263349</v>
      </c>
      <c r="T543" s="425">
        <f t="shared" si="159"/>
        <v>73.927055702917642</v>
      </c>
      <c r="V543" s="227"/>
    </row>
    <row r="544" spans="1:23" s="586" customFormat="1" x14ac:dyDescent="0.2">
      <c r="A544" s="430" t="s">
        <v>51</v>
      </c>
      <c r="B544" s="486">
        <v>60</v>
      </c>
      <c r="C544" s="286">
        <v>60</v>
      </c>
      <c r="D544" s="444">
        <v>15</v>
      </c>
      <c r="E544" s="286">
        <v>61</v>
      </c>
      <c r="F544" s="391">
        <v>61</v>
      </c>
      <c r="G544" s="287">
        <v>61</v>
      </c>
      <c r="H544" s="285">
        <v>62</v>
      </c>
      <c r="I544" s="286">
        <v>62</v>
      </c>
      <c r="J544" s="286">
        <v>15</v>
      </c>
      <c r="K544" s="286">
        <v>60</v>
      </c>
      <c r="L544" s="286">
        <v>60</v>
      </c>
      <c r="M544" s="286">
        <v>61</v>
      </c>
      <c r="N544" s="285">
        <v>62</v>
      </c>
      <c r="O544" s="286">
        <v>62</v>
      </c>
      <c r="P544" s="286">
        <v>17</v>
      </c>
      <c r="Q544" s="286">
        <v>61</v>
      </c>
      <c r="R544" s="286">
        <v>60</v>
      </c>
      <c r="S544" s="287">
        <v>61</v>
      </c>
      <c r="T544" s="426">
        <f>SUM(B544:S544)</f>
        <v>961</v>
      </c>
      <c r="U544" s="227" t="s">
        <v>56</v>
      </c>
      <c r="V544" s="289">
        <f>T531-T544</f>
        <v>0</v>
      </c>
      <c r="W544" s="290">
        <f>V544/T531</f>
        <v>0</v>
      </c>
    </row>
    <row r="545" spans="1:23" s="586" customFormat="1" x14ac:dyDescent="0.2">
      <c r="A545" s="324" t="s">
        <v>28</v>
      </c>
      <c r="B545" s="458">
        <v>139</v>
      </c>
      <c r="C545" s="588">
        <v>140</v>
      </c>
      <c r="D545" s="445">
        <v>138</v>
      </c>
      <c r="E545" s="588">
        <v>139</v>
      </c>
      <c r="F545" s="392">
        <v>139</v>
      </c>
      <c r="G545" s="589">
        <v>137</v>
      </c>
      <c r="H545" s="587">
        <v>138</v>
      </c>
      <c r="I545" s="588">
        <v>137.5</v>
      </c>
      <c r="J545" s="588">
        <v>139</v>
      </c>
      <c r="K545" s="588">
        <v>135.5</v>
      </c>
      <c r="L545" s="588">
        <v>136</v>
      </c>
      <c r="M545" s="588">
        <v>135</v>
      </c>
      <c r="N545" s="587">
        <v>138</v>
      </c>
      <c r="O545" s="588">
        <v>138</v>
      </c>
      <c r="P545" s="588">
        <v>138</v>
      </c>
      <c r="Q545" s="588">
        <v>137</v>
      </c>
      <c r="R545" s="588">
        <v>136.5</v>
      </c>
      <c r="S545" s="589">
        <v>135</v>
      </c>
      <c r="T545" s="427"/>
      <c r="U545" s="227" t="s">
        <v>57</v>
      </c>
      <c r="V545" s="227">
        <v>136.55000000000001</v>
      </c>
    </row>
    <row r="546" spans="1:23" s="586" customFormat="1" ht="13.5" thickBot="1" x14ac:dyDescent="0.25">
      <c r="A546" s="327" t="s">
        <v>26</v>
      </c>
      <c r="B546" s="487">
        <f t="shared" ref="B546:S546" si="160">B545-B532</f>
        <v>1</v>
      </c>
      <c r="C546" s="488">
        <f t="shared" si="160"/>
        <v>1</v>
      </c>
      <c r="D546" s="488">
        <f t="shared" si="160"/>
        <v>1</v>
      </c>
      <c r="E546" s="488">
        <f t="shared" si="160"/>
        <v>1</v>
      </c>
      <c r="F546" s="488">
        <f t="shared" si="160"/>
        <v>1</v>
      </c>
      <c r="G546" s="489">
        <f t="shared" si="160"/>
        <v>0.5</v>
      </c>
      <c r="H546" s="490">
        <f t="shared" si="160"/>
        <v>1</v>
      </c>
      <c r="I546" s="488">
        <f t="shared" si="160"/>
        <v>1</v>
      </c>
      <c r="J546" s="488">
        <f t="shared" si="160"/>
        <v>1</v>
      </c>
      <c r="K546" s="488">
        <f t="shared" si="160"/>
        <v>0.5</v>
      </c>
      <c r="L546" s="488">
        <f t="shared" si="160"/>
        <v>1</v>
      </c>
      <c r="M546" s="488">
        <f t="shared" si="160"/>
        <v>0</v>
      </c>
      <c r="N546" s="490">
        <f t="shared" si="160"/>
        <v>1</v>
      </c>
      <c r="O546" s="488">
        <f t="shared" si="160"/>
        <v>1</v>
      </c>
      <c r="P546" s="488">
        <f t="shared" si="160"/>
        <v>1</v>
      </c>
      <c r="Q546" s="488">
        <f t="shared" si="160"/>
        <v>1</v>
      </c>
      <c r="R546" s="488">
        <f t="shared" si="160"/>
        <v>0.5</v>
      </c>
      <c r="S546" s="489">
        <f t="shared" si="160"/>
        <v>0.5</v>
      </c>
      <c r="T546" s="428"/>
      <c r="U546" s="227" t="s">
        <v>26</v>
      </c>
      <c r="V546" s="362">
        <f>V545-V532</f>
        <v>-1.999999999998181E-2</v>
      </c>
    </row>
    <row r="547" spans="1:23" x14ac:dyDescent="0.2">
      <c r="C547" s="590"/>
      <c r="D547" s="590"/>
      <c r="E547" s="590"/>
      <c r="F547" s="590"/>
      <c r="G547" s="590"/>
      <c r="H547" s="590"/>
      <c r="I547" s="590"/>
      <c r="J547" s="590"/>
      <c r="K547" s="590"/>
      <c r="L547" s="590"/>
      <c r="M547" s="590"/>
      <c r="N547" s="590"/>
      <c r="O547" s="590"/>
      <c r="P547" s="590"/>
      <c r="Q547" s="590"/>
      <c r="R547" s="590"/>
      <c r="S547" s="590"/>
    </row>
    <row r="548" spans="1:23" ht="13.5" thickBot="1" x14ac:dyDescent="0.25"/>
    <row r="549" spans="1:23" s="591" customFormat="1" ht="13.5" thickBot="1" x14ac:dyDescent="0.25">
      <c r="A549" s="300" t="s">
        <v>177</v>
      </c>
      <c r="B549" s="676" t="s">
        <v>110</v>
      </c>
      <c r="C549" s="677"/>
      <c r="D549" s="677"/>
      <c r="E549" s="677"/>
      <c r="F549" s="677"/>
      <c r="G549" s="678"/>
      <c r="H549" s="676" t="s">
        <v>111</v>
      </c>
      <c r="I549" s="677"/>
      <c r="J549" s="677"/>
      <c r="K549" s="677"/>
      <c r="L549" s="677"/>
      <c r="M549" s="678"/>
      <c r="N549" s="676" t="s">
        <v>53</v>
      </c>
      <c r="O549" s="677"/>
      <c r="P549" s="677"/>
      <c r="Q549" s="677"/>
      <c r="R549" s="677"/>
      <c r="S549" s="677"/>
      <c r="T549" s="329" t="s">
        <v>55</v>
      </c>
    </row>
    <row r="550" spans="1:23" s="591" customFormat="1" x14ac:dyDescent="0.2">
      <c r="A550" s="226" t="s">
        <v>54</v>
      </c>
      <c r="B550" s="451">
        <v>1</v>
      </c>
      <c r="C550" s="252">
        <v>2</v>
      </c>
      <c r="D550" s="439" t="s">
        <v>131</v>
      </c>
      <c r="E550" s="252">
        <v>4</v>
      </c>
      <c r="F550" s="484">
        <v>5</v>
      </c>
      <c r="G550" s="432">
        <v>6</v>
      </c>
      <c r="H550" s="251">
        <v>7</v>
      </c>
      <c r="I550" s="252">
        <v>8</v>
      </c>
      <c r="J550" s="252" t="s">
        <v>137</v>
      </c>
      <c r="K550" s="252">
        <v>10</v>
      </c>
      <c r="L550" s="252">
        <v>11</v>
      </c>
      <c r="M550" s="252">
        <v>12</v>
      </c>
      <c r="N550" s="330">
        <v>13</v>
      </c>
      <c r="O550" s="253">
        <v>14</v>
      </c>
      <c r="P550" s="253" t="s">
        <v>138</v>
      </c>
      <c r="Q550" s="253">
        <v>16</v>
      </c>
      <c r="R550" s="253">
        <v>17</v>
      </c>
      <c r="S550" s="331">
        <v>18</v>
      </c>
      <c r="T550" s="418"/>
    </row>
    <row r="551" spans="1:23" s="591" customFormat="1" x14ac:dyDescent="0.2">
      <c r="A551" s="307" t="s">
        <v>3</v>
      </c>
      <c r="B551" s="452">
        <v>4340</v>
      </c>
      <c r="C551" s="259">
        <v>4340</v>
      </c>
      <c r="D551" s="440">
        <v>4340</v>
      </c>
      <c r="E551" s="259">
        <v>4340</v>
      </c>
      <c r="F551" s="390">
        <v>4340</v>
      </c>
      <c r="G551" s="260">
        <v>4340</v>
      </c>
      <c r="H551" s="258">
        <v>4340</v>
      </c>
      <c r="I551" s="259">
        <v>4340</v>
      </c>
      <c r="J551" s="259">
        <v>4340</v>
      </c>
      <c r="K551" s="259">
        <v>4340</v>
      </c>
      <c r="L551" s="259">
        <v>4340</v>
      </c>
      <c r="M551" s="259">
        <v>4340</v>
      </c>
      <c r="N551" s="258">
        <v>4340</v>
      </c>
      <c r="O551" s="259">
        <v>4340</v>
      </c>
      <c r="P551" s="259">
        <v>4340</v>
      </c>
      <c r="Q551" s="259">
        <v>4340</v>
      </c>
      <c r="R551" s="259">
        <v>4340</v>
      </c>
      <c r="S551" s="260">
        <v>4340</v>
      </c>
      <c r="T551" s="420">
        <v>4340</v>
      </c>
    </row>
    <row r="552" spans="1:23" s="591" customFormat="1" x14ac:dyDescent="0.2">
      <c r="A552" s="310" t="s">
        <v>6</v>
      </c>
      <c r="B552" s="453">
        <v>4373</v>
      </c>
      <c r="C552" s="264">
        <v>4330</v>
      </c>
      <c r="D552" s="264">
        <v>4254</v>
      </c>
      <c r="E552" s="264">
        <v>4498.333333333333</v>
      </c>
      <c r="F552" s="311">
        <v>4537.7777777777774</v>
      </c>
      <c r="G552" s="265">
        <v>4811</v>
      </c>
      <c r="H552" s="263">
        <v>4335.454545454545</v>
      </c>
      <c r="I552" s="264">
        <v>4520.7692307692305</v>
      </c>
      <c r="J552" s="264">
        <v>4495</v>
      </c>
      <c r="K552" s="264">
        <v>4571</v>
      </c>
      <c r="L552" s="264">
        <v>4507.5</v>
      </c>
      <c r="M552" s="264">
        <v>4894</v>
      </c>
      <c r="N552" s="263">
        <v>4291.666666666667</v>
      </c>
      <c r="O552" s="264">
        <v>4348.75</v>
      </c>
      <c r="P552" s="264">
        <v>4234</v>
      </c>
      <c r="Q552" s="264">
        <v>4421.818181818182</v>
      </c>
      <c r="R552" s="264">
        <v>4806</v>
      </c>
      <c r="S552" s="265">
        <v>4663</v>
      </c>
      <c r="T552" s="421">
        <v>4505.917159763314</v>
      </c>
    </row>
    <row r="553" spans="1:23" s="591" customFormat="1" x14ac:dyDescent="0.2">
      <c r="A553" s="226" t="s">
        <v>7</v>
      </c>
      <c r="B553" s="454">
        <v>100</v>
      </c>
      <c r="C553" s="268">
        <v>100</v>
      </c>
      <c r="D553" s="268">
        <v>100</v>
      </c>
      <c r="E553" s="268">
        <v>100</v>
      </c>
      <c r="F553" s="314">
        <v>100</v>
      </c>
      <c r="G553" s="269">
        <v>100</v>
      </c>
      <c r="H553" s="267">
        <v>100</v>
      </c>
      <c r="I553" s="268">
        <v>100</v>
      </c>
      <c r="J553" s="268">
        <v>100</v>
      </c>
      <c r="K553" s="268">
        <v>90</v>
      </c>
      <c r="L553" s="268">
        <v>100</v>
      </c>
      <c r="M553" s="268">
        <v>70</v>
      </c>
      <c r="N553" s="267">
        <v>100</v>
      </c>
      <c r="O553" s="268">
        <v>100</v>
      </c>
      <c r="P553" s="268">
        <v>100</v>
      </c>
      <c r="Q553" s="268">
        <v>100</v>
      </c>
      <c r="R553" s="268">
        <v>100</v>
      </c>
      <c r="S553" s="269">
        <v>90</v>
      </c>
      <c r="T553" s="422">
        <v>89.940828402366861</v>
      </c>
      <c r="V553" s="227"/>
    </row>
    <row r="554" spans="1:23" s="591" customFormat="1" x14ac:dyDescent="0.2">
      <c r="A554" s="226" t="s">
        <v>8</v>
      </c>
      <c r="B554" s="455">
        <v>5.2675447999114729E-2</v>
      </c>
      <c r="C554" s="272">
        <v>4.0912041817538547E-2</v>
      </c>
      <c r="D554" s="272">
        <v>6.1346363638484447E-2</v>
      </c>
      <c r="E554" s="272">
        <v>2.4008777827820439E-2</v>
      </c>
      <c r="F554" s="317">
        <v>4.3268560236837096E-2</v>
      </c>
      <c r="G554" s="273">
        <v>2.983960725545368E-2</v>
      </c>
      <c r="H554" s="271">
        <v>4.7396811796670164E-2</v>
      </c>
      <c r="I554" s="272">
        <v>3.3281695335458765E-2</v>
      </c>
      <c r="J554" s="272">
        <v>1.6979240848135426E-2</v>
      </c>
      <c r="K554" s="272">
        <v>5.3546959269604108E-2</v>
      </c>
      <c r="L554" s="272">
        <v>1.831962791449112E-2</v>
      </c>
      <c r="M554" s="272">
        <v>6.5093080273600085E-2</v>
      </c>
      <c r="N554" s="271">
        <v>4.1364236899277443E-2</v>
      </c>
      <c r="O554" s="272">
        <v>3.2751643630419956E-2</v>
      </c>
      <c r="P554" s="272">
        <v>1.8086149947167354E-2</v>
      </c>
      <c r="Q554" s="272">
        <v>3.0719340935396765E-2</v>
      </c>
      <c r="R554" s="272">
        <v>2.9340540552762917E-2</v>
      </c>
      <c r="S554" s="273">
        <v>5.846424650467838E-2</v>
      </c>
      <c r="T554" s="423">
        <v>5.9295836461312493E-2</v>
      </c>
      <c r="V554" s="227"/>
    </row>
    <row r="555" spans="1:23" s="591" customFormat="1" x14ac:dyDescent="0.2">
      <c r="A555" s="310" t="s">
        <v>1</v>
      </c>
      <c r="B555" s="456">
        <f>B552/B551*100-100</f>
        <v>0.76036866359447686</v>
      </c>
      <c r="C555" s="276">
        <f>C552/C551*100-100</f>
        <v>-0.23041474654378646</v>
      </c>
      <c r="D555" s="276">
        <f t="shared" ref="D555:H555" si="161">D552/D551*100-100</f>
        <v>-1.9815668202764982</v>
      </c>
      <c r="E555" s="276">
        <f t="shared" si="161"/>
        <v>3.6482334869431696</v>
      </c>
      <c r="F555" s="276">
        <f t="shared" si="161"/>
        <v>4.5570916538658395</v>
      </c>
      <c r="G555" s="277">
        <f t="shared" si="161"/>
        <v>10.852534562211986</v>
      </c>
      <c r="H555" s="275">
        <f t="shared" si="161"/>
        <v>-0.10473397570173404</v>
      </c>
      <c r="I555" s="276">
        <f>I552/I551*100-100</f>
        <v>4.1651896490606077</v>
      </c>
      <c r="J555" s="276">
        <f t="shared" ref="J555:P555" si="162">J552/J551*100-100</f>
        <v>3.5714285714285836</v>
      </c>
      <c r="K555" s="276">
        <f t="shared" si="162"/>
        <v>5.3225806451612954</v>
      </c>
      <c r="L555" s="276">
        <f t="shared" si="162"/>
        <v>3.8594470046082989</v>
      </c>
      <c r="M555" s="276">
        <f t="shared" si="162"/>
        <v>12.764976958525338</v>
      </c>
      <c r="N555" s="275">
        <f t="shared" si="162"/>
        <v>-1.1136712749615896</v>
      </c>
      <c r="O555" s="276">
        <f t="shared" si="162"/>
        <v>0.20161290322579362</v>
      </c>
      <c r="P555" s="276">
        <f t="shared" si="162"/>
        <v>-2.4423963133640569</v>
      </c>
      <c r="Q555" s="276">
        <f>Q552/Q551*100-100</f>
        <v>1.8852115626309285</v>
      </c>
      <c r="R555" s="276">
        <f t="shared" ref="R555:T555" si="163">R552/R551*100-100</f>
        <v>10.7373271889401</v>
      </c>
      <c r="S555" s="277">
        <f t="shared" si="163"/>
        <v>7.4423963133640569</v>
      </c>
      <c r="T555" s="424">
        <f t="shared" si="163"/>
        <v>3.8229760314127788</v>
      </c>
      <c r="V555" s="227"/>
    </row>
    <row r="556" spans="1:23" s="591" customFormat="1" ht="13.5" thickBot="1" x14ac:dyDescent="0.25">
      <c r="A556" s="429" t="s">
        <v>27</v>
      </c>
      <c r="B556" s="457">
        <f t="shared" ref="B556:T556" si="164">B552-B539</f>
        <v>-91.66666666666697</v>
      </c>
      <c r="C556" s="281">
        <f t="shared" si="164"/>
        <v>-87.5</v>
      </c>
      <c r="D556" s="281">
        <f t="shared" si="164"/>
        <v>241.5</v>
      </c>
      <c r="E556" s="281">
        <f t="shared" si="164"/>
        <v>15</v>
      </c>
      <c r="F556" s="281">
        <f t="shared" si="164"/>
        <v>105.27777777777737</v>
      </c>
      <c r="G556" s="282">
        <f t="shared" si="164"/>
        <v>-26.222222222222626</v>
      </c>
      <c r="H556" s="280">
        <f t="shared" si="164"/>
        <v>27.121212121212011</v>
      </c>
      <c r="I556" s="281">
        <f t="shared" si="164"/>
        <v>-16.373626373626394</v>
      </c>
      <c r="J556" s="281">
        <f t="shared" si="164"/>
        <v>253.57142857142844</v>
      </c>
      <c r="K556" s="281">
        <f t="shared" si="164"/>
        <v>-190.66666666666697</v>
      </c>
      <c r="L556" s="281">
        <f t="shared" si="164"/>
        <v>-139.16666666666697</v>
      </c>
      <c r="M556" s="281">
        <f t="shared" si="164"/>
        <v>-63.5</v>
      </c>
      <c r="N556" s="280">
        <f t="shared" si="164"/>
        <v>-110.20833333333303</v>
      </c>
      <c r="O556" s="281">
        <f t="shared" si="164"/>
        <v>-65.955882352941444</v>
      </c>
      <c r="P556" s="281">
        <f t="shared" si="164"/>
        <v>35.428571428571558</v>
      </c>
      <c r="Q556" s="281">
        <f t="shared" si="164"/>
        <v>-164.65240641711171</v>
      </c>
      <c r="R556" s="281">
        <f t="shared" si="164"/>
        <v>85.444444444444343</v>
      </c>
      <c r="S556" s="282">
        <f t="shared" si="164"/>
        <v>-211.73684210526335</v>
      </c>
      <c r="T556" s="425">
        <f t="shared" si="164"/>
        <v>-69.044378698224136</v>
      </c>
      <c r="V556" s="227"/>
    </row>
    <row r="557" spans="1:23" s="591" customFormat="1" x14ac:dyDescent="0.2">
      <c r="A557" s="430" t="s">
        <v>51</v>
      </c>
      <c r="B557" s="486">
        <v>60</v>
      </c>
      <c r="C557" s="286">
        <v>60</v>
      </c>
      <c r="D557" s="444">
        <v>15</v>
      </c>
      <c r="E557" s="286">
        <v>60</v>
      </c>
      <c r="F557" s="391">
        <v>61</v>
      </c>
      <c r="G557" s="287">
        <v>61</v>
      </c>
      <c r="H557" s="285">
        <v>62</v>
      </c>
      <c r="I557" s="286">
        <v>62</v>
      </c>
      <c r="J557" s="286">
        <v>14</v>
      </c>
      <c r="K557" s="286">
        <v>60</v>
      </c>
      <c r="L557" s="286">
        <v>60</v>
      </c>
      <c r="M557" s="286">
        <v>61</v>
      </c>
      <c r="N557" s="285">
        <v>62</v>
      </c>
      <c r="O557" s="286">
        <v>62</v>
      </c>
      <c r="P557" s="286">
        <v>17</v>
      </c>
      <c r="Q557" s="286">
        <v>61</v>
      </c>
      <c r="R557" s="286">
        <v>60</v>
      </c>
      <c r="S557" s="287">
        <v>61</v>
      </c>
      <c r="T557" s="426">
        <f>SUM(B557:S557)</f>
        <v>959</v>
      </c>
      <c r="U557" s="227" t="s">
        <v>56</v>
      </c>
      <c r="V557" s="289">
        <f>T544-T557</f>
        <v>2</v>
      </c>
      <c r="W557" s="290">
        <f>V557/T544</f>
        <v>2.0811654526534861E-3</v>
      </c>
    </row>
    <row r="558" spans="1:23" s="591" customFormat="1" x14ac:dyDescent="0.2">
      <c r="A558" s="324" t="s">
        <v>28</v>
      </c>
      <c r="B558" s="458">
        <v>139</v>
      </c>
      <c r="C558" s="593">
        <v>140</v>
      </c>
      <c r="D558" s="445">
        <v>138</v>
      </c>
      <c r="E558" s="593">
        <v>139</v>
      </c>
      <c r="F558" s="392">
        <v>139</v>
      </c>
      <c r="G558" s="592">
        <v>137</v>
      </c>
      <c r="H558" s="594">
        <v>138</v>
      </c>
      <c r="I558" s="593">
        <v>137.5</v>
      </c>
      <c r="J558" s="593">
        <v>139</v>
      </c>
      <c r="K558" s="593">
        <v>135.5</v>
      </c>
      <c r="L558" s="593">
        <v>136</v>
      </c>
      <c r="M558" s="593">
        <v>135</v>
      </c>
      <c r="N558" s="594">
        <v>138</v>
      </c>
      <c r="O558" s="593">
        <v>138</v>
      </c>
      <c r="P558" s="593">
        <v>138</v>
      </c>
      <c r="Q558" s="593">
        <v>137</v>
      </c>
      <c r="R558" s="593">
        <v>136.5</v>
      </c>
      <c r="S558" s="592">
        <v>135</v>
      </c>
      <c r="T558" s="427"/>
      <c r="U558" s="227" t="s">
        <v>57</v>
      </c>
      <c r="V558" s="227">
        <v>137.36000000000001</v>
      </c>
    </row>
    <row r="559" spans="1:23" s="591" customFormat="1" ht="13.5" thickBot="1" x14ac:dyDescent="0.25">
      <c r="A559" s="327" t="s">
        <v>26</v>
      </c>
      <c r="B559" s="487">
        <f t="shared" ref="B559:S559" si="165">B558-B545</f>
        <v>0</v>
      </c>
      <c r="C559" s="488">
        <f t="shared" si="165"/>
        <v>0</v>
      </c>
      <c r="D559" s="488">
        <f t="shared" si="165"/>
        <v>0</v>
      </c>
      <c r="E559" s="488">
        <f t="shared" si="165"/>
        <v>0</v>
      </c>
      <c r="F559" s="488">
        <f t="shared" si="165"/>
        <v>0</v>
      </c>
      <c r="G559" s="489">
        <f t="shared" si="165"/>
        <v>0</v>
      </c>
      <c r="H559" s="490">
        <f t="shared" si="165"/>
        <v>0</v>
      </c>
      <c r="I559" s="488">
        <f t="shared" si="165"/>
        <v>0</v>
      </c>
      <c r="J559" s="488">
        <f t="shared" si="165"/>
        <v>0</v>
      </c>
      <c r="K559" s="488">
        <f t="shared" si="165"/>
        <v>0</v>
      </c>
      <c r="L559" s="488">
        <f t="shared" si="165"/>
        <v>0</v>
      </c>
      <c r="M559" s="488">
        <f t="shared" si="165"/>
        <v>0</v>
      </c>
      <c r="N559" s="490">
        <f t="shared" si="165"/>
        <v>0</v>
      </c>
      <c r="O559" s="488">
        <f t="shared" si="165"/>
        <v>0</v>
      </c>
      <c r="P559" s="488">
        <f t="shared" si="165"/>
        <v>0</v>
      </c>
      <c r="Q559" s="488">
        <f t="shared" si="165"/>
        <v>0</v>
      </c>
      <c r="R559" s="488">
        <f t="shared" si="165"/>
        <v>0</v>
      </c>
      <c r="S559" s="489">
        <f t="shared" si="165"/>
        <v>0</v>
      </c>
      <c r="T559" s="428"/>
      <c r="U559" s="227" t="s">
        <v>26</v>
      </c>
      <c r="V559" s="362">
        <f>V558-V545</f>
        <v>0.81000000000000227</v>
      </c>
    </row>
    <row r="561" spans="1:23" ht="13.5" thickBot="1" x14ac:dyDescent="0.25"/>
    <row r="562" spans="1:23" s="595" customFormat="1" ht="13.5" thickBot="1" x14ac:dyDescent="0.25">
      <c r="A562" s="300" t="s">
        <v>178</v>
      </c>
      <c r="B562" s="676" t="s">
        <v>110</v>
      </c>
      <c r="C562" s="677"/>
      <c r="D562" s="677"/>
      <c r="E562" s="677"/>
      <c r="F562" s="677"/>
      <c r="G562" s="678"/>
      <c r="H562" s="676" t="s">
        <v>111</v>
      </c>
      <c r="I562" s="677"/>
      <c r="J562" s="677"/>
      <c r="K562" s="677"/>
      <c r="L562" s="677"/>
      <c r="M562" s="678"/>
      <c r="N562" s="676" t="s">
        <v>53</v>
      </c>
      <c r="O562" s="677"/>
      <c r="P562" s="677"/>
      <c r="Q562" s="677"/>
      <c r="R562" s="677"/>
      <c r="S562" s="677"/>
      <c r="T562" s="329" t="s">
        <v>55</v>
      </c>
    </row>
    <row r="563" spans="1:23" s="595" customFormat="1" x14ac:dyDescent="0.2">
      <c r="A563" s="226" t="s">
        <v>54</v>
      </c>
      <c r="B563" s="451">
        <v>1</v>
      </c>
      <c r="C563" s="252">
        <v>2</v>
      </c>
      <c r="D563" s="439" t="s">
        <v>131</v>
      </c>
      <c r="E563" s="252">
        <v>4</v>
      </c>
      <c r="F563" s="484">
        <v>5</v>
      </c>
      <c r="G563" s="432">
        <v>6</v>
      </c>
      <c r="H563" s="251">
        <v>7</v>
      </c>
      <c r="I563" s="252">
        <v>8</v>
      </c>
      <c r="J563" s="252" t="s">
        <v>137</v>
      </c>
      <c r="K563" s="252">
        <v>10</v>
      </c>
      <c r="L563" s="252">
        <v>11</v>
      </c>
      <c r="M563" s="252">
        <v>12</v>
      </c>
      <c r="N563" s="330">
        <v>13</v>
      </c>
      <c r="O563" s="253">
        <v>14</v>
      </c>
      <c r="P563" s="253" t="s">
        <v>138</v>
      </c>
      <c r="Q563" s="253">
        <v>16</v>
      </c>
      <c r="R563" s="253">
        <v>17</v>
      </c>
      <c r="S563" s="331">
        <v>18</v>
      </c>
      <c r="T563" s="418"/>
    </row>
    <row r="564" spans="1:23" s="595" customFormat="1" x14ac:dyDescent="0.2">
      <c r="A564" s="307" t="s">
        <v>3</v>
      </c>
      <c r="B564" s="452">
        <v>4355</v>
      </c>
      <c r="C564" s="259">
        <v>4355</v>
      </c>
      <c r="D564" s="440">
        <v>4355</v>
      </c>
      <c r="E564" s="259">
        <v>4355</v>
      </c>
      <c r="F564" s="390">
        <v>4355</v>
      </c>
      <c r="G564" s="260">
        <v>4355</v>
      </c>
      <c r="H564" s="258">
        <v>4355</v>
      </c>
      <c r="I564" s="259">
        <v>4355</v>
      </c>
      <c r="J564" s="259">
        <v>4355</v>
      </c>
      <c r="K564" s="259">
        <v>4355</v>
      </c>
      <c r="L564" s="259">
        <v>4355</v>
      </c>
      <c r="M564" s="259">
        <v>4355</v>
      </c>
      <c r="N564" s="258">
        <v>4355</v>
      </c>
      <c r="O564" s="259">
        <v>4355</v>
      </c>
      <c r="P564" s="259">
        <v>4355</v>
      </c>
      <c r="Q564" s="259">
        <v>4355</v>
      </c>
      <c r="R564" s="259">
        <v>4355</v>
      </c>
      <c r="S564" s="260">
        <v>4355</v>
      </c>
      <c r="T564" s="420">
        <v>4355</v>
      </c>
    </row>
    <row r="565" spans="1:23" s="595" customFormat="1" x14ac:dyDescent="0.2">
      <c r="A565" s="310" t="s">
        <v>6</v>
      </c>
      <c r="B565" s="453">
        <v>4487.5</v>
      </c>
      <c r="C565" s="264">
        <v>4423.333333333333</v>
      </c>
      <c r="D565" s="264">
        <v>4326</v>
      </c>
      <c r="E565" s="264">
        <v>4481.666666666667</v>
      </c>
      <c r="F565" s="311">
        <v>4550.7142857142853</v>
      </c>
      <c r="G565" s="265">
        <v>4854</v>
      </c>
      <c r="H565" s="263">
        <v>4378.333333333333</v>
      </c>
      <c r="I565" s="264">
        <v>4506.666666666667</v>
      </c>
      <c r="J565" s="264">
        <v>4394</v>
      </c>
      <c r="K565" s="264">
        <v>4809.2307692307695</v>
      </c>
      <c r="L565" s="264">
        <v>4585</v>
      </c>
      <c r="M565" s="264">
        <v>4793.333333333333</v>
      </c>
      <c r="N565" s="263">
        <v>4263.333333333333</v>
      </c>
      <c r="O565" s="264">
        <v>4384.166666666667</v>
      </c>
      <c r="P565" s="264">
        <v>4298</v>
      </c>
      <c r="Q565" s="264">
        <v>4491.666666666667</v>
      </c>
      <c r="R565" s="264">
        <v>4615.833333333333</v>
      </c>
      <c r="S565" s="265">
        <v>4691.666666666667</v>
      </c>
      <c r="T565" s="421">
        <v>4535.6701030927834</v>
      </c>
    </row>
    <row r="566" spans="1:23" s="595" customFormat="1" x14ac:dyDescent="0.2">
      <c r="A566" s="226" t="s">
        <v>7</v>
      </c>
      <c r="B566" s="454">
        <v>83.333333333333329</v>
      </c>
      <c r="C566" s="268">
        <v>100</v>
      </c>
      <c r="D566" s="268">
        <v>100</v>
      </c>
      <c r="E566" s="268">
        <v>100</v>
      </c>
      <c r="F566" s="314">
        <v>92.857142857142861</v>
      </c>
      <c r="G566" s="269">
        <v>100</v>
      </c>
      <c r="H566" s="267">
        <v>91.666666666666671</v>
      </c>
      <c r="I566" s="268">
        <v>100</v>
      </c>
      <c r="J566" s="268">
        <v>100</v>
      </c>
      <c r="K566" s="268">
        <v>100</v>
      </c>
      <c r="L566" s="268">
        <v>100</v>
      </c>
      <c r="M566" s="268">
        <v>100</v>
      </c>
      <c r="N566" s="267">
        <v>100</v>
      </c>
      <c r="O566" s="268">
        <v>100</v>
      </c>
      <c r="P566" s="268">
        <v>100</v>
      </c>
      <c r="Q566" s="268">
        <v>100</v>
      </c>
      <c r="R566" s="268">
        <v>100</v>
      </c>
      <c r="S566" s="269">
        <v>100</v>
      </c>
      <c r="T566" s="422">
        <v>95.876288659793815</v>
      </c>
      <c r="V566" s="227"/>
    </row>
    <row r="567" spans="1:23" s="595" customFormat="1" x14ac:dyDescent="0.2">
      <c r="A567" s="226" t="s">
        <v>8</v>
      </c>
      <c r="B567" s="455">
        <v>6.7720302110399422E-2</v>
      </c>
      <c r="C567" s="272">
        <v>4.4265980972724078E-2</v>
      </c>
      <c r="D567" s="272">
        <v>3.6654784360452698E-2</v>
      </c>
      <c r="E567" s="272">
        <v>5.1504457899256839E-2</v>
      </c>
      <c r="F567" s="317">
        <v>5.0864400209549694E-2</v>
      </c>
      <c r="G567" s="273">
        <v>4.4273718584799455E-2</v>
      </c>
      <c r="H567" s="271">
        <v>4.6066436161714859E-2</v>
      </c>
      <c r="I567" s="272">
        <v>4.3153704573416156E-2</v>
      </c>
      <c r="J567" s="272">
        <v>3.4079757027464512E-2</v>
      </c>
      <c r="K567" s="272">
        <v>3.9959043186875015E-2</v>
      </c>
      <c r="L567" s="272">
        <v>3.7119099039451278E-2</v>
      </c>
      <c r="M567" s="272">
        <v>3.0212356044825198E-2</v>
      </c>
      <c r="N567" s="271">
        <v>2.2402734608121585E-2</v>
      </c>
      <c r="O567" s="272">
        <v>3.1239352932357304E-2</v>
      </c>
      <c r="P567" s="272">
        <v>2.7029382468976466E-2</v>
      </c>
      <c r="Q567" s="272">
        <v>2.7923156556806966E-2</v>
      </c>
      <c r="R567" s="272">
        <v>4.4727903176029926E-2</v>
      </c>
      <c r="S567" s="273">
        <v>3.6274487692985267E-2</v>
      </c>
      <c r="T567" s="423">
        <v>5.6105277443587814E-2</v>
      </c>
      <c r="V567" s="227"/>
    </row>
    <row r="568" spans="1:23" s="595" customFormat="1" x14ac:dyDescent="0.2">
      <c r="A568" s="310" t="s">
        <v>1</v>
      </c>
      <c r="B568" s="456">
        <f>B565/B564*100-100</f>
        <v>3.0424799081515346</v>
      </c>
      <c r="C568" s="276">
        <f>C565/C564*100-100</f>
        <v>1.5690776884806752</v>
      </c>
      <c r="D568" s="276">
        <f t="shared" ref="D568:H568" si="166">D565/D564*100-100</f>
        <v>-0.66590126291619356</v>
      </c>
      <c r="E568" s="276">
        <f t="shared" si="166"/>
        <v>2.908534251817855</v>
      </c>
      <c r="F568" s="276">
        <f t="shared" si="166"/>
        <v>4.4940134492373147</v>
      </c>
      <c r="G568" s="277">
        <f t="shared" si="166"/>
        <v>11.458094144661302</v>
      </c>
      <c r="H568" s="275">
        <f t="shared" si="166"/>
        <v>0.53578262533484633</v>
      </c>
      <c r="I568" s="276">
        <f>I565/I564*100-100</f>
        <v>3.4825870646766361</v>
      </c>
      <c r="J568" s="276">
        <f t="shared" ref="J568:P568" si="167">J565/J564*100-100</f>
        <v>0.89552238805970319</v>
      </c>
      <c r="K568" s="276">
        <f t="shared" si="167"/>
        <v>10.430098030557275</v>
      </c>
      <c r="L568" s="276">
        <f t="shared" si="167"/>
        <v>5.2812858783008068</v>
      </c>
      <c r="M568" s="276">
        <f t="shared" si="167"/>
        <v>10.065059318790645</v>
      </c>
      <c r="N568" s="275">
        <f t="shared" si="167"/>
        <v>-2.1048603138155499</v>
      </c>
      <c r="O568" s="276">
        <f t="shared" si="167"/>
        <v>0.66972828166858278</v>
      </c>
      <c r="P568" s="276">
        <f t="shared" si="167"/>
        <v>-1.3088404133180234</v>
      </c>
      <c r="Q568" s="276">
        <f>Q565/Q564*100-100</f>
        <v>3.1381553769613646</v>
      </c>
      <c r="R568" s="276">
        <f t="shared" ref="R568:T568" si="168">R565/R564*100-100</f>
        <v>5.9892843474933102</v>
      </c>
      <c r="S568" s="277">
        <f t="shared" si="168"/>
        <v>7.7305778798316283</v>
      </c>
      <c r="T568" s="424">
        <f t="shared" si="168"/>
        <v>4.1485672351959408</v>
      </c>
      <c r="V568" s="227"/>
    </row>
    <row r="569" spans="1:23" s="595" customFormat="1" ht="13.5" thickBot="1" x14ac:dyDescent="0.25">
      <c r="A569" s="429" t="s">
        <v>27</v>
      </c>
      <c r="B569" s="457">
        <f t="shared" ref="B569:T569" si="169">B565-B552</f>
        <v>114.5</v>
      </c>
      <c r="C569" s="281">
        <f t="shared" si="169"/>
        <v>93.33333333333303</v>
      </c>
      <c r="D569" s="281">
        <f t="shared" si="169"/>
        <v>72</v>
      </c>
      <c r="E569" s="281">
        <f t="shared" si="169"/>
        <v>-16.66666666666606</v>
      </c>
      <c r="F569" s="281">
        <f t="shared" si="169"/>
        <v>12.936507936507951</v>
      </c>
      <c r="G569" s="282">
        <f t="shared" si="169"/>
        <v>43</v>
      </c>
      <c r="H569" s="280">
        <f t="shared" si="169"/>
        <v>42.878787878787989</v>
      </c>
      <c r="I569" s="281">
        <f t="shared" si="169"/>
        <v>-14.10256410256352</v>
      </c>
      <c r="J569" s="281">
        <f t="shared" si="169"/>
        <v>-101</v>
      </c>
      <c r="K569" s="281">
        <f t="shared" si="169"/>
        <v>238.23076923076951</v>
      </c>
      <c r="L569" s="281">
        <f t="shared" si="169"/>
        <v>77.5</v>
      </c>
      <c r="M569" s="281">
        <f t="shared" si="169"/>
        <v>-100.66666666666697</v>
      </c>
      <c r="N569" s="280">
        <f t="shared" si="169"/>
        <v>-28.33333333333394</v>
      </c>
      <c r="O569" s="281">
        <f t="shared" si="169"/>
        <v>35.41666666666697</v>
      </c>
      <c r="P569" s="281">
        <f t="shared" si="169"/>
        <v>64</v>
      </c>
      <c r="Q569" s="281">
        <f t="shared" si="169"/>
        <v>69.848484848484986</v>
      </c>
      <c r="R569" s="281">
        <f t="shared" si="169"/>
        <v>-190.16666666666697</v>
      </c>
      <c r="S569" s="282">
        <f t="shared" si="169"/>
        <v>28.66666666666697</v>
      </c>
      <c r="T569" s="425">
        <f t="shared" si="169"/>
        <v>29.752943329469417</v>
      </c>
      <c r="V569" s="227"/>
    </row>
    <row r="570" spans="1:23" s="595" customFormat="1" x14ac:dyDescent="0.2">
      <c r="A570" s="430" t="s">
        <v>51</v>
      </c>
      <c r="B570" s="486">
        <v>60</v>
      </c>
      <c r="C570" s="286">
        <v>60</v>
      </c>
      <c r="D570" s="444">
        <v>15</v>
      </c>
      <c r="E570" s="286">
        <v>60</v>
      </c>
      <c r="F570" s="391">
        <v>61</v>
      </c>
      <c r="G570" s="287">
        <v>61</v>
      </c>
      <c r="H570" s="285">
        <v>62</v>
      </c>
      <c r="I570" s="286">
        <v>62</v>
      </c>
      <c r="J570" s="286">
        <v>14</v>
      </c>
      <c r="K570" s="286">
        <v>60</v>
      </c>
      <c r="L570" s="286">
        <v>60</v>
      </c>
      <c r="M570" s="286">
        <v>61</v>
      </c>
      <c r="N570" s="285">
        <v>62</v>
      </c>
      <c r="O570" s="286">
        <v>62</v>
      </c>
      <c r="P570" s="286">
        <v>17</v>
      </c>
      <c r="Q570" s="286">
        <v>61</v>
      </c>
      <c r="R570" s="286">
        <v>60</v>
      </c>
      <c r="S570" s="287">
        <v>61</v>
      </c>
      <c r="T570" s="426">
        <f>SUM(B570:S570)</f>
        <v>959</v>
      </c>
      <c r="U570" s="227" t="s">
        <v>56</v>
      </c>
      <c r="V570" s="289">
        <f>T557-T570</f>
        <v>0</v>
      </c>
      <c r="W570" s="290">
        <f>V570/T557</f>
        <v>0</v>
      </c>
    </row>
    <row r="571" spans="1:23" s="595" customFormat="1" x14ac:dyDescent="0.2">
      <c r="A571" s="324" t="s">
        <v>28</v>
      </c>
      <c r="B571" s="458">
        <v>139</v>
      </c>
      <c r="C571" s="597">
        <v>140</v>
      </c>
      <c r="D571" s="445">
        <v>138</v>
      </c>
      <c r="E571" s="597">
        <v>139</v>
      </c>
      <c r="F571" s="392">
        <v>139</v>
      </c>
      <c r="G571" s="596">
        <v>137</v>
      </c>
      <c r="H571" s="598">
        <v>138</v>
      </c>
      <c r="I571" s="597">
        <v>137.5</v>
      </c>
      <c r="J571" s="597">
        <v>139</v>
      </c>
      <c r="K571" s="597">
        <v>135.5</v>
      </c>
      <c r="L571" s="597">
        <v>136</v>
      </c>
      <c r="M571" s="597">
        <v>135</v>
      </c>
      <c r="N571" s="598">
        <v>138</v>
      </c>
      <c r="O571" s="597">
        <v>138</v>
      </c>
      <c r="P571" s="597">
        <v>138</v>
      </c>
      <c r="Q571" s="597">
        <v>137</v>
      </c>
      <c r="R571" s="597">
        <v>136.5</v>
      </c>
      <c r="S571" s="596">
        <v>135</v>
      </c>
      <c r="T571" s="427"/>
      <c r="U571" s="227" t="s">
        <v>57</v>
      </c>
      <c r="V571" s="227">
        <v>137.38999999999999</v>
      </c>
    </row>
    <row r="572" spans="1:23" s="595" customFormat="1" ht="13.5" thickBot="1" x14ac:dyDescent="0.25">
      <c r="A572" s="327" t="s">
        <v>26</v>
      </c>
      <c r="B572" s="487">
        <f t="shared" ref="B572:S572" si="170">B571-B558</f>
        <v>0</v>
      </c>
      <c r="C572" s="488">
        <f t="shared" si="170"/>
        <v>0</v>
      </c>
      <c r="D572" s="488">
        <f t="shared" si="170"/>
        <v>0</v>
      </c>
      <c r="E572" s="488">
        <f t="shared" si="170"/>
        <v>0</v>
      </c>
      <c r="F572" s="488">
        <f t="shared" si="170"/>
        <v>0</v>
      </c>
      <c r="G572" s="489">
        <f t="shared" si="170"/>
        <v>0</v>
      </c>
      <c r="H572" s="490">
        <f t="shared" si="170"/>
        <v>0</v>
      </c>
      <c r="I572" s="488">
        <f t="shared" si="170"/>
        <v>0</v>
      </c>
      <c r="J572" s="488">
        <f t="shared" si="170"/>
        <v>0</v>
      </c>
      <c r="K572" s="488">
        <f t="shared" si="170"/>
        <v>0</v>
      </c>
      <c r="L572" s="488">
        <f t="shared" si="170"/>
        <v>0</v>
      </c>
      <c r="M572" s="488">
        <f t="shared" si="170"/>
        <v>0</v>
      </c>
      <c r="N572" s="490">
        <f t="shared" si="170"/>
        <v>0</v>
      </c>
      <c r="O572" s="488">
        <f t="shared" si="170"/>
        <v>0</v>
      </c>
      <c r="P572" s="488">
        <f t="shared" si="170"/>
        <v>0</v>
      </c>
      <c r="Q572" s="488">
        <f t="shared" si="170"/>
        <v>0</v>
      </c>
      <c r="R572" s="488">
        <f t="shared" si="170"/>
        <v>0</v>
      </c>
      <c r="S572" s="489">
        <f t="shared" si="170"/>
        <v>0</v>
      </c>
      <c r="T572" s="428"/>
      <c r="U572" s="227" t="s">
        <v>26</v>
      </c>
      <c r="V572" s="362">
        <f>V571-V558</f>
        <v>2.9999999999972715E-2</v>
      </c>
    </row>
    <row r="574" spans="1:23" ht="13.5" thickBot="1" x14ac:dyDescent="0.25"/>
    <row r="575" spans="1:23" s="599" customFormat="1" ht="12.75" customHeight="1" thickBot="1" x14ac:dyDescent="0.25">
      <c r="A575" s="300" t="s">
        <v>182</v>
      </c>
      <c r="B575" s="676" t="s">
        <v>110</v>
      </c>
      <c r="C575" s="677"/>
      <c r="D575" s="677"/>
      <c r="E575" s="677"/>
      <c r="F575" s="677"/>
      <c r="G575" s="678"/>
      <c r="H575" s="676" t="s">
        <v>111</v>
      </c>
      <c r="I575" s="677"/>
      <c r="J575" s="677"/>
      <c r="K575" s="677"/>
      <c r="L575" s="677"/>
      <c r="M575" s="678"/>
      <c r="N575" s="676" t="s">
        <v>53</v>
      </c>
      <c r="O575" s="677"/>
      <c r="P575" s="677"/>
      <c r="Q575" s="677"/>
      <c r="R575" s="677"/>
      <c r="S575" s="677"/>
      <c r="T575" s="329" t="s">
        <v>55</v>
      </c>
    </row>
    <row r="576" spans="1:23" s="599" customFormat="1" ht="12.75" customHeight="1" x14ac:dyDescent="0.2">
      <c r="A576" s="226" t="s">
        <v>54</v>
      </c>
      <c r="B576" s="451">
        <v>1</v>
      </c>
      <c r="C576" s="252">
        <v>2</v>
      </c>
      <c r="D576" s="439" t="s">
        <v>131</v>
      </c>
      <c r="E576" s="252">
        <v>4</v>
      </c>
      <c r="F576" s="484">
        <v>5</v>
      </c>
      <c r="G576" s="432">
        <v>6</v>
      </c>
      <c r="H576" s="251">
        <v>7</v>
      </c>
      <c r="I576" s="252">
        <v>8</v>
      </c>
      <c r="J576" s="252" t="s">
        <v>137</v>
      </c>
      <c r="K576" s="252">
        <v>10</v>
      </c>
      <c r="L576" s="252">
        <v>11</v>
      </c>
      <c r="M576" s="252">
        <v>12</v>
      </c>
      <c r="N576" s="330">
        <v>13</v>
      </c>
      <c r="O576" s="253">
        <v>14</v>
      </c>
      <c r="P576" s="253" t="s">
        <v>138</v>
      </c>
      <c r="Q576" s="253">
        <v>16</v>
      </c>
      <c r="R576" s="253">
        <v>17</v>
      </c>
      <c r="S576" s="331">
        <v>18</v>
      </c>
      <c r="T576" s="418"/>
    </row>
    <row r="577" spans="1:23" s="599" customFormat="1" ht="12.75" customHeight="1" x14ac:dyDescent="0.2">
      <c r="A577" s="307" t="s">
        <v>3</v>
      </c>
      <c r="B577" s="452">
        <v>4370</v>
      </c>
      <c r="C577" s="259">
        <v>4370</v>
      </c>
      <c r="D577" s="440">
        <v>4370</v>
      </c>
      <c r="E577" s="259">
        <v>4370</v>
      </c>
      <c r="F577" s="390">
        <v>4370</v>
      </c>
      <c r="G577" s="260">
        <v>4370</v>
      </c>
      <c r="H577" s="258">
        <v>4370</v>
      </c>
      <c r="I577" s="259">
        <v>4370</v>
      </c>
      <c r="J577" s="259">
        <v>4370</v>
      </c>
      <c r="K577" s="259">
        <v>4370</v>
      </c>
      <c r="L577" s="259">
        <v>4370</v>
      </c>
      <c r="M577" s="259">
        <v>4370</v>
      </c>
      <c r="N577" s="258">
        <v>4370</v>
      </c>
      <c r="O577" s="259">
        <v>4370</v>
      </c>
      <c r="P577" s="259">
        <v>4370</v>
      </c>
      <c r="Q577" s="259">
        <v>4370</v>
      </c>
      <c r="R577" s="259">
        <v>4370</v>
      </c>
      <c r="S577" s="260">
        <v>4370</v>
      </c>
      <c r="T577" s="420">
        <v>4370</v>
      </c>
    </row>
    <row r="578" spans="1:23" s="599" customFormat="1" ht="12.75" customHeight="1" x14ac:dyDescent="0.2">
      <c r="A578" s="310" t="s">
        <v>6</v>
      </c>
      <c r="B578" s="453">
        <v>4401</v>
      </c>
      <c r="C578" s="264">
        <v>4292.5</v>
      </c>
      <c r="D578" s="264">
        <v>4304</v>
      </c>
      <c r="E578" s="264">
        <v>4571.5384615384619</v>
      </c>
      <c r="F578" s="311">
        <v>4534.6153846153848</v>
      </c>
      <c r="G578" s="265">
        <v>4797.5</v>
      </c>
      <c r="H578" s="263">
        <v>4423.8461538461543</v>
      </c>
      <c r="I578" s="264">
        <v>4690</v>
      </c>
      <c r="J578" s="264">
        <v>4350</v>
      </c>
      <c r="K578" s="264">
        <v>4698.333333333333</v>
      </c>
      <c r="L578" s="264">
        <v>4696.666666666667</v>
      </c>
      <c r="M578" s="264">
        <v>4939.2307692307695</v>
      </c>
      <c r="N578" s="263">
        <v>4299.090909090909</v>
      </c>
      <c r="O578" s="264">
        <v>4434.166666666667</v>
      </c>
      <c r="P578" s="264">
        <v>4330</v>
      </c>
      <c r="Q578" s="264">
        <v>4551.666666666667</v>
      </c>
      <c r="R578" s="264">
        <v>4770.909090909091</v>
      </c>
      <c r="S578" s="265">
        <v>4797.5</v>
      </c>
      <c r="T578" s="421">
        <v>4575.2284263959391</v>
      </c>
    </row>
    <row r="579" spans="1:23" s="599" customFormat="1" ht="12.75" customHeight="1" x14ac:dyDescent="0.2">
      <c r="A579" s="226" t="s">
        <v>7</v>
      </c>
      <c r="B579" s="454">
        <v>100</v>
      </c>
      <c r="C579" s="268">
        <v>100</v>
      </c>
      <c r="D579" s="268">
        <v>100</v>
      </c>
      <c r="E579" s="268">
        <v>100</v>
      </c>
      <c r="F579" s="314">
        <v>92.307692307692307</v>
      </c>
      <c r="G579" s="269">
        <v>100</v>
      </c>
      <c r="H579" s="267">
        <v>100</v>
      </c>
      <c r="I579" s="268">
        <v>100</v>
      </c>
      <c r="J579" s="268">
        <v>100</v>
      </c>
      <c r="K579" s="268">
        <v>100</v>
      </c>
      <c r="L579" s="268">
        <v>100</v>
      </c>
      <c r="M579" s="268">
        <v>92.307692307692307</v>
      </c>
      <c r="N579" s="267">
        <v>100</v>
      </c>
      <c r="O579" s="268">
        <v>100</v>
      </c>
      <c r="P579" s="268">
        <v>100</v>
      </c>
      <c r="Q579" s="268">
        <v>100</v>
      </c>
      <c r="R579" s="268">
        <v>100</v>
      </c>
      <c r="S579" s="269">
        <v>100</v>
      </c>
      <c r="T579" s="422">
        <v>94.416243654822338</v>
      </c>
      <c r="V579" s="227"/>
    </row>
    <row r="580" spans="1:23" s="599" customFormat="1" ht="12.75" customHeight="1" x14ac:dyDescent="0.2">
      <c r="A580" s="226" t="s">
        <v>8</v>
      </c>
      <c r="B580" s="455">
        <v>3.6995193568412202E-2</v>
      </c>
      <c r="C580" s="272">
        <v>2.4250042516438301E-2</v>
      </c>
      <c r="D580" s="272">
        <v>2.4527217881778154E-2</v>
      </c>
      <c r="E580" s="272">
        <v>3.2804375800665121E-2</v>
      </c>
      <c r="F580" s="317">
        <v>3.8572542126862459E-2</v>
      </c>
      <c r="G580" s="273">
        <v>4.9758454266120467E-2</v>
      </c>
      <c r="H580" s="271">
        <v>5.3599356393884516E-2</v>
      </c>
      <c r="I580" s="272">
        <v>3.2840719682117311E-2</v>
      </c>
      <c r="J580" s="272">
        <v>2.4458733017508755E-2</v>
      </c>
      <c r="K580" s="272">
        <v>5.0291217458542765E-2</v>
      </c>
      <c r="L580" s="272">
        <v>4.5808770938551541E-2</v>
      </c>
      <c r="M580" s="272">
        <v>6.3942185119288272E-2</v>
      </c>
      <c r="N580" s="271">
        <v>2.2032592561016584E-2</v>
      </c>
      <c r="O580" s="272">
        <v>3.3316410449892211E-2</v>
      </c>
      <c r="P580" s="272">
        <v>4.0178563050654009E-2</v>
      </c>
      <c r="Q580" s="272">
        <v>1.9708453520025187E-2</v>
      </c>
      <c r="R580" s="272">
        <v>4.1628694525674789E-2</v>
      </c>
      <c r="S580" s="273">
        <v>2.6803566665242359E-2</v>
      </c>
      <c r="T580" s="423">
        <v>5.8726780642472678E-2</v>
      </c>
      <c r="V580" s="227"/>
    </row>
    <row r="581" spans="1:23" s="599" customFormat="1" ht="12.75" customHeight="1" x14ac:dyDescent="0.2">
      <c r="A581" s="310" t="s">
        <v>1</v>
      </c>
      <c r="B581" s="456">
        <f>B578/B577*100-100</f>
        <v>0.70938215102975732</v>
      </c>
      <c r="C581" s="276">
        <f>C578/C577*100-100</f>
        <v>-1.7734553775743791</v>
      </c>
      <c r="D581" s="276">
        <f t="shared" ref="D581:H581" si="171">D578/D577*100-100</f>
        <v>-1.5102974828375295</v>
      </c>
      <c r="E581" s="276">
        <f t="shared" si="171"/>
        <v>4.6118641084316181</v>
      </c>
      <c r="F581" s="276">
        <f t="shared" si="171"/>
        <v>3.7669424397113147</v>
      </c>
      <c r="G581" s="277">
        <f t="shared" si="171"/>
        <v>9.7826086956521721</v>
      </c>
      <c r="H581" s="275">
        <f t="shared" si="171"/>
        <v>1.2321774335504472</v>
      </c>
      <c r="I581" s="276">
        <f>I578/I577*100-100</f>
        <v>7.3226544622425678</v>
      </c>
      <c r="J581" s="276">
        <f t="shared" ref="J581:P581" si="172">J578/J577*100-100</f>
        <v>-0.4576659038901596</v>
      </c>
      <c r="K581" s="276">
        <f t="shared" si="172"/>
        <v>7.513348588863451</v>
      </c>
      <c r="L581" s="276">
        <f t="shared" si="172"/>
        <v>7.4752097635392829</v>
      </c>
      <c r="M581" s="276">
        <f t="shared" si="172"/>
        <v>13.025875726104559</v>
      </c>
      <c r="N581" s="275">
        <f t="shared" si="172"/>
        <v>-1.6226336592469295</v>
      </c>
      <c r="O581" s="276">
        <f t="shared" si="172"/>
        <v>1.4683447749809488</v>
      </c>
      <c r="P581" s="276">
        <f t="shared" si="172"/>
        <v>-0.9153318077803192</v>
      </c>
      <c r="Q581" s="276">
        <f>Q578/Q577*100-100</f>
        <v>4.1571319603356187</v>
      </c>
      <c r="R581" s="276">
        <f t="shared" ref="R581:T581" si="173">R578/R577*100-100</f>
        <v>9.1741210734345771</v>
      </c>
      <c r="S581" s="277">
        <f t="shared" si="173"/>
        <v>9.7826086956521721</v>
      </c>
      <c r="T581" s="424">
        <f t="shared" si="173"/>
        <v>4.6963026635226299</v>
      </c>
      <c r="V581" s="227"/>
    </row>
    <row r="582" spans="1:23" s="599" customFormat="1" ht="12.75" customHeight="1" thickBot="1" x14ac:dyDescent="0.25">
      <c r="A582" s="429" t="s">
        <v>27</v>
      </c>
      <c r="B582" s="457">
        <f t="shared" ref="B582:T582" si="174">B578-B565</f>
        <v>-86.5</v>
      </c>
      <c r="C582" s="281">
        <f t="shared" si="174"/>
        <v>-130.83333333333303</v>
      </c>
      <c r="D582" s="281">
        <f t="shared" si="174"/>
        <v>-22</v>
      </c>
      <c r="E582" s="281">
        <f t="shared" si="174"/>
        <v>89.871794871794918</v>
      </c>
      <c r="F582" s="281">
        <f t="shared" si="174"/>
        <v>-16.098901098900569</v>
      </c>
      <c r="G582" s="282">
        <f t="shared" si="174"/>
        <v>-56.5</v>
      </c>
      <c r="H582" s="280">
        <f t="shared" si="174"/>
        <v>45.512820512821236</v>
      </c>
      <c r="I582" s="281">
        <f t="shared" si="174"/>
        <v>183.33333333333303</v>
      </c>
      <c r="J582" s="281">
        <f t="shared" si="174"/>
        <v>-44</v>
      </c>
      <c r="K582" s="281">
        <f t="shared" si="174"/>
        <v>-110.89743589743648</v>
      </c>
      <c r="L582" s="281">
        <f t="shared" si="174"/>
        <v>111.66666666666697</v>
      </c>
      <c r="M582" s="281">
        <f t="shared" si="174"/>
        <v>145.89743589743648</v>
      </c>
      <c r="N582" s="280">
        <f t="shared" si="174"/>
        <v>35.757575757575978</v>
      </c>
      <c r="O582" s="281">
        <f t="shared" si="174"/>
        <v>50</v>
      </c>
      <c r="P582" s="281">
        <f t="shared" si="174"/>
        <v>32</v>
      </c>
      <c r="Q582" s="281">
        <f t="shared" si="174"/>
        <v>60</v>
      </c>
      <c r="R582" s="281">
        <f t="shared" si="174"/>
        <v>155.07575757575796</v>
      </c>
      <c r="S582" s="282">
        <f t="shared" si="174"/>
        <v>105.83333333333303</v>
      </c>
      <c r="T582" s="425">
        <f t="shared" si="174"/>
        <v>39.558323303155703</v>
      </c>
      <c r="V582" s="227"/>
    </row>
    <row r="583" spans="1:23" s="599" customFormat="1" ht="12.75" customHeight="1" x14ac:dyDescent="0.2">
      <c r="A583" s="430" t="s">
        <v>51</v>
      </c>
      <c r="B583" s="486">
        <v>59</v>
      </c>
      <c r="C583" s="286">
        <v>58</v>
      </c>
      <c r="D583" s="444">
        <v>14</v>
      </c>
      <c r="E583" s="286">
        <v>59</v>
      </c>
      <c r="F583" s="391">
        <v>58</v>
      </c>
      <c r="G583" s="287">
        <v>59</v>
      </c>
      <c r="H583" s="285">
        <v>61</v>
      </c>
      <c r="I583" s="286">
        <v>61</v>
      </c>
      <c r="J583" s="286">
        <v>13</v>
      </c>
      <c r="K583" s="286">
        <v>59</v>
      </c>
      <c r="L583" s="286">
        <v>58</v>
      </c>
      <c r="M583" s="286">
        <v>59</v>
      </c>
      <c r="N583" s="285">
        <v>60</v>
      </c>
      <c r="O583" s="286">
        <v>61</v>
      </c>
      <c r="P583" s="286">
        <v>16</v>
      </c>
      <c r="Q583" s="286">
        <v>58</v>
      </c>
      <c r="R583" s="286">
        <v>58</v>
      </c>
      <c r="S583" s="287">
        <v>59</v>
      </c>
      <c r="T583" s="426">
        <f>SUM(B583:S583)</f>
        <v>930</v>
      </c>
      <c r="U583" s="227" t="s">
        <v>56</v>
      </c>
      <c r="V583" s="289">
        <f>T570-T583</f>
        <v>29</v>
      </c>
      <c r="W583" s="290">
        <f>V583/T570</f>
        <v>3.023983315954119E-2</v>
      </c>
    </row>
    <row r="584" spans="1:23" s="599" customFormat="1" ht="12.75" customHeight="1" x14ac:dyDescent="0.2">
      <c r="A584" s="324" t="s">
        <v>28</v>
      </c>
      <c r="B584" s="458">
        <v>140</v>
      </c>
      <c r="C584" s="601">
        <v>141</v>
      </c>
      <c r="D584" s="445">
        <v>139</v>
      </c>
      <c r="E584" s="601">
        <v>140</v>
      </c>
      <c r="F584" s="392">
        <v>140</v>
      </c>
      <c r="G584" s="600">
        <v>138</v>
      </c>
      <c r="H584" s="602">
        <v>139</v>
      </c>
      <c r="I584" s="601">
        <v>138.5</v>
      </c>
      <c r="J584" s="601">
        <v>140</v>
      </c>
      <c r="K584" s="601">
        <v>136.5</v>
      </c>
      <c r="L584" s="601">
        <v>137</v>
      </c>
      <c r="M584" s="601">
        <v>135.5</v>
      </c>
      <c r="N584" s="602">
        <v>139</v>
      </c>
      <c r="O584" s="601">
        <v>139</v>
      </c>
      <c r="P584" s="601">
        <v>139</v>
      </c>
      <c r="Q584" s="601">
        <v>138</v>
      </c>
      <c r="R584" s="601">
        <v>137.5</v>
      </c>
      <c r="S584" s="600">
        <v>135.5</v>
      </c>
      <c r="T584" s="427"/>
      <c r="U584" s="227" t="s">
        <v>57</v>
      </c>
      <c r="V584" s="227">
        <v>137.38999999999999</v>
      </c>
    </row>
    <row r="585" spans="1:23" s="599" customFormat="1" ht="12.75" customHeight="1" thickBot="1" x14ac:dyDescent="0.25">
      <c r="A585" s="327" t="s">
        <v>26</v>
      </c>
      <c r="B585" s="487">
        <f t="shared" ref="B585:S585" si="175">B584-B571</f>
        <v>1</v>
      </c>
      <c r="C585" s="488">
        <f t="shared" si="175"/>
        <v>1</v>
      </c>
      <c r="D585" s="488">
        <f t="shared" si="175"/>
        <v>1</v>
      </c>
      <c r="E585" s="488">
        <f t="shared" si="175"/>
        <v>1</v>
      </c>
      <c r="F585" s="488">
        <f t="shared" si="175"/>
        <v>1</v>
      </c>
      <c r="G585" s="489">
        <f t="shared" si="175"/>
        <v>1</v>
      </c>
      <c r="H585" s="490">
        <f t="shared" si="175"/>
        <v>1</v>
      </c>
      <c r="I585" s="488">
        <f t="shared" si="175"/>
        <v>1</v>
      </c>
      <c r="J585" s="488">
        <f t="shared" si="175"/>
        <v>1</v>
      </c>
      <c r="K585" s="488">
        <f t="shared" si="175"/>
        <v>1</v>
      </c>
      <c r="L585" s="488">
        <f t="shared" si="175"/>
        <v>1</v>
      </c>
      <c r="M585" s="488">
        <f t="shared" si="175"/>
        <v>0.5</v>
      </c>
      <c r="N585" s="490">
        <f t="shared" si="175"/>
        <v>1</v>
      </c>
      <c r="O585" s="488">
        <f t="shared" si="175"/>
        <v>1</v>
      </c>
      <c r="P585" s="488">
        <f t="shared" si="175"/>
        <v>1</v>
      </c>
      <c r="Q585" s="488">
        <f t="shared" si="175"/>
        <v>1</v>
      </c>
      <c r="R585" s="488">
        <f t="shared" si="175"/>
        <v>1</v>
      </c>
      <c r="S585" s="489">
        <f t="shared" si="175"/>
        <v>0.5</v>
      </c>
      <c r="T585" s="428"/>
      <c r="U585" s="227" t="s">
        <v>26</v>
      </c>
      <c r="V585" s="362">
        <f>V584-V571</f>
        <v>0</v>
      </c>
    </row>
    <row r="587" spans="1:23" ht="13.5" thickBot="1" x14ac:dyDescent="0.25"/>
    <row r="588" spans="1:23" s="604" customFormat="1" ht="12.75" customHeight="1" thickBot="1" x14ac:dyDescent="0.25">
      <c r="A588" s="300" t="s">
        <v>183</v>
      </c>
      <c r="B588" s="676" t="s">
        <v>110</v>
      </c>
      <c r="C588" s="677"/>
      <c r="D588" s="677"/>
      <c r="E588" s="677"/>
      <c r="F588" s="677"/>
      <c r="G588" s="678"/>
      <c r="H588" s="676" t="s">
        <v>111</v>
      </c>
      <c r="I588" s="677"/>
      <c r="J588" s="677"/>
      <c r="K588" s="677"/>
      <c r="L588" s="677"/>
      <c r="M588" s="678"/>
      <c r="N588" s="676" t="s">
        <v>53</v>
      </c>
      <c r="O588" s="677"/>
      <c r="P588" s="677"/>
      <c r="Q588" s="677"/>
      <c r="R588" s="677"/>
      <c r="S588" s="677"/>
      <c r="T588" s="329" t="s">
        <v>55</v>
      </c>
    </row>
    <row r="589" spans="1:23" s="604" customFormat="1" ht="12.75" customHeight="1" x14ac:dyDescent="0.2">
      <c r="A589" s="226" t="s">
        <v>54</v>
      </c>
      <c r="B589" s="451">
        <v>1</v>
      </c>
      <c r="C589" s="252">
        <v>2</v>
      </c>
      <c r="D589" s="439" t="s">
        <v>131</v>
      </c>
      <c r="E589" s="252">
        <v>4</v>
      </c>
      <c r="F589" s="484">
        <v>5</v>
      </c>
      <c r="G589" s="432">
        <v>6</v>
      </c>
      <c r="H589" s="251">
        <v>7</v>
      </c>
      <c r="I589" s="252">
        <v>8</v>
      </c>
      <c r="J589" s="252" t="s">
        <v>137</v>
      </c>
      <c r="K589" s="252">
        <v>10</v>
      </c>
      <c r="L589" s="252">
        <v>11</v>
      </c>
      <c r="M589" s="252">
        <v>12</v>
      </c>
      <c r="N589" s="330">
        <v>13</v>
      </c>
      <c r="O589" s="253">
        <v>14</v>
      </c>
      <c r="P589" s="253" t="s">
        <v>138</v>
      </c>
      <c r="Q589" s="253">
        <v>16</v>
      </c>
      <c r="R589" s="253">
        <v>17</v>
      </c>
      <c r="S589" s="331">
        <v>18</v>
      </c>
      <c r="T589" s="418"/>
    </row>
    <row r="590" spans="1:23" s="604" customFormat="1" ht="12.75" customHeight="1" x14ac:dyDescent="0.2">
      <c r="A590" s="307" t="s">
        <v>3</v>
      </c>
      <c r="B590" s="452">
        <v>4385</v>
      </c>
      <c r="C590" s="259">
        <v>4385</v>
      </c>
      <c r="D590" s="440">
        <v>4385</v>
      </c>
      <c r="E590" s="259">
        <v>4385</v>
      </c>
      <c r="F590" s="390">
        <v>4385</v>
      </c>
      <c r="G590" s="260">
        <v>4385</v>
      </c>
      <c r="H590" s="258">
        <v>4385</v>
      </c>
      <c r="I590" s="259">
        <v>4385</v>
      </c>
      <c r="J590" s="259">
        <v>4385</v>
      </c>
      <c r="K590" s="259">
        <v>4385</v>
      </c>
      <c r="L590" s="259">
        <v>4385</v>
      </c>
      <c r="M590" s="259">
        <v>4385</v>
      </c>
      <c r="N590" s="258">
        <v>4385</v>
      </c>
      <c r="O590" s="259">
        <v>4385</v>
      </c>
      <c r="P590" s="259">
        <v>4385</v>
      </c>
      <c r="Q590" s="259">
        <v>4385</v>
      </c>
      <c r="R590" s="259">
        <v>4385</v>
      </c>
      <c r="S590" s="260">
        <v>4385</v>
      </c>
      <c r="T590" s="420">
        <v>4385</v>
      </c>
    </row>
    <row r="591" spans="1:23" s="604" customFormat="1" ht="12.75" customHeight="1" x14ac:dyDescent="0.2">
      <c r="A591" s="310" t="s">
        <v>6</v>
      </c>
      <c r="B591" s="453">
        <v>4416.666666666667</v>
      </c>
      <c r="C591" s="264">
        <v>4375.3846153846152</v>
      </c>
      <c r="D591" s="264">
        <v>4380</v>
      </c>
      <c r="E591" s="264">
        <v>4533.333333333333</v>
      </c>
      <c r="F591" s="311">
        <v>4526</v>
      </c>
      <c r="G591" s="265">
        <v>4803.0769230769229</v>
      </c>
      <c r="H591" s="263">
        <v>4461.818181818182</v>
      </c>
      <c r="I591" s="264">
        <v>4497.5</v>
      </c>
      <c r="J591" s="264">
        <v>4474</v>
      </c>
      <c r="K591" s="264">
        <v>4587.5</v>
      </c>
      <c r="L591" s="264">
        <v>4667.5</v>
      </c>
      <c r="M591" s="264">
        <v>4957</v>
      </c>
      <c r="N591" s="263">
        <v>4400</v>
      </c>
      <c r="O591" s="264">
        <v>4390.833333333333</v>
      </c>
      <c r="P591" s="264">
        <v>4246</v>
      </c>
      <c r="Q591" s="264">
        <v>4572.5</v>
      </c>
      <c r="R591" s="264">
        <v>4773.0769230769229</v>
      </c>
      <c r="S591" s="265">
        <v>4620.833333333333</v>
      </c>
      <c r="T591" s="421">
        <v>4553.7113402061859</v>
      </c>
    </row>
    <row r="592" spans="1:23" s="604" customFormat="1" ht="12.75" customHeight="1" x14ac:dyDescent="0.2">
      <c r="A592" s="226" t="s">
        <v>7</v>
      </c>
      <c r="B592" s="454">
        <v>100</v>
      </c>
      <c r="C592" s="268">
        <v>100</v>
      </c>
      <c r="D592" s="268">
        <v>80</v>
      </c>
      <c r="E592" s="268">
        <v>100</v>
      </c>
      <c r="F592" s="314">
        <v>100</v>
      </c>
      <c r="G592" s="269">
        <v>100</v>
      </c>
      <c r="H592" s="267">
        <v>81.818181818181813</v>
      </c>
      <c r="I592" s="268">
        <v>100</v>
      </c>
      <c r="J592" s="268">
        <v>100</v>
      </c>
      <c r="K592" s="268">
        <v>100</v>
      </c>
      <c r="L592" s="268">
        <v>100</v>
      </c>
      <c r="M592" s="268">
        <v>100</v>
      </c>
      <c r="N592" s="267">
        <v>100</v>
      </c>
      <c r="O592" s="268">
        <v>100</v>
      </c>
      <c r="P592" s="268">
        <v>100</v>
      </c>
      <c r="Q592" s="268">
        <v>91.666666666666671</v>
      </c>
      <c r="R592" s="268">
        <v>92.307692307692307</v>
      </c>
      <c r="S592" s="269">
        <v>100</v>
      </c>
      <c r="T592" s="422">
        <v>94.329896907216494</v>
      </c>
      <c r="V592" s="227"/>
    </row>
    <row r="593" spans="1:23" s="604" customFormat="1" ht="12.75" customHeight="1" x14ac:dyDescent="0.2">
      <c r="A593" s="226" t="s">
        <v>8</v>
      </c>
      <c r="B593" s="455">
        <v>4.8817997369950447E-2</v>
      </c>
      <c r="C593" s="272">
        <v>3.7163485061612413E-2</v>
      </c>
      <c r="D593" s="272">
        <v>5.230254269689992E-2</v>
      </c>
      <c r="E593" s="272">
        <v>4.3695900807796652E-2</v>
      </c>
      <c r="F593" s="317">
        <v>3.2997180207855893E-2</v>
      </c>
      <c r="G593" s="273">
        <v>3.7013883751317853E-2</v>
      </c>
      <c r="H593" s="271">
        <v>6.0440341770290236E-2</v>
      </c>
      <c r="I593" s="272">
        <v>3.793070090965539E-2</v>
      </c>
      <c r="J593" s="272">
        <v>2.6012224454137065E-2</v>
      </c>
      <c r="K593" s="272">
        <v>2.9409285396930385E-2</v>
      </c>
      <c r="L593" s="272">
        <v>4.3073197510483059E-2</v>
      </c>
      <c r="M593" s="272">
        <v>4.1195930414056205E-2</v>
      </c>
      <c r="N593" s="271">
        <v>4.0272829878793978E-2</v>
      </c>
      <c r="O593" s="272">
        <v>2.7002827308551261E-2</v>
      </c>
      <c r="P593" s="272">
        <v>1.3781195325791609E-2</v>
      </c>
      <c r="Q593" s="272">
        <v>5.0688476130221247E-2</v>
      </c>
      <c r="R593" s="272">
        <v>5.4424975596010526E-2</v>
      </c>
      <c r="S593" s="273">
        <v>4.2787600425113842E-2</v>
      </c>
      <c r="T593" s="423">
        <v>5.5837972066502442E-2</v>
      </c>
      <c r="V593" s="227"/>
    </row>
    <row r="594" spans="1:23" s="604" customFormat="1" ht="12.75" customHeight="1" x14ac:dyDescent="0.2">
      <c r="A594" s="310" t="s">
        <v>1</v>
      </c>
      <c r="B594" s="456">
        <f>B591/B590*100-100</f>
        <v>0.72215887495249831</v>
      </c>
      <c r="C594" s="276">
        <f>C591/C590*100-100</f>
        <v>-0.21927901061310706</v>
      </c>
      <c r="D594" s="276">
        <f t="shared" ref="D594:H594" si="176">D591/D590*100-100</f>
        <v>-0.1140250855188043</v>
      </c>
      <c r="E594" s="276">
        <f t="shared" si="176"/>
        <v>3.3827442037248261</v>
      </c>
      <c r="F594" s="276">
        <f t="shared" si="176"/>
        <v>3.2155074116305684</v>
      </c>
      <c r="G594" s="277">
        <f t="shared" si="176"/>
        <v>9.5342513814577643</v>
      </c>
      <c r="H594" s="275">
        <f t="shared" si="176"/>
        <v>1.7518399502435926</v>
      </c>
      <c r="I594" s="276">
        <f>I591/I590*100-100</f>
        <v>2.5655644241733313</v>
      </c>
      <c r="J594" s="276">
        <f t="shared" ref="J594:P594" si="177">J591/J590*100-100</f>
        <v>2.0296465222348985</v>
      </c>
      <c r="K594" s="276">
        <f t="shared" si="177"/>
        <v>4.6180159635119651</v>
      </c>
      <c r="L594" s="276">
        <f t="shared" si="177"/>
        <v>6.4424173318129903</v>
      </c>
      <c r="M594" s="276">
        <f t="shared" si="177"/>
        <v>13.044469783352341</v>
      </c>
      <c r="N594" s="275">
        <f t="shared" si="177"/>
        <v>0.34207525655645554</v>
      </c>
      <c r="O594" s="276">
        <f t="shared" si="177"/>
        <v>0.13302926643861213</v>
      </c>
      <c r="P594" s="276">
        <f t="shared" si="177"/>
        <v>-3.169897377423041</v>
      </c>
      <c r="Q594" s="276">
        <f>Q591/Q590*100-100</f>
        <v>4.275940706955538</v>
      </c>
      <c r="R594" s="276">
        <f t="shared" ref="R594:T594" si="178">R591/R590*100-100</f>
        <v>8.8501008683448816</v>
      </c>
      <c r="S594" s="277">
        <f t="shared" si="178"/>
        <v>5.3781832003040506</v>
      </c>
      <c r="T594" s="424">
        <f t="shared" si="178"/>
        <v>3.8474649990008203</v>
      </c>
      <c r="V594" s="227"/>
    </row>
    <row r="595" spans="1:23" s="604" customFormat="1" ht="12.75" customHeight="1" thickBot="1" x14ac:dyDescent="0.25">
      <c r="A595" s="429" t="s">
        <v>27</v>
      </c>
      <c r="B595" s="457">
        <f t="shared" ref="B595:T595" si="179">B591-B578</f>
        <v>15.66666666666697</v>
      </c>
      <c r="C595" s="281">
        <f t="shared" si="179"/>
        <v>82.884615384615245</v>
      </c>
      <c r="D595" s="281">
        <f t="shared" si="179"/>
        <v>76</v>
      </c>
      <c r="E595" s="281">
        <f t="shared" si="179"/>
        <v>-38.205128205128858</v>
      </c>
      <c r="F595" s="281">
        <f t="shared" si="179"/>
        <v>-8.6153846153847553</v>
      </c>
      <c r="G595" s="282">
        <f t="shared" si="179"/>
        <v>5.576923076922867</v>
      </c>
      <c r="H595" s="280">
        <f t="shared" si="179"/>
        <v>37.972027972027718</v>
      </c>
      <c r="I595" s="281">
        <f t="shared" si="179"/>
        <v>-192.5</v>
      </c>
      <c r="J595" s="281">
        <f t="shared" si="179"/>
        <v>124</v>
      </c>
      <c r="K595" s="281">
        <f t="shared" si="179"/>
        <v>-110.83333333333303</v>
      </c>
      <c r="L595" s="281">
        <f t="shared" si="179"/>
        <v>-29.16666666666697</v>
      </c>
      <c r="M595" s="281">
        <f t="shared" si="179"/>
        <v>17.769230769230489</v>
      </c>
      <c r="N595" s="280">
        <f t="shared" si="179"/>
        <v>100.90909090909099</v>
      </c>
      <c r="O595" s="281">
        <f t="shared" si="179"/>
        <v>-43.33333333333394</v>
      </c>
      <c r="P595" s="281">
        <f t="shared" si="179"/>
        <v>-84</v>
      </c>
      <c r="Q595" s="281">
        <f t="shared" si="179"/>
        <v>20.83333333333303</v>
      </c>
      <c r="R595" s="281">
        <f t="shared" si="179"/>
        <v>2.1678321678318753</v>
      </c>
      <c r="S595" s="282">
        <f t="shared" si="179"/>
        <v>-176.66666666666697</v>
      </c>
      <c r="T595" s="425">
        <f t="shared" si="179"/>
        <v>-21.517086189753172</v>
      </c>
      <c r="V595" s="227"/>
    </row>
    <row r="596" spans="1:23" s="604" customFormat="1" ht="12.75" customHeight="1" x14ac:dyDescent="0.2">
      <c r="A596" s="430" t="s">
        <v>51</v>
      </c>
      <c r="B596" s="486">
        <v>59</v>
      </c>
      <c r="C596" s="286">
        <v>58</v>
      </c>
      <c r="D596" s="444">
        <v>14</v>
      </c>
      <c r="E596" s="286">
        <v>59</v>
      </c>
      <c r="F596" s="391">
        <v>58</v>
      </c>
      <c r="G596" s="287">
        <v>59</v>
      </c>
      <c r="H596" s="285">
        <v>61</v>
      </c>
      <c r="I596" s="286">
        <v>61</v>
      </c>
      <c r="J596" s="286">
        <v>13</v>
      </c>
      <c r="K596" s="286">
        <v>59</v>
      </c>
      <c r="L596" s="286">
        <v>58</v>
      </c>
      <c r="M596" s="286">
        <v>59</v>
      </c>
      <c r="N596" s="285">
        <v>60</v>
      </c>
      <c r="O596" s="286">
        <v>61</v>
      </c>
      <c r="P596" s="286">
        <v>16</v>
      </c>
      <c r="Q596" s="286">
        <v>58</v>
      </c>
      <c r="R596" s="286">
        <v>58</v>
      </c>
      <c r="S596" s="287">
        <v>59</v>
      </c>
      <c r="T596" s="426">
        <f>SUM(B596:S596)</f>
        <v>930</v>
      </c>
      <c r="U596" s="227" t="s">
        <v>56</v>
      </c>
      <c r="V596" s="289">
        <f>T583-T596</f>
        <v>0</v>
      </c>
      <c r="W596" s="290">
        <f>V596/T583</f>
        <v>0</v>
      </c>
    </row>
    <row r="597" spans="1:23" s="604" customFormat="1" ht="12.75" customHeight="1" x14ac:dyDescent="0.2">
      <c r="A597" s="324" t="s">
        <v>28</v>
      </c>
      <c r="B597" s="458">
        <v>140</v>
      </c>
      <c r="C597" s="606">
        <v>141</v>
      </c>
      <c r="D597" s="445">
        <v>139</v>
      </c>
      <c r="E597" s="606">
        <v>140</v>
      </c>
      <c r="F597" s="392">
        <v>140</v>
      </c>
      <c r="G597" s="605">
        <v>138</v>
      </c>
      <c r="H597" s="607">
        <v>139</v>
      </c>
      <c r="I597" s="606">
        <v>138.5</v>
      </c>
      <c r="J597" s="606">
        <v>140</v>
      </c>
      <c r="K597" s="606">
        <v>136.5</v>
      </c>
      <c r="L597" s="606">
        <v>137</v>
      </c>
      <c r="M597" s="606">
        <v>135.5</v>
      </c>
      <c r="N597" s="607">
        <v>139</v>
      </c>
      <c r="O597" s="606">
        <v>139</v>
      </c>
      <c r="P597" s="606">
        <v>139</v>
      </c>
      <c r="Q597" s="606">
        <v>138</v>
      </c>
      <c r="R597" s="606">
        <v>137.5</v>
      </c>
      <c r="S597" s="605">
        <v>135.5</v>
      </c>
      <c r="T597" s="427"/>
      <c r="U597" s="227" t="s">
        <v>57</v>
      </c>
      <c r="V597" s="227">
        <v>138.34</v>
      </c>
    </row>
    <row r="598" spans="1:23" s="604" customFormat="1" ht="12.75" customHeight="1" thickBot="1" x14ac:dyDescent="0.25">
      <c r="A598" s="327" t="s">
        <v>26</v>
      </c>
      <c r="B598" s="487">
        <f t="shared" ref="B598:S598" si="180">B597-B584</f>
        <v>0</v>
      </c>
      <c r="C598" s="488">
        <f t="shared" si="180"/>
        <v>0</v>
      </c>
      <c r="D598" s="488">
        <f t="shared" si="180"/>
        <v>0</v>
      </c>
      <c r="E598" s="488">
        <f t="shared" si="180"/>
        <v>0</v>
      </c>
      <c r="F598" s="488">
        <f t="shared" si="180"/>
        <v>0</v>
      </c>
      <c r="G598" s="489">
        <f t="shared" si="180"/>
        <v>0</v>
      </c>
      <c r="H598" s="490">
        <f t="shared" si="180"/>
        <v>0</v>
      </c>
      <c r="I598" s="488">
        <f t="shared" si="180"/>
        <v>0</v>
      </c>
      <c r="J598" s="488">
        <f t="shared" si="180"/>
        <v>0</v>
      </c>
      <c r="K598" s="488">
        <f t="shared" si="180"/>
        <v>0</v>
      </c>
      <c r="L598" s="488">
        <f t="shared" si="180"/>
        <v>0</v>
      </c>
      <c r="M598" s="488">
        <f t="shared" si="180"/>
        <v>0</v>
      </c>
      <c r="N598" s="490">
        <f t="shared" si="180"/>
        <v>0</v>
      </c>
      <c r="O598" s="488">
        <f t="shared" si="180"/>
        <v>0</v>
      </c>
      <c r="P598" s="488">
        <f t="shared" si="180"/>
        <v>0</v>
      </c>
      <c r="Q598" s="488">
        <f t="shared" si="180"/>
        <v>0</v>
      </c>
      <c r="R598" s="488">
        <f t="shared" si="180"/>
        <v>0</v>
      </c>
      <c r="S598" s="489">
        <f t="shared" si="180"/>
        <v>0</v>
      </c>
      <c r="T598" s="428"/>
      <c r="U598" s="227" t="s">
        <v>26</v>
      </c>
      <c r="V598" s="362">
        <f>V597-V584</f>
        <v>0.95000000000001705</v>
      </c>
    </row>
    <row r="600" spans="1:23" ht="13.5" thickBot="1" x14ac:dyDescent="0.25"/>
    <row r="601" spans="1:23" s="608" customFormat="1" ht="12.75" customHeight="1" thickBot="1" x14ac:dyDescent="0.25">
      <c r="A601" s="300" t="s">
        <v>184</v>
      </c>
      <c r="B601" s="676" t="s">
        <v>110</v>
      </c>
      <c r="C601" s="677"/>
      <c r="D601" s="677"/>
      <c r="E601" s="677"/>
      <c r="F601" s="677"/>
      <c r="G601" s="678"/>
      <c r="H601" s="676" t="s">
        <v>111</v>
      </c>
      <c r="I601" s="677"/>
      <c r="J601" s="677"/>
      <c r="K601" s="677"/>
      <c r="L601" s="677"/>
      <c r="M601" s="678"/>
      <c r="N601" s="676" t="s">
        <v>53</v>
      </c>
      <c r="O601" s="677"/>
      <c r="P601" s="677"/>
      <c r="Q601" s="677"/>
      <c r="R601" s="677"/>
      <c r="S601" s="677"/>
      <c r="T601" s="329" t="s">
        <v>55</v>
      </c>
    </row>
    <row r="602" spans="1:23" s="608" customFormat="1" ht="12.75" customHeight="1" x14ac:dyDescent="0.2">
      <c r="A602" s="226" t="s">
        <v>54</v>
      </c>
      <c r="B602" s="451">
        <v>1</v>
      </c>
      <c r="C602" s="252">
        <v>2</v>
      </c>
      <c r="D602" s="439" t="s">
        <v>131</v>
      </c>
      <c r="E602" s="252">
        <v>4</v>
      </c>
      <c r="F602" s="484">
        <v>5</v>
      </c>
      <c r="G602" s="432">
        <v>6</v>
      </c>
      <c r="H602" s="251">
        <v>7</v>
      </c>
      <c r="I602" s="252">
        <v>8</v>
      </c>
      <c r="J602" s="252" t="s">
        <v>137</v>
      </c>
      <c r="K602" s="252">
        <v>10</v>
      </c>
      <c r="L602" s="252">
        <v>11</v>
      </c>
      <c r="M602" s="252">
        <v>12</v>
      </c>
      <c r="N602" s="330">
        <v>13</v>
      </c>
      <c r="O602" s="253">
        <v>14</v>
      </c>
      <c r="P602" s="253" t="s">
        <v>138</v>
      </c>
      <c r="Q602" s="253">
        <v>16</v>
      </c>
      <c r="R602" s="253">
        <v>17</v>
      </c>
      <c r="S602" s="331">
        <v>18</v>
      </c>
      <c r="T602" s="418"/>
    </row>
    <row r="603" spans="1:23" s="608" customFormat="1" ht="12.75" customHeight="1" x14ac:dyDescent="0.2">
      <c r="A603" s="307" t="s">
        <v>3</v>
      </c>
      <c r="B603" s="452">
        <v>4400</v>
      </c>
      <c r="C603" s="259">
        <v>4400</v>
      </c>
      <c r="D603" s="440">
        <v>4400</v>
      </c>
      <c r="E603" s="259">
        <v>4400</v>
      </c>
      <c r="F603" s="390">
        <v>4400</v>
      </c>
      <c r="G603" s="260">
        <v>4400</v>
      </c>
      <c r="H603" s="258">
        <v>4400</v>
      </c>
      <c r="I603" s="259">
        <v>4400</v>
      </c>
      <c r="J603" s="259">
        <v>4400</v>
      </c>
      <c r="K603" s="259">
        <v>4400</v>
      </c>
      <c r="L603" s="259">
        <v>4400</v>
      </c>
      <c r="M603" s="259">
        <v>4400</v>
      </c>
      <c r="N603" s="258">
        <v>4400</v>
      </c>
      <c r="O603" s="259">
        <v>4400</v>
      </c>
      <c r="P603" s="259">
        <v>4400</v>
      </c>
      <c r="Q603" s="259">
        <v>4400</v>
      </c>
      <c r="R603" s="259">
        <v>4400</v>
      </c>
      <c r="S603" s="260">
        <v>4400</v>
      </c>
      <c r="T603" s="420">
        <v>4400</v>
      </c>
    </row>
    <row r="604" spans="1:23" s="608" customFormat="1" ht="12.75" customHeight="1" x14ac:dyDescent="0.2">
      <c r="A604" s="310" t="s">
        <v>6</v>
      </c>
      <c r="B604" s="453">
        <v>4276.363636363636</v>
      </c>
      <c r="C604" s="264">
        <v>4325</v>
      </c>
      <c r="D604" s="264">
        <v>4172</v>
      </c>
      <c r="E604" s="264">
        <v>4579.2307692307695</v>
      </c>
      <c r="F604" s="311">
        <v>4608.5714285714284</v>
      </c>
      <c r="G604" s="265">
        <v>4953.333333333333</v>
      </c>
      <c r="H604" s="263">
        <v>4318.5714285714284</v>
      </c>
      <c r="I604" s="264">
        <v>4384.6153846153848</v>
      </c>
      <c r="J604" s="264">
        <v>4622</v>
      </c>
      <c r="K604" s="264">
        <v>4686.1538461538457</v>
      </c>
      <c r="L604" s="264">
        <v>4860</v>
      </c>
      <c r="M604" s="264">
        <v>5134.6153846153848</v>
      </c>
      <c r="N604" s="263">
        <v>4302.5</v>
      </c>
      <c r="O604" s="264">
        <v>4523.333333333333</v>
      </c>
      <c r="P604" s="264">
        <v>4396</v>
      </c>
      <c r="Q604" s="264">
        <v>4569.166666666667</v>
      </c>
      <c r="R604" s="264">
        <v>4725.833333333333</v>
      </c>
      <c r="S604" s="265">
        <v>4878.125</v>
      </c>
      <c r="T604" s="421">
        <v>4599.9516908212563</v>
      </c>
    </row>
    <row r="605" spans="1:23" s="608" customFormat="1" ht="12.75" customHeight="1" x14ac:dyDescent="0.2">
      <c r="A605" s="226" t="s">
        <v>7</v>
      </c>
      <c r="B605" s="454">
        <v>100</v>
      </c>
      <c r="C605" s="268">
        <v>100</v>
      </c>
      <c r="D605" s="268">
        <v>100</v>
      </c>
      <c r="E605" s="268">
        <v>100</v>
      </c>
      <c r="F605" s="314">
        <v>100</v>
      </c>
      <c r="G605" s="269">
        <v>100</v>
      </c>
      <c r="H605" s="267">
        <v>100</v>
      </c>
      <c r="I605" s="268">
        <v>100</v>
      </c>
      <c r="J605" s="268">
        <v>100</v>
      </c>
      <c r="K605" s="268">
        <v>100</v>
      </c>
      <c r="L605" s="268">
        <v>100</v>
      </c>
      <c r="M605" s="268">
        <v>100</v>
      </c>
      <c r="N605" s="267">
        <v>100</v>
      </c>
      <c r="O605" s="268">
        <v>100</v>
      </c>
      <c r="P605" s="268">
        <v>80</v>
      </c>
      <c r="Q605" s="268">
        <v>91.666666666666671</v>
      </c>
      <c r="R605" s="268">
        <v>100</v>
      </c>
      <c r="S605" s="269">
        <v>100</v>
      </c>
      <c r="T605" s="422">
        <v>87.922705314009661</v>
      </c>
      <c r="V605" s="227"/>
    </row>
    <row r="606" spans="1:23" s="608" customFormat="1" ht="12.75" customHeight="1" x14ac:dyDescent="0.2">
      <c r="A606" s="226" t="s">
        <v>8</v>
      </c>
      <c r="B606" s="455">
        <v>3.9107557948134426E-2</v>
      </c>
      <c r="C606" s="272">
        <v>3.102777608231316E-2</v>
      </c>
      <c r="D606" s="272">
        <v>2.5922350593663997E-2</v>
      </c>
      <c r="E606" s="272">
        <v>2.8951534383080339E-2</v>
      </c>
      <c r="F606" s="317">
        <v>3.1066261168920004E-2</v>
      </c>
      <c r="G606" s="273">
        <v>2.1560591310366025E-2</v>
      </c>
      <c r="H606" s="271">
        <v>4.4805625791382954E-2</v>
      </c>
      <c r="I606" s="272">
        <v>3.239776637726352E-2</v>
      </c>
      <c r="J606" s="272">
        <v>2.6299561054128506E-2</v>
      </c>
      <c r="K606" s="272">
        <v>2.7905449770191569E-2</v>
      </c>
      <c r="L606" s="272">
        <v>1.646090534979424E-2</v>
      </c>
      <c r="M606" s="272">
        <v>3.2674978137705861E-2</v>
      </c>
      <c r="N606" s="271">
        <v>4.1998576349297649E-2</v>
      </c>
      <c r="O606" s="272">
        <v>4.6761023034008295E-2</v>
      </c>
      <c r="P606" s="272">
        <v>7.7377822291492454E-2</v>
      </c>
      <c r="Q606" s="272">
        <v>4.3593091297929501E-2</v>
      </c>
      <c r="R606" s="272">
        <v>4.4641510045518015E-2</v>
      </c>
      <c r="S606" s="273">
        <v>2.942452812805604E-2</v>
      </c>
      <c r="T606" s="423">
        <v>6.6343812312324391E-2</v>
      </c>
      <c r="V606" s="227"/>
    </row>
    <row r="607" spans="1:23" s="608" customFormat="1" ht="12.75" customHeight="1" x14ac:dyDescent="0.2">
      <c r="A607" s="310" t="s">
        <v>1</v>
      </c>
      <c r="B607" s="456">
        <f>B604/B603*100-100</f>
        <v>-2.8099173553719083</v>
      </c>
      <c r="C607" s="276">
        <f>C604/C603*100-100</f>
        <v>-1.7045454545454533</v>
      </c>
      <c r="D607" s="276">
        <f t="shared" ref="D607:H607" si="181">D604/D603*100-100</f>
        <v>-5.1818181818181728</v>
      </c>
      <c r="E607" s="276">
        <f t="shared" si="181"/>
        <v>4.0734265734265733</v>
      </c>
      <c r="F607" s="276">
        <f t="shared" si="181"/>
        <v>4.7402597402597308</v>
      </c>
      <c r="G607" s="277">
        <f t="shared" si="181"/>
        <v>12.575757575757578</v>
      </c>
      <c r="H607" s="275">
        <f t="shared" si="181"/>
        <v>-1.8506493506493626</v>
      </c>
      <c r="I607" s="276">
        <f>I604/I603*100-100</f>
        <v>-0.34965034965034647</v>
      </c>
      <c r="J607" s="276">
        <f t="shared" ref="J607:P607" si="182">J604/J603*100-100</f>
        <v>5.0454545454545467</v>
      </c>
      <c r="K607" s="276">
        <f t="shared" si="182"/>
        <v>6.5034965034964927</v>
      </c>
      <c r="L607" s="276">
        <f t="shared" si="182"/>
        <v>10.454545454545453</v>
      </c>
      <c r="M607" s="276">
        <f t="shared" si="182"/>
        <v>16.695804195804214</v>
      </c>
      <c r="N607" s="275">
        <f t="shared" si="182"/>
        <v>-2.2159090909090935</v>
      </c>
      <c r="O607" s="276">
        <f t="shared" si="182"/>
        <v>2.8030303030303116</v>
      </c>
      <c r="P607" s="276">
        <f t="shared" si="182"/>
        <v>-9.0909090909079282E-2</v>
      </c>
      <c r="Q607" s="276">
        <f>Q604/Q603*100-100</f>
        <v>3.844696969696983</v>
      </c>
      <c r="R607" s="276">
        <f t="shared" ref="R607:T607" si="183">R604/R603*100-100</f>
        <v>7.405303030303017</v>
      </c>
      <c r="S607" s="277">
        <f t="shared" si="183"/>
        <v>10.866477272727266</v>
      </c>
      <c r="T607" s="424">
        <f t="shared" si="183"/>
        <v>4.5443566095739953</v>
      </c>
      <c r="V607" s="227"/>
    </row>
    <row r="608" spans="1:23" s="608" customFormat="1" ht="12.75" customHeight="1" thickBot="1" x14ac:dyDescent="0.25">
      <c r="A608" s="429" t="s">
        <v>27</v>
      </c>
      <c r="B608" s="457">
        <f t="shared" ref="B608:T608" si="184">B604-B591</f>
        <v>-140.30303030303094</v>
      </c>
      <c r="C608" s="281">
        <f t="shared" si="184"/>
        <v>-50.384615384615245</v>
      </c>
      <c r="D608" s="281">
        <f t="shared" si="184"/>
        <v>-208</v>
      </c>
      <c r="E608" s="281">
        <f t="shared" si="184"/>
        <v>45.89743589743648</v>
      </c>
      <c r="F608" s="281">
        <f t="shared" si="184"/>
        <v>82.571428571428442</v>
      </c>
      <c r="G608" s="282">
        <f t="shared" si="184"/>
        <v>150.25641025641016</v>
      </c>
      <c r="H608" s="280">
        <f t="shared" si="184"/>
        <v>-143.24675324675354</v>
      </c>
      <c r="I608" s="281">
        <f t="shared" si="184"/>
        <v>-112.88461538461524</v>
      </c>
      <c r="J608" s="281">
        <f t="shared" si="184"/>
        <v>148</v>
      </c>
      <c r="K608" s="281">
        <f t="shared" si="184"/>
        <v>98.653846153845734</v>
      </c>
      <c r="L608" s="281">
        <f t="shared" si="184"/>
        <v>192.5</v>
      </c>
      <c r="M608" s="281">
        <f t="shared" si="184"/>
        <v>177.61538461538476</v>
      </c>
      <c r="N608" s="280">
        <f t="shared" si="184"/>
        <v>-97.5</v>
      </c>
      <c r="O608" s="281">
        <f t="shared" si="184"/>
        <v>132.5</v>
      </c>
      <c r="P608" s="281">
        <f t="shared" si="184"/>
        <v>150</v>
      </c>
      <c r="Q608" s="281">
        <f t="shared" si="184"/>
        <v>-3.3333333333330302</v>
      </c>
      <c r="R608" s="281">
        <f t="shared" si="184"/>
        <v>-47.243589743589837</v>
      </c>
      <c r="S608" s="282">
        <f t="shared" si="184"/>
        <v>257.29166666666697</v>
      </c>
      <c r="T608" s="425">
        <f t="shared" si="184"/>
        <v>46.240350615070383</v>
      </c>
      <c r="V608" s="227"/>
    </row>
    <row r="609" spans="1:23" s="608" customFormat="1" ht="12.75" customHeight="1" x14ac:dyDescent="0.2">
      <c r="A609" s="430" t="s">
        <v>51</v>
      </c>
      <c r="B609" s="486">
        <v>59</v>
      </c>
      <c r="C609" s="286">
        <v>58</v>
      </c>
      <c r="D609" s="444">
        <v>14</v>
      </c>
      <c r="E609" s="286">
        <v>59</v>
      </c>
      <c r="F609" s="391">
        <v>58</v>
      </c>
      <c r="G609" s="287">
        <v>59</v>
      </c>
      <c r="H609" s="285">
        <v>61</v>
      </c>
      <c r="I609" s="286">
        <v>61</v>
      </c>
      <c r="J609" s="286">
        <v>13</v>
      </c>
      <c r="K609" s="286">
        <v>59</v>
      </c>
      <c r="L609" s="286">
        <v>58</v>
      </c>
      <c r="M609" s="286">
        <v>59</v>
      </c>
      <c r="N609" s="285">
        <v>60</v>
      </c>
      <c r="O609" s="286">
        <v>61</v>
      </c>
      <c r="P609" s="286">
        <v>16</v>
      </c>
      <c r="Q609" s="286">
        <v>58</v>
      </c>
      <c r="R609" s="286">
        <v>58</v>
      </c>
      <c r="S609" s="287">
        <v>59</v>
      </c>
      <c r="T609" s="426">
        <f>SUM(B609:S609)</f>
        <v>930</v>
      </c>
      <c r="U609" s="227" t="s">
        <v>56</v>
      </c>
      <c r="V609" s="289">
        <f>T596-T609</f>
        <v>0</v>
      </c>
      <c r="W609" s="290">
        <f>V609/T596</f>
        <v>0</v>
      </c>
    </row>
    <row r="610" spans="1:23" s="608" customFormat="1" ht="12.75" customHeight="1" x14ac:dyDescent="0.2">
      <c r="A610" s="324" t="s">
        <v>28</v>
      </c>
      <c r="B610" s="458">
        <v>140</v>
      </c>
      <c r="C610" s="610">
        <v>141</v>
      </c>
      <c r="D610" s="445">
        <v>139</v>
      </c>
      <c r="E610" s="610">
        <v>140</v>
      </c>
      <c r="F610" s="392">
        <v>140</v>
      </c>
      <c r="G610" s="609">
        <v>138</v>
      </c>
      <c r="H610" s="611">
        <v>139</v>
      </c>
      <c r="I610" s="610">
        <v>138.5</v>
      </c>
      <c r="J610" s="610">
        <v>140</v>
      </c>
      <c r="K610" s="610">
        <v>136.5</v>
      </c>
      <c r="L610" s="610">
        <v>137</v>
      </c>
      <c r="M610" s="610">
        <v>135.5</v>
      </c>
      <c r="N610" s="611">
        <v>139</v>
      </c>
      <c r="O610" s="610">
        <v>139</v>
      </c>
      <c r="P610" s="610">
        <v>139</v>
      </c>
      <c r="Q610" s="610">
        <v>138</v>
      </c>
      <c r="R610" s="610">
        <v>137.5</v>
      </c>
      <c r="S610" s="609">
        <v>135.5</v>
      </c>
      <c r="T610" s="427"/>
      <c r="U610" s="227" t="s">
        <v>57</v>
      </c>
      <c r="V610" s="227">
        <v>138.33000000000001</v>
      </c>
    </row>
    <row r="611" spans="1:23" s="608" customFormat="1" ht="12.75" customHeight="1" thickBot="1" x14ac:dyDescent="0.25">
      <c r="A611" s="327" t="s">
        <v>26</v>
      </c>
      <c r="B611" s="487">
        <f t="shared" ref="B611:S611" si="185">B610-B597</f>
        <v>0</v>
      </c>
      <c r="C611" s="488">
        <f t="shared" si="185"/>
        <v>0</v>
      </c>
      <c r="D611" s="488">
        <f t="shared" si="185"/>
        <v>0</v>
      </c>
      <c r="E611" s="488">
        <f t="shared" si="185"/>
        <v>0</v>
      </c>
      <c r="F611" s="488">
        <f t="shared" si="185"/>
        <v>0</v>
      </c>
      <c r="G611" s="489">
        <f t="shared" si="185"/>
        <v>0</v>
      </c>
      <c r="H611" s="490">
        <f t="shared" si="185"/>
        <v>0</v>
      </c>
      <c r="I611" s="488">
        <f t="shared" si="185"/>
        <v>0</v>
      </c>
      <c r="J611" s="488">
        <f t="shared" si="185"/>
        <v>0</v>
      </c>
      <c r="K611" s="488">
        <f t="shared" si="185"/>
        <v>0</v>
      </c>
      <c r="L611" s="488">
        <f t="shared" si="185"/>
        <v>0</v>
      </c>
      <c r="M611" s="488">
        <f t="shared" si="185"/>
        <v>0</v>
      </c>
      <c r="N611" s="490">
        <f t="shared" si="185"/>
        <v>0</v>
      </c>
      <c r="O611" s="488">
        <f t="shared" si="185"/>
        <v>0</v>
      </c>
      <c r="P611" s="488">
        <f t="shared" si="185"/>
        <v>0</v>
      </c>
      <c r="Q611" s="488">
        <f t="shared" si="185"/>
        <v>0</v>
      </c>
      <c r="R611" s="488">
        <f t="shared" si="185"/>
        <v>0</v>
      </c>
      <c r="S611" s="489">
        <f t="shared" si="185"/>
        <v>0</v>
      </c>
      <c r="T611" s="428"/>
      <c r="U611" s="227" t="s">
        <v>26</v>
      </c>
      <c r="V611" s="362">
        <f>V610-V597</f>
        <v>-9.9999999999909051E-3</v>
      </c>
    </row>
    <row r="613" spans="1:23" ht="13.5" thickBot="1" x14ac:dyDescent="0.25"/>
    <row r="614" spans="1:23" ht="13.5" thickBot="1" x14ac:dyDescent="0.25">
      <c r="A614" s="300" t="s">
        <v>187</v>
      </c>
      <c r="B614" s="676" t="s">
        <v>110</v>
      </c>
      <c r="C614" s="677"/>
      <c r="D614" s="677"/>
      <c r="E614" s="677"/>
      <c r="F614" s="677"/>
      <c r="G614" s="678"/>
      <c r="H614" s="676" t="s">
        <v>111</v>
      </c>
      <c r="I614" s="677"/>
      <c r="J614" s="677"/>
      <c r="K614" s="677"/>
      <c r="L614" s="677"/>
      <c r="M614" s="678"/>
      <c r="N614" s="676" t="s">
        <v>53</v>
      </c>
      <c r="O614" s="677"/>
      <c r="P614" s="677"/>
      <c r="Q614" s="677"/>
      <c r="R614" s="677"/>
      <c r="S614" s="677"/>
      <c r="T614" s="329" t="s">
        <v>55</v>
      </c>
      <c r="U614" s="612"/>
      <c r="V614" s="612"/>
      <c r="W614" s="612"/>
    </row>
    <row r="615" spans="1:23" x14ac:dyDescent="0.2">
      <c r="A615" s="226" t="s">
        <v>54</v>
      </c>
      <c r="B615" s="451">
        <v>1</v>
      </c>
      <c r="C615" s="252">
        <v>2</v>
      </c>
      <c r="D615" s="439" t="s">
        <v>131</v>
      </c>
      <c r="E615" s="252">
        <v>4</v>
      </c>
      <c r="F615" s="484">
        <v>5</v>
      </c>
      <c r="G615" s="432">
        <v>6</v>
      </c>
      <c r="H615" s="251">
        <v>7</v>
      </c>
      <c r="I615" s="252">
        <v>8</v>
      </c>
      <c r="J615" s="252" t="s">
        <v>137</v>
      </c>
      <c r="K615" s="252">
        <v>10</v>
      </c>
      <c r="L615" s="252">
        <v>11</v>
      </c>
      <c r="M615" s="252">
        <v>12</v>
      </c>
      <c r="N615" s="330">
        <v>13</v>
      </c>
      <c r="O615" s="253">
        <v>14</v>
      </c>
      <c r="P615" s="253" t="s">
        <v>138</v>
      </c>
      <c r="Q615" s="253">
        <v>16</v>
      </c>
      <c r="R615" s="253">
        <v>17</v>
      </c>
      <c r="S615" s="331">
        <v>18</v>
      </c>
      <c r="T615" s="418"/>
      <c r="U615" s="612"/>
      <c r="V615" s="612"/>
      <c r="W615" s="612"/>
    </row>
    <row r="616" spans="1:23" x14ac:dyDescent="0.2">
      <c r="A616" s="307" t="s">
        <v>3</v>
      </c>
      <c r="B616" s="452">
        <v>4415</v>
      </c>
      <c r="C616" s="259">
        <v>4415</v>
      </c>
      <c r="D616" s="440">
        <v>4415</v>
      </c>
      <c r="E616" s="259">
        <v>4415</v>
      </c>
      <c r="F616" s="390">
        <v>4415</v>
      </c>
      <c r="G616" s="260">
        <v>4415</v>
      </c>
      <c r="H616" s="258">
        <v>4415</v>
      </c>
      <c r="I616" s="259">
        <v>4415</v>
      </c>
      <c r="J616" s="259">
        <v>4415</v>
      </c>
      <c r="K616" s="259">
        <v>4415</v>
      </c>
      <c r="L616" s="259">
        <v>4415</v>
      </c>
      <c r="M616" s="259">
        <v>4415</v>
      </c>
      <c r="N616" s="258">
        <v>4415</v>
      </c>
      <c r="O616" s="259">
        <v>4415</v>
      </c>
      <c r="P616" s="259">
        <v>4415</v>
      </c>
      <c r="Q616" s="259">
        <v>4415</v>
      </c>
      <c r="R616" s="259">
        <v>4415</v>
      </c>
      <c r="S616" s="260">
        <v>4415</v>
      </c>
      <c r="T616" s="420">
        <v>4415</v>
      </c>
      <c r="U616" s="612"/>
      <c r="V616" s="612"/>
      <c r="W616" s="612"/>
    </row>
    <row r="617" spans="1:23" x14ac:dyDescent="0.2">
      <c r="A617" s="310" t="s">
        <v>6</v>
      </c>
      <c r="B617" s="453">
        <v>4380.833333333333</v>
      </c>
      <c r="C617" s="264">
        <v>4253.333333333333</v>
      </c>
      <c r="D617" s="264">
        <v>4380</v>
      </c>
      <c r="E617" s="264">
        <v>4534.166666666667</v>
      </c>
      <c r="F617" s="311">
        <v>4595</v>
      </c>
      <c r="G617" s="265">
        <v>4893.333333333333</v>
      </c>
      <c r="H617" s="263">
        <v>4335.3846153846152</v>
      </c>
      <c r="I617" s="264">
        <v>4491.666666666667</v>
      </c>
      <c r="J617" s="264">
        <v>4666.666666666667</v>
      </c>
      <c r="K617" s="264">
        <v>4669.166666666667</v>
      </c>
      <c r="L617" s="264">
        <v>4800</v>
      </c>
      <c r="M617" s="264">
        <v>5084.166666666667</v>
      </c>
      <c r="N617" s="263">
        <v>4384.166666666667</v>
      </c>
      <c r="O617" s="264">
        <v>4323.333333333333</v>
      </c>
      <c r="P617" s="264">
        <v>4466.666666666667</v>
      </c>
      <c r="Q617" s="264">
        <v>4652.5</v>
      </c>
      <c r="R617" s="264">
        <v>4815</v>
      </c>
      <c r="S617" s="265">
        <v>4971.666666666667</v>
      </c>
      <c r="T617" s="421">
        <v>4601.1055276381912</v>
      </c>
      <c r="U617" s="612"/>
      <c r="V617" s="612"/>
      <c r="W617" s="612"/>
    </row>
    <row r="618" spans="1:23" x14ac:dyDescent="0.2">
      <c r="A618" s="226" t="s">
        <v>7</v>
      </c>
      <c r="B618" s="454">
        <v>91.666666666666671</v>
      </c>
      <c r="C618" s="268">
        <v>100</v>
      </c>
      <c r="D618" s="268">
        <v>100</v>
      </c>
      <c r="E618" s="268">
        <v>100</v>
      </c>
      <c r="F618" s="314">
        <v>100</v>
      </c>
      <c r="G618" s="269">
        <v>100</v>
      </c>
      <c r="H618" s="267">
        <v>100</v>
      </c>
      <c r="I618" s="268">
        <v>100</v>
      </c>
      <c r="J618" s="268">
        <v>100</v>
      </c>
      <c r="K618" s="268">
        <v>100</v>
      </c>
      <c r="L618" s="268">
        <v>100</v>
      </c>
      <c r="M618" s="268">
        <v>91.666666666666671</v>
      </c>
      <c r="N618" s="267">
        <v>100</v>
      </c>
      <c r="O618" s="268">
        <v>100</v>
      </c>
      <c r="P618" s="268">
        <v>100</v>
      </c>
      <c r="Q618" s="268">
        <v>100</v>
      </c>
      <c r="R618" s="268">
        <v>91.666666666666671</v>
      </c>
      <c r="S618" s="269">
        <v>100</v>
      </c>
      <c r="T618" s="422">
        <v>93.467336683417088</v>
      </c>
      <c r="U618" s="612"/>
      <c r="V618" s="227"/>
      <c r="W618" s="612"/>
    </row>
    <row r="619" spans="1:23" x14ac:dyDescent="0.2">
      <c r="A619" s="226" t="s">
        <v>8</v>
      </c>
      <c r="B619" s="455">
        <v>4.2505698267675578E-2</v>
      </c>
      <c r="C619" s="272">
        <v>1.5003283478898672E-2</v>
      </c>
      <c r="D619" s="272">
        <v>2.7993263558218451E-2</v>
      </c>
      <c r="E619" s="272">
        <v>2.6009333478577701E-2</v>
      </c>
      <c r="F619" s="317">
        <v>2.3815090999172242E-2</v>
      </c>
      <c r="G619" s="273">
        <v>2.3215794533996005E-2</v>
      </c>
      <c r="H619" s="271">
        <v>2.8360081156236949E-2</v>
      </c>
      <c r="I619" s="272">
        <v>5.0383270863926993E-2</v>
      </c>
      <c r="J619" s="272">
        <v>1.7699302419090165E-2</v>
      </c>
      <c r="K619" s="272">
        <v>3.2309052686363159E-2</v>
      </c>
      <c r="L619" s="272">
        <v>3.2196319809246199E-2</v>
      </c>
      <c r="M619" s="272">
        <v>4.3312242187435686E-2</v>
      </c>
      <c r="N619" s="271">
        <v>3.5574038388652501E-2</v>
      </c>
      <c r="O619" s="272">
        <v>2.9791332438490636E-2</v>
      </c>
      <c r="P619" s="272">
        <v>2.8514885335137779E-2</v>
      </c>
      <c r="Q619" s="272">
        <v>4.1093173877978922E-2</v>
      </c>
      <c r="R619" s="272">
        <v>5.2372561123383905E-2</v>
      </c>
      <c r="S619" s="273">
        <v>4.0368789135209401E-2</v>
      </c>
      <c r="T619" s="423">
        <v>6.3409539287111308E-2</v>
      </c>
      <c r="U619" s="612"/>
      <c r="V619" s="227"/>
      <c r="W619" s="612"/>
    </row>
    <row r="620" spans="1:23" x14ac:dyDescent="0.2">
      <c r="A620" s="310" t="s">
        <v>1</v>
      </c>
      <c r="B620" s="456">
        <f t="shared" ref="B620:S620" si="186">B617/B616*100-100</f>
        <v>-0.77387693469233909</v>
      </c>
      <c r="C620" s="276">
        <f t="shared" si="186"/>
        <v>-3.6617591543978989</v>
      </c>
      <c r="D620" s="276">
        <f t="shared" si="186"/>
        <v>-0.79275198187995954</v>
      </c>
      <c r="E620" s="276">
        <f t="shared" si="186"/>
        <v>2.6991317478293837</v>
      </c>
      <c r="F620" s="276">
        <f t="shared" si="186"/>
        <v>4.077010192525492</v>
      </c>
      <c r="G620" s="277">
        <f t="shared" si="186"/>
        <v>10.834277085692719</v>
      </c>
      <c r="H620" s="275">
        <f t="shared" si="186"/>
        <v>-1.8032929697708937</v>
      </c>
      <c r="I620" s="276">
        <f t="shared" si="186"/>
        <v>1.7365043412608685</v>
      </c>
      <c r="J620" s="276">
        <f t="shared" si="186"/>
        <v>5.7002642506606378</v>
      </c>
      <c r="K620" s="276">
        <f t="shared" si="186"/>
        <v>5.7568893922234992</v>
      </c>
      <c r="L620" s="276">
        <f t="shared" si="186"/>
        <v>8.7202718006794839</v>
      </c>
      <c r="M620" s="276">
        <f t="shared" si="186"/>
        <v>15.156662891657248</v>
      </c>
      <c r="N620" s="275">
        <f t="shared" si="186"/>
        <v>-0.69837674594185728</v>
      </c>
      <c r="O620" s="276">
        <f t="shared" si="186"/>
        <v>-2.076255190637994</v>
      </c>
      <c r="P620" s="276">
        <f t="shared" si="186"/>
        <v>1.170252925632326</v>
      </c>
      <c r="Q620" s="276">
        <f t="shared" si="186"/>
        <v>5.3793884484711185</v>
      </c>
      <c r="R620" s="276">
        <f t="shared" si="186"/>
        <v>9.0600226500566379</v>
      </c>
      <c r="S620" s="277">
        <f t="shared" si="186"/>
        <v>12.608531521328814</v>
      </c>
      <c r="T620" s="424">
        <f t="shared" ref="T620" si="187">T617/T616*100-100</f>
        <v>4.2153007392568895</v>
      </c>
      <c r="U620" s="612"/>
      <c r="V620" s="227"/>
      <c r="W620" s="612"/>
    </row>
    <row r="621" spans="1:23" ht="13.5" thickBot="1" x14ac:dyDescent="0.25">
      <c r="A621" s="429" t="s">
        <v>27</v>
      </c>
      <c r="B621" s="457">
        <f t="shared" ref="B621:S621" si="188">B617-B604</f>
        <v>104.469696969697</v>
      </c>
      <c r="C621" s="281">
        <f t="shared" si="188"/>
        <v>-71.66666666666697</v>
      </c>
      <c r="D621" s="281">
        <f t="shared" si="188"/>
        <v>208</v>
      </c>
      <c r="E621" s="281">
        <f t="shared" si="188"/>
        <v>-45.064102564102541</v>
      </c>
      <c r="F621" s="281">
        <f t="shared" si="188"/>
        <v>-13.571428571428442</v>
      </c>
      <c r="G621" s="282">
        <f t="shared" si="188"/>
        <v>-60</v>
      </c>
      <c r="H621" s="280">
        <f t="shared" si="188"/>
        <v>16.813186813186803</v>
      </c>
      <c r="I621" s="281">
        <f t="shared" si="188"/>
        <v>107.05128205128221</v>
      </c>
      <c r="J621" s="281">
        <f t="shared" si="188"/>
        <v>44.66666666666697</v>
      </c>
      <c r="K621" s="281">
        <f t="shared" si="188"/>
        <v>-16.987179487178764</v>
      </c>
      <c r="L621" s="281">
        <f t="shared" si="188"/>
        <v>-60</v>
      </c>
      <c r="M621" s="281">
        <f t="shared" si="188"/>
        <v>-50.448717948717785</v>
      </c>
      <c r="N621" s="280">
        <f t="shared" si="188"/>
        <v>81.66666666666697</v>
      </c>
      <c r="O621" s="281">
        <f t="shared" si="188"/>
        <v>-200</v>
      </c>
      <c r="P621" s="281">
        <f t="shared" si="188"/>
        <v>70.66666666666697</v>
      </c>
      <c r="Q621" s="281">
        <f t="shared" si="188"/>
        <v>83.33333333333303</v>
      </c>
      <c r="R621" s="281">
        <f t="shared" si="188"/>
        <v>89.16666666666697</v>
      </c>
      <c r="S621" s="282">
        <f t="shared" si="188"/>
        <v>93.54166666666697</v>
      </c>
      <c r="T621" s="425">
        <f t="shared" ref="T621" si="189">T617-T604</f>
        <v>1.1538368169349269</v>
      </c>
      <c r="U621" s="612"/>
      <c r="V621" s="227"/>
      <c r="W621" s="612"/>
    </row>
    <row r="622" spans="1:23" x14ac:dyDescent="0.2">
      <c r="A622" s="430" t="s">
        <v>51</v>
      </c>
      <c r="B622" s="486">
        <v>59</v>
      </c>
      <c r="C622" s="286">
        <v>58</v>
      </c>
      <c r="D622" s="444">
        <v>14</v>
      </c>
      <c r="E622" s="286">
        <v>59</v>
      </c>
      <c r="F622" s="391">
        <v>58</v>
      </c>
      <c r="G622" s="287">
        <v>59</v>
      </c>
      <c r="H622" s="285">
        <v>61</v>
      </c>
      <c r="I622" s="286">
        <v>61</v>
      </c>
      <c r="J622" s="286">
        <v>13</v>
      </c>
      <c r="K622" s="286">
        <v>59</v>
      </c>
      <c r="L622" s="286">
        <v>58</v>
      </c>
      <c r="M622" s="286">
        <v>59</v>
      </c>
      <c r="N622" s="285">
        <v>60</v>
      </c>
      <c r="O622" s="286">
        <v>61</v>
      </c>
      <c r="P622" s="286">
        <v>16</v>
      </c>
      <c r="Q622" s="286">
        <v>58</v>
      </c>
      <c r="R622" s="286">
        <v>58</v>
      </c>
      <c r="S622" s="287">
        <v>59</v>
      </c>
      <c r="T622" s="426">
        <f>SUM(B622:S622)</f>
        <v>930</v>
      </c>
      <c r="U622" s="227" t="s">
        <v>56</v>
      </c>
      <c r="V622" s="289">
        <f>T609-T622</f>
        <v>0</v>
      </c>
      <c r="W622" s="290">
        <f>V622/T609</f>
        <v>0</v>
      </c>
    </row>
    <row r="623" spans="1:23" x14ac:dyDescent="0.2">
      <c r="A623" s="324" t="s">
        <v>28</v>
      </c>
      <c r="B623" s="458">
        <v>141</v>
      </c>
      <c r="C623" s="614">
        <v>142</v>
      </c>
      <c r="D623" s="445">
        <v>140</v>
      </c>
      <c r="E623" s="614">
        <v>141</v>
      </c>
      <c r="F623" s="392">
        <v>141</v>
      </c>
      <c r="G623" s="613">
        <v>139</v>
      </c>
      <c r="H623" s="615">
        <v>140</v>
      </c>
      <c r="I623" s="614">
        <v>139.5</v>
      </c>
      <c r="J623" s="614">
        <v>141</v>
      </c>
      <c r="K623" s="614">
        <v>137.5</v>
      </c>
      <c r="L623" s="614">
        <v>138</v>
      </c>
      <c r="M623" s="614">
        <v>136.5</v>
      </c>
      <c r="N623" s="615">
        <v>140</v>
      </c>
      <c r="O623" s="614">
        <v>140</v>
      </c>
      <c r="P623" s="614">
        <v>140</v>
      </c>
      <c r="Q623" s="614">
        <v>139</v>
      </c>
      <c r="R623" s="614">
        <v>138.5</v>
      </c>
      <c r="S623" s="613">
        <v>136.5</v>
      </c>
      <c r="T623" s="427"/>
      <c r="U623" s="227" t="s">
        <v>57</v>
      </c>
      <c r="V623" s="227">
        <v>138.25</v>
      </c>
      <c r="W623" s="612"/>
    </row>
    <row r="624" spans="1:23" ht="13.5" thickBot="1" x14ac:dyDescent="0.25">
      <c r="A624" s="327" t="s">
        <v>26</v>
      </c>
      <c r="B624" s="487">
        <f t="shared" ref="B624:S624" si="190">B623-B610</f>
        <v>1</v>
      </c>
      <c r="C624" s="488">
        <f t="shared" si="190"/>
        <v>1</v>
      </c>
      <c r="D624" s="488">
        <f t="shared" si="190"/>
        <v>1</v>
      </c>
      <c r="E624" s="488">
        <f t="shared" si="190"/>
        <v>1</v>
      </c>
      <c r="F624" s="488">
        <f t="shared" si="190"/>
        <v>1</v>
      </c>
      <c r="G624" s="489">
        <f t="shared" si="190"/>
        <v>1</v>
      </c>
      <c r="H624" s="490">
        <f t="shared" si="190"/>
        <v>1</v>
      </c>
      <c r="I624" s="488">
        <f t="shared" si="190"/>
        <v>1</v>
      </c>
      <c r="J624" s="488">
        <f t="shared" si="190"/>
        <v>1</v>
      </c>
      <c r="K624" s="488">
        <f t="shared" si="190"/>
        <v>1</v>
      </c>
      <c r="L624" s="488">
        <f t="shared" si="190"/>
        <v>1</v>
      </c>
      <c r="M624" s="488">
        <f t="shared" si="190"/>
        <v>1</v>
      </c>
      <c r="N624" s="490">
        <f t="shared" si="190"/>
        <v>1</v>
      </c>
      <c r="O624" s="488">
        <f t="shared" si="190"/>
        <v>1</v>
      </c>
      <c r="P624" s="488">
        <f t="shared" si="190"/>
        <v>1</v>
      </c>
      <c r="Q624" s="488">
        <f t="shared" si="190"/>
        <v>1</v>
      </c>
      <c r="R624" s="488">
        <f t="shared" si="190"/>
        <v>1</v>
      </c>
      <c r="S624" s="489">
        <f t="shared" si="190"/>
        <v>1</v>
      </c>
      <c r="T624" s="428"/>
      <c r="U624" s="227" t="s">
        <v>26</v>
      </c>
      <c r="V624" s="362">
        <f>V623-V610</f>
        <v>-8.0000000000012506E-2</v>
      </c>
      <c r="W624" s="612"/>
    </row>
    <row r="625" spans="1:23" x14ac:dyDescent="0.2">
      <c r="C625" s="612"/>
      <c r="D625" s="612"/>
      <c r="E625" s="612"/>
      <c r="F625" s="612"/>
      <c r="G625" s="612"/>
      <c r="H625" s="612"/>
      <c r="I625" s="612"/>
      <c r="J625" s="612"/>
      <c r="K625" s="612"/>
      <c r="L625" s="612"/>
      <c r="M625" s="612"/>
      <c r="N625" s="612"/>
      <c r="O625" s="612"/>
      <c r="P625" s="612"/>
      <c r="Q625" s="612"/>
      <c r="R625" s="612"/>
      <c r="S625" s="612"/>
    </row>
    <row r="626" spans="1:23" ht="13.5" thickBot="1" x14ac:dyDescent="0.25"/>
    <row r="627" spans="1:23" s="618" customFormat="1" ht="13.5" thickBot="1" x14ac:dyDescent="0.25">
      <c r="A627" s="300" t="s">
        <v>188</v>
      </c>
      <c r="B627" s="676" t="s">
        <v>110</v>
      </c>
      <c r="C627" s="677"/>
      <c r="D627" s="677"/>
      <c r="E627" s="677"/>
      <c r="F627" s="677"/>
      <c r="G627" s="678"/>
      <c r="H627" s="676" t="s">
        <v>111</v>
      </c>
      <c r="I627" s="677"/>
      <c r="J627" s="677"/>
      <c r="K627" s="677"/>
      <c r="L627" s="677"/>
      <c r="M627" s="678"/>
      <c r="N627" s="676" t="s">
        <v>53</v>
      </c>
      <c r="O627" s="677"/>
      <c r="P627" s="677"/>
      <c r="Q627" s="677"/>
      <c r="R627" s="677"/>
      <c r="S627" s="677"/>
      <c r="T627" s="329" t="s">
        <v>55</v>
      </c>
    </row>
    <row r="628" spans="1:23" s="618" customFormat="1" x14ac:dyDescent="0.2">
      <c r="A628" s="226" t="s">
        <v>54</v>
      </c>
      <c r="B628" s="451">
        <v>1</v>
      </c>
      <c r="C628" s="252">
        <v>2</v>
      </c>
      <c r="D628" s="439" t="s">
        <v>131</v>
      </c>
      <c r="E628" s="252">
        <v>4</v>
      </c>
      <c r="F628" s="484">
        <v>5</v>
      </c>
      <c r="G628" s="432">
        <v>6</v>
      </c>
      <c r="H628" s="251">
        <v>7</v>
      </c>
      <c r="I628" s="252">
        <v>8</v>
      </c>
      <c r="J628" s="252" t="s">
        <v>137</v>
      </c>
      <c r="K628" s="252">
        <v>10</v>
      </c>
      <c r="L628" s="252">
        <v>11</v>
      </c>
      <c r="M628" s="252">
        <v>12</v>
      </c>
      <c r="N628" s="330">
        <v>13</v>
      </c>
      <c r="O628" s="253">
        <v>14</v>
      </c>
      <c r="P628" s="253" t="s">
        <v>138</v>
      </c>
      <c r="Q628" s="253">
        <v>16</v>
      </c>
      <c r="R628" s="253">
        <v>17</v>
      </c>
      <c r="S628" s="331">
        <v>18</v>
      </c>
      <c r="T628" s="418"/>
    </row>
    <row r="629" spans="1:23" s="618" customFormat="1" x14ac:dyDescent="0.2">
      <c r="A629" s="307" t="s">
        <v>3</v>
      </c>
      <c r="B629" s="452">
        <v>4430</v>
      </c>
      <c r="C629" s="259">
        <v>4430</v>
      </c>
      <c r="D629" s="440">
        <v>4430</v>
      </c>
      <c r="E629" s="259">
        <v>4430</v>
      </c>
      <c r="F629" s="390">
        <v>4430</v>
      </c>
      <c r="G629" s="260">
        <v>4430</v>
      </c>
      <c r="H629" s="258">
        <v>4430</v>
      </c>
      <c r="I629" s="259">
        <v>4430</v>
      </c>
      <c r="J629" s="259">
        <v>4430</v>
      </c>
      <c r="K629" s="259">
        <v>4430</v>
      </c>
      <c r="L629" s="259">
        <v>4430</v>
      </c>
      <c r="M629" s="259">
        <v>4430</v>
      </c>
      <c r="N629" s="258">
        <v>4430</v>
      </c>
      <c r="O629" s="259">
        <v>4430</v>
      </c>
      <c r="P629" s="259">
        <v>4430</v>
      </c>
      <c r="Q629" s="259">
        <v>4430</v>
      </c>
      <c r="R629" s="259">
        <v>4430</v>
      </c>
      <c r="S629" s="260">
        <v>4430</v>
      </c>
      <c r="T629" s="420">
        <v>4430</v>
      </c>
    </row>
    <row r="630" spans="1:23" s="618" customFormat="1" x14ac:dyDescent="0.2">
      <c r="A630" s="310" t="s">
        <v>6</v>
      </c>
      <c r="B630" s="453">
        <v>4392.1428571428569</v>
      </c>
      <c r="C630" s="264">
        <v>4379.2307692307695</v>
      </c>
      <c r="D630" s="264">
        <v>4282</v>
      </c>
      <c r="E630" s="264">
        <v>4460</v>
      </c>
      <c r="F630" s="311">
        <v>4665</v>
      </c>
      <c r="G630" s="265">
        <v>4946.1538461538457</v>
      </c>
      <c r="H630" s="263">
        <v>4434.6153846153848</v>
      </c>
      <c r="I630" s="264">
        <v>4535.3846153846152</v>
      </c>
      <c r="J630" s="264">
        <v>4356</v>
      </c>
      <c r="K630" s="264">
        <v>4719.2307692307695</v>
      </c>
      <c r="L630" s="264">
        <v>4832.1428571428569</v>
      </c>
      <c r="M630" s="264">
        <v>5103.8461538461543</v>
      </c>
      <c r="N630" s="263">
        <v>4416.666666666667</v>
      </c>
      <c r="O630" s="264">
        <v>4313.333333333333</v>
      </c>
      <c r="P630" s="264">
        <v>4281.666666666667</v>
      </c>
      <c r="Q630" s="264">
        <v>4680.833333333333</v>
      </c>
      <c r="R630" s="264">
        <v>4665.833333333333</v>
      </c>
      <c r="S630" s="265">
        <v>4950.833333333333</v>
      </c>
      <c r="T630" s="421">
        <v>4608.5167464114829</v>
      </c>
    </row>
    <row r="631" spans="1:23" s="618" customFormat="1" x14ac:dyDescent="0.2">
      <c r="A631" s="226" t="s">
        <v>7</v>
      </c>
      <c r="B631" s="454">
        <v>92.857142857142861</v>
      </c>
      <c r="C631" s="268">
        <v>100</v>
      </c>
      <c r="D631" s="268">
        <v>100</v>
      </c>
      <c r="E631" s="268">
        <v>100</v>
      </c>
      <c r="F631" s="314">
        <v>100</v>
      </c>
      <c r="G631" s="269">
        <v>92.307692307692307</v>
      </c>
      <c r="H631" s="267">
        <v>100</v>
      </c>
      <c r="I631" s="268">
        <v>100</v>
      </c>
      <c r="J631" s="268">
        <v>100</v>
      </c>
      <c r="K631" s="268">
        <v>100</v>
      </c>
      <c r="L631" s="268">
        <v>100</v>
      </c>
      <c r="M631" s="268">
        <v>100</v>
      </c>
      <c r="N631" s="267">
        <v>100</v>
      </c>
      <c r="O631" s="268">
        <v>100</v>
      </c>
      <c r="P631" s="268">
        <v>100</v>
      </c>
      <c r="Q631" s="268">
        <v>100</v>
      </c>
      <c r="R631" s="268">
        <v>100</v>
      </c>
      <c r="S631" s="269">
        <v>100</v>
      </c>
      <c r="T631" s="422">
        <v>94.25837320574162</v>
      </c>
      <c r="V631" s="227"/>
    </row>
    <row r="632" spans="1:23" s="618" customFormat="1" x14ac:dyDescent="0.2">
      <c r="A632" s="226" t="s">
        <v>8</v>
      </c>
      <c r="B632" s="455">
        <v>5.1432910747967304E-2</v>
      </c>
      <c r="C632" s="272">
        <v>2.831578025001779E-2</v>
      </c>
      <c r="D632" s="272">
        <v>1.4576820676625161E-2</v>
      </c>
      <c r="E632" s="272">
        <v>3.64942998903404E-2</v>
      </c>
      <c r="F632" s="317">
        <v>2.9500552505656735E-2</v>
      </c>
      <c r="G632" s="273">
        <v>4.4567552617592245E-2</v>
      </c>
      <c r="H632" s="271">
        <v>3.7322645780484283E-2</v>
      </c>
      <c r="I632" s="272">
        <v>3.8595079099252326E-2</v>
      </c>
      <c r="J632" s="272">
        <v>2.3662256614738524E-2</v>
      </c>
      <c r="K632" s="272">
        <v>3.0075889486198718E-2</v>
      </c>
      <c r="L632" s="272">
        <v>3.8670312426755109E-2</v>
      </c>
      <c r="M632" s="272">
        <v>2.1607635688260303E-2</v>
      </c>
      <c r="N632" s="271">
        <v>2.795001386738219E-2</v>
      </c>
      <c r="O632" s="272">
        <v>2.284005673281456E-2</v>
      </c>
      <c r="P632" s="272">
        <v>2.5060986536114119E-2</v>
      </c>
      <c r="Q632" s="272">
        <v>3.3885333292433095E-2</v>
      </c>
      <c r="R632" s="272">
        <v>3.2965257901161706E-2</v>
      </c>
      <c r="S632" s="273">
        <v>3.2079774216610242E-2</v>
      </c>
      <c r="T632" s="423">
        <v>6.2430855223302911E-2</v>
      </c>
      <c r="V632" s="227"/>
    </row>
    <row r="633" spans="1:23" s="618" customFormat="1" x14ac:dyDescent="0.2">
      <c r="A633" s="310" t="s">
        <v>1</v>
      </c>
      <c r="B633" s="456">
        <f t="shared" ref="B633:T633" si="191">B630/B629*100-100</f>
        <v>-0.85456304417930085</v>
      </c>
      <c r="C633" s="276">
        <f t="shared" si="191"/>
        <v>-1.1460322972738197</v>
      </c>
      <c r="D633" s="276">
        <f t="shared" si="191"/>
        <v>-3.3408577878103785</v>
      </c>
      <c r="E633" s="276">
        <f t="shared" si="191"/>
        <v>0.67720090293452984</v>
      </c>
      <c r="F633" s="276">
        <f t="shared" si="191"/>
        <v>5.3047404063205477</v>
      </c>
      <c r="G633" s="277">
        <f t="shared" si="191"/>
        <v>11.651328355617281</v>
      </c>
      <c r="H633" s="275">
        <f t="shared" si="191"/>
        <v>0.10418475429763419</v>
      </c>
      <c r="I633" s="276">
        <f t="shared" si="191"/>
        <v>2.3788852231290178</v>
      </c>
      <c r="J633" s="276">
        <f t="shared" si="191"/>
        <v>-1.6704288939051963</v>
      </c>
      <c r="K633" s="276">
        <f t="shared" si="191"/>
        <v>6.5289112693176037</v>
      </c>
      <c r="L633" s="276">
        <f t="shared" si="191"/>
        <v>9.0777168655272504</v>
      </c>
      <c r="M633" s="276">
        <f t="shared" si="191"/>
        <v>15.210974127452687</v>
      </c>
      <c r="N633" s="275">
        <f t="shared" si="191"/>
        <v>-0.30097817908200852</v>
      </c>
      <c r="O633" s="276">
        <f t="shared" si="191"/>
        <v>-2.6335590669676492</v>
      </c>
      <c r="P633" s="276">
        <f t="shared" si="191"/>
        <v>-3.3483822422874283</v>
      </c>
      <c r="Q633" s="276">
        <f t="shared" si="191"/>
        <v>5.6621519939804301</v>
      </c>
      <c r="R633" s="276">
        <f t="shared" si="191"/>
        <v>5.3235515425131581</v>
      </c>
      <c r="S633" s="277">
        <f t="shared" si="191"/>
        <v>11.75696012039127</v>
      </c>
      <c r="T633" s="424">
        <f t="shared" si="191"/>
        <v>4.0297233952930611</v>
      </c>
      <c r="V633" s="227"/>
    </row>
    <row r="634" spans="1:23" s="618" customFormat="1" ht="13.5" thickBot="1" x14ac:dyDescent="0.25">
      <c r="A634" s="429" t="s">
        <v>27</v>
      </c>
      <c r="B634" s="457">
        <f t="shared" ref="B634:T634" si="192">B630-B617</f>
        <v>11.309523809523853</v>
      </c>
      <c r="C634" s="281">
        <f t="shared" si="192"/>
        <v>125.89743589743648</v>
      </c>
      <c r="D634" s="281">
        <f t="shared" si="192"/>
        <v>-98</v>
      </c>
      <c r="E634" s="281">
        <f t="shared" si="192"/>
        <v>-74.16666666666697</v>
      </c>
      <c r="F634" s="281">
        <f t="shared" si="192"/>
        <v>70</v>
      </c>
      <c r="G634" s="282">
        <f t="shared" si="192"/>
        <v>52.820512820512704</v>
      </c>
      <c r="H634" s="280">
        <f t="shared" si="192"/>
        <v>99.230769230769511</v>
      </c>
      <c r="I634" s="281">
        <f t="shared" si="192"/>
        <v>43.717948717948275</v>
      </c>
      <c r="J634" s="281">
        <f t="shared" si="192"/>
        <v>-310.66666666666697</v>
      </c>
      <c r="K634" s="281">
        <f t="shared" si="192"/>
        <v>50.064102564102541</v>
      </c>
      <c r="L634" s="281">
        <f t="shared" si="192"/>
        <v>32.142857142856883</v>
      </c>
      <c r="M634" s="281">
        <f t="shared" si="192"/>
        <v>19.679487179487296</v>
      </c>
      <c r="N634" s="280">
        <f t="shared" si="192"/>
        <v>32.5</v>
      </c>
      <c r="O634" s="281">
        <f t="shared" si="192"/>
        <v>-10</v>
      </c>
      <c r="P634" s="281">
        <f t="shared" si="192"/>
        <v>-185</v>
      </c>
      <c r="Q634" s="281">
        <f t="shared" si="192"/>
        <v>28.33333333333303</v>
      </c>
      <c r="R634" s="281">
        <f t="shared" si="192"/>
        <v>-149.16666666666697</v>
      </c>
      <c r="S634" s="282">
        <f t="shared" si="192"/>
        <v>-20.83333333333394</v>
      </c>
      <c r="T634" s="425">
        <f t="shared" si="192"/>
        <v>7.4112187732916937</v>
      </c>
      <c r="V634" s="227"/>
    </row>
    <row r="635" spans="1:23" s="618" customFormat="1" x14ac:dyDescent="0.2">
      <c r="A635" s="430" t="s">
        <v>51</v>
      </c>
      <c r="B635" s="486">
        <v>59</v>
      </c>
      <c r="C635" s="286">
        <v>58</v>
      </c>
      <c r="D635" s="444">
        <v>14</v>
      </c>
      <c r="E635" s="286">
        <v>59</v>
      </c>
      <c r="F635" s="391">
        <v>58</v>
      </c>
      <c r="G635" s="287">
        <v>59</v>
      </c>
      <c r="H635" s="285">
        <v>61</v>
      </c>
      <c r="I635" s="286">
        <v>61</v>
      </c>
      <c r="J635" s="286">
        <v>13</v>
      </c>
      <c r="K635" s="286">
        <v>59</v>
      </c>
      <c r="L635" s="286">
        <v>58</v>
      </c>
      <c r="M635" s="286">
        <v>59</v>
      </c>
      <c r="N635" s="285">
        <v>60</v>
      </c>
      <c r="O635" s="286">
        <v>61</v>
      </c>
      <c r="P635" s="286">
        <v>16</v>
      </c>
      <c r="Q635" s="286">
        <v>58</v>
      </c>
      <c r="R635" s="286">
        <v>58</v>
      </c>
      <c r="S635" s="287">
        <v>59</v>
      </c>
      <c r="T635" s="426">
        <f>SUM(B635:S635)</f>
        <v>930</v>
      </c>
      <c r="U635" s="227" t="s">
        <v>56</v>
      </c>
      <c r="V635" s="289">
        <f>T622-T635</f>
        <v>0</v>
      </c>
      <c r="W635" s="290">
        <f>V635/T622</f>
        <v>0</v>
      </c>
    </row>
    <row r="636" spans="1:23" s="618" customFormat="1" x14ac:dyDescent="0.2">
      <c r="A636" s="324" t="s">
        <v>28</v>
      </c>
      <c r="B636" s="458">
        <v>141</v>
      </c>
      <c r="C636" s="620">
        <v>142</v>
      </c>
      <c r="D636" s="445">
        <v>140</v>
      </c>
      <c r="E636" s="620">
        <v>141</v>
      </c>
      <c r="F636" s="392">
        <v>141</v>
      </c>
      <c r="G636" s="621">
        <v>139</v>
      </c>
      <c r="H636" s="619">
        <v>140</v>
      </c>
      <c r="I636" s="620">
        <v>139.5</v>
      </c>
      <c r="J636" s="620">
        <v>141</v>
      </c>
      <c r="K636" s="620">
        <v>137.5</v>
      </c>
      <c r="L636" s="620">
        <v>138</v>
      </c>
      <c r="M636" s="620">
        <v>136.5</v>
      </c>
      <c r="N636" s="619">
        <v>140</v>
      </c>
      <c r="O636" s="620">
        <v>140</v>
      </c>
      <c r="P636" s="620">
        <v>140</v>
      </c>
      <c r="Q636" s="620">
        <v>139</v>
      </c>
      <c r="R636" s="620">
        <v>138.5</v>
      </c>
      <c r="S636" s="621">
        <v>136.5</v>
      </c>
      <c r="T636" s="427"/>
      <c r="U636" s="227" t="s">
        <v>57</v>
      </c>
      <c r="V636" s="227">
        <v>139.32</v>
      </c>
    </row>
    <row r="637" spans="1:23" s="618" customFormat="1" ht="13.5" thickBot="1" x14ac:dyDescent="0.25">
      <c r="A637" s="327" t="s">
        <v>26</v>
      </c>
      <c r="B637" s="487">
        <f t="shared" ref="B637:S637" si="193">B636-B623</f>
        <v>0</v>
      </c>
      <c r="C637" s="488">
        <f t="shared" si="193"/>
        <v>0</v>
      </c>
      <c r="D637" s="488">
        <f t="shared" si="193"/>
        <v>0</v>
      </c>
      <c r="E637" s="488">
        <f t="shared" si="193"/>
        <v>0</v>
      </c>
      <c r="F637" s="488">
        <f t="shared" si="193"/>
        <v>0</v>
      </c>
      <c r="G637" s="489">
        <f t="shared" si="193"/>
        <v>0</v>
      </c>
      <c r="H637" s="490">
        <f t="shared" si="193"/>
        <v>0</v>
      </c>
      <c r="I637" s="488">
        <f t="shared" si="193"/>
        <v>0</v>
      </c>
      <c r="J637" s="488">
        <f t="shared" si="193"/>
        <v>0</v>
      </c>
      <c r="K637" s="488">
        <f t="shared" si="193"/>
        <v>0</v>
      </c>
      <c r="L637" s="488">
        <f t="shared" si="193"/>
        <v>0</v>
      </c>
      <c r="M637" s="488">
        <f t="shared" si="193"/>
        <v>0</v>
      </c>
      <c r="N637" s="490">
        <f t="shared" si="193"/>
        <v>0</v>
      </c>
      <c r="O637" s="488">
        <f t="shared" si="193"/>
        <v>0</v>
      </c>
      <c r="P637" s="488">
        <f t="shared" si="193"/>
        <v>0</v>
      </c>
      <c r="Q637" s="488">
        <f t="shared" si="193"/>
        <v>0</v>
      </c>
      <c r="R637" s="488">
        <f t="shared" si="193"/>
        <v>0</v>
      </c>
      <c r="S637" s="489">
        <f t="shared" si="193"/>
        <v>0</v>
      </c>
      <c r="T637" s="428"/>
      <c r="U637" s="227" t="s">
        <v>26</v>
      </c>
      <c r="V637" s="362">
        <f>V636-V623</f>
        <v>1.0699999999999932</v>
      </c>
    </row>
    <row r="639" spans="1:23" ht="13.5" thickBot="1" x14ac:dyDescent="0.25"/>
    <row r="640" spans="1:23" s="622" customFormat="1" ht="13.5" thickBot="1" x14ac:dyDescent="0.25">
      <c r="A640" s="300" t="s">
        <v>189</v>
      </c>
      <c r="B640" s="676" t="s">
        <v>110</v>
      </c>
      <c r="C640" s="677"/>
      <c r="D640" s="677"/>
      <c r="E640" s="677"/>
      <c r="F640" s="677"/>
      <c r="G640" s="678"/>
      <c r="H640" s="676" t="s">
        <v>111</v>
      </c>
      <c r="I640" s="677"/>
      <c r="J640" s="677"/>
      <c r="K640" s="677"/>
      <c r="L640" s="677"/>
      <c r="M640" s="678"/>
      <c r="N640" s="676" t="s">
        <v>53</v>
      </c>
      <c r="O640" s="677"/>
      <c r="P640" s="677"/>
      <c r="Q640" s="677"/>
      <c r="R640" s="677"/>
      <c r="S640" s="677"/>
      <c r="T640" s="329" t="s">
        <v>55</v>
      </c>
    </row>
    <row r="641" spans="1:23" s="622" customFormat="1" x14ac:dyDescent="0.2">
      <c r="A641" s="226" t="s">
        <v>54</v>
      </c>
      <c r="B641" s="451">
        <v>1</v>
      </c>
      <c r="C641" s="252">
        <v>2</v>
      </c>
      <c r="D641" s="439" t="s">
        <v>131</v>
      </c>
      <c r="E641" s="252">
        <v>4</v>
      </c>
      <c r="F641" s="484">
        <v>5</v>
      </c>
      <c r="G641" s="432">
        <v>6</v>
      </c>
      <c r="H641" s="251">
        <v>7</v>
      </c>
      <c r="I641" s="252">
        <v>8</v>
      </c>
      <c r="J641" s="252" t="s">
        <v>137</v>
      </c>
      <c r="K641" s="252">
        <v>10</v>
      </c>
      <c r="L641" s="252">
        <v>11</v>
      </c>
      <c r="M641" s="252">
        <v>12</v>
      </c>
      <c r="N641" s="330">
        <v>13</v>
      </c>
      <c r="O641" s="253">
        <v>14</v>
      </c>
      <c r="P641" s="253" t="s">
        <v>138</v>
      </c>
      <c r="Q641" s="253">
        <v>16</v>
      </c>
      <c r="R641" s="253">
        <v>17</v>
      </c>
      <c r="S641" s="331">
        <v>18</v>
      </c>
      <c r="T641" s="418"/>
    </row>
    <row r="642" spans="1:23" s="622" customFormat="1" x14ac:dyDescent="0.2">
      <c r="A642" s="307" t="s">
        <v>3</v>
      </c>
      <c r="B642" s="452">
        <v>4445</v>
      </c>
      <c r="C642" s="259">
        <v>4445</v>
      </c>
      <c r="D642" s="440">
        <v>4445</v>
      </c>
      <c r="E642" s="259">
        <v>4445</v>
      </c>
      <c r="F642" s="390">
        <v>4445</v>
      </c>
      <c r="G642" s="260">
        <v>4445</v>
      </c>
      <c r="H642" s="258">
        <v>4445</v>
      </c>
      <c r="I642" s="259">
        <v>4445</v>
      </c>
      <c r="J642" s="259">
        <v>4445</v>
      </c>
      <c r="K642" s="259">
        <v>4445</v>
      </c>
      <c r="L642" s="259">
        <v>4445</v>
      </c>
      <c r="M642" s="259">
        <v>4445</v>
      </c>
      <c r="N642" s="258">
        <v>4445</v>
      </c>
      <c r="O642" s="259">
        <v>4445</v>
      </c>
      <c r="P642" s="259">
        <v>4445</v>
      </c>
      <c r="Q642" s="259">
        <v>4445</v>
      </c>
      <c r="R642" s="259">
        <v>4445</v>
      </c>
      <c r="S642" s="260">
        <v>4445</v>
      </c>
      <c r="T642" s="420">
        <v>4445</v>
      </c>
    </row>
    <row r="643" spans="1:23" s="622" customFormat="1" x14ac:dyDescent="0.2">
      <c r="A643" s="310" t="s">
        <v>6</v>
      </c>
      <c r="B643" s="453">
        <v>4361.5384615384619</v>
      </c>
      <c r="C643" s="264">
        <v>4296.9230769230771</v>
      </c>
      <c r="D643" s="264">
        <v>4506</v>
      </c>
      <c r="E643" s="264">
        <v>4557.8571428571431</v>
      </c>
      <c r="F643" s="311">
        <v>4678.4615384615381</v>
      </c>
      <c r="G643" s="265">
        <v>4989.166666666667</v>
      </c>
      <c r="H643" s="263">
        <v>4429.2857142857147</v>
      </c>
      <c r="I643" s="264">
        <v>4457.8571428571431</v>
      </c>
      <c r="J643" s="264">
        <v>4540</v>
      </c>
      <c r="K643" s="264">
        <v>4719.333333333333</v>
      </c>
      <c r="L643" s="264">
        <v>4883.8461538461543</v>
      </c>
      <c r="M643" s="264">
        <v>5177.6923076923076</v>
      </c>
      <c r="N643" s="263">
        <v>4515.833333333333</v>
      </c>
      <c r="O643" s="264">
        <v>4320.833333333333</v>
      </c>
      <c r="P643" s="264">
        <v>4060</v>
      </c>
      <c r="Q643" s="264">
        <v>4698.333333333333</v>
      </c>
      <c r="R643" s="264">
        <v>4882</v>
      </c>
      <c r="S643" s="265">
        <v>5037.5</v>
      </c>
      <c r="T643" s="421">
        <v>4636.2980769230771</v>
      </c>
    </row>
    <row r="644" spans="1:23" s="622" customFormat="1" x14ac:dyDescent="0.2">
      <c r="A644" s="226" t="s">
        <v>7</v>
      </c>
      <c r="B644" s="454">
        <v>100</v>
      </c>
      <c r="C644" s="268">
        <v>100</v>
      </c>
      <c r="D644" s="268">
        <v>100</v>
      </c>
      <c r="E644" s="268">
        <v>100</v>
      </c>
      <c r="F644" s="314">
        <v>100</v>
      </c>
      <c r="G644" s="269">
        <v>100</v>
      </c>
      <c r="H644" s="267">
        <v>92.857142857142861</v>
      </c>
      <c r="I644" s="268">
        <v>92.857142857142861</v>
      </c>
      <c r="J644" s="268">
        <v>100</v>
      </c>
      <c r="K644" s="268">
        <v>100</v>
      </c>
      <c r="L644" s="268">
        <v>100</v>
      </c>
      <c r="M644" s="268">
        <v>92.307692307692307</v>
      </c>
      <c r="N644" s="267">
        <v>100</v>
      </c>
      <c r="O644" s="268">
        <v>100</v>
      </c>
      <c r="P644" s="268">
        <v>100</v>
      </c>
      <c r="Q644" s="268">
        <v>100</v>
      </c>
      <c r="R644" s="268">
        <v>100</v>
      </c>
      <c r="S644" s="269">
        <v>100</v>
      </c>
      <c r="T644" s="422">
        <v>84.615384615384613</v>
      </c>
      <c r="V644" s="227"/>
    </row>
    <row r="645" spans="1:23" s="622" customFormat="1" x14ac:dyDescent="0.2">
      <c r="A645" s="226" t="s">
        <v>8</v>
      </c>
      <c r="B645" s="455">
        <v>3.5289238052751831E-2</v>
      </c>
      <c r="C645" s="272">
        <v>2.3261447720416863E-2</v>
      </c>
      <c r="D645" s="272">
        <v>3.6563329474689696E-2</v>
      </c>
      <c r="E645" s="272">
        <v>4.4511820717843341E-2</v>
      </c>
      <c r="F645" s="317">
        <v>3.452498380746994E-2</v>
      </c>
      <c r="G645" s="273">
        <v>3.8514845139652844E-2</v>
      </c>
      <c r="H645" s="271">
        <v>6.0378573129418078E-2</v>
      </c>
      <c r="I645" s="272">
        <v>5.046861114416229E-2</v>
      </c>
      <c r="J645" s="272">
        <v>4.7056212134719236E-2</v>
      </c>
      <c r="K645" s="272">
        <v>2.7719220424151567E-2</v>
      </c>
      <c r="L645" s="272">
        <v>3.0902327719642592E-2</v>
      </c>
      <c r="M645" s="272">
        <v>5.9717014022680683E-2</v>
      </c>
      <c r="N645" s="271">
        <v>3.7541603843582821E-2</v>
      </c>
      <c r="O645" s="272">
        <v>4.5415691439774523E-2</v>
      </c>
      <c r="P645" s="272">
        <v>1.5835222924454773E-2</v>
      </c>
      <c r="Q645" s="272">
        <v>3.4537125264804479E-2</v>
      </c>
      <c r="R645" s="272">
        <v>3.0790589797809999E-2</v>
      </c>
      <c r="S645" s="273">
        <v>2.0262487010018464E-2</v>
      </c>
      <c r="T645" s="423">
        <v>7.1842818127401134E-2</v>
      </c>
      <c r="V645" s="227"/>
    </row>
    <row r="646" spans="1:23" s="622" customFormat="1" x14ac:dyDescent="0.2">
      <c r="A646" s="310" t="s">
        <v>1</v>
      </c>
      <c r="B646" s="456">
        <f t="shared" ref="B646:T646" si="194">B643/B642*100-100</f>
        <v>-1.8776499091459584</v>
      </c>
      <c r="C646" s="276">
        <f t="shared" si="194"/>
        <v>-3.3313143549363957</v>
      </c>
      <c r="D646" s="276">
        <f t="shared" si="194"/>
        <v>1.3723284589426328</v>
      </c>
      <c r="E646" s="276">
        <f t="shared" si="194"/>
        <v>2.5389683432428143</v>
      </c>
      <c r="F646" s="276">
        <f t="shared" si="194"/>
        <v>5.2522280868737568</v>
      </c>
      <c r="G646" s="277">
        <f t="shared" si="194"/>
        <v>12.242219722534699</v>
      </c>
      <c r="H646" s="275">
        <f t="shared" si="194"/>
        <v>-0.3535272376667109</v>
      </c>
      <c r="I646" s="276">
        <f t="shared" si="194"/>
        <v>0.2892495580909582</v>
      </c>
      <c r="J646" s="276">
        <f t="shared" si="194"/>
        <v>2.1372328458942604</v>
      </c>
      <c r="K646" s="276">
        <f t="shared" si="194"/>
        <v>6.1717285339332477</v>
      </c>
      <c r="L646" s="276">
        <f t="shared" si="194"/>
        <v>9.8728043609933422</v>
      </c>
      <c r="M646" s="276">
        <f t="shared" si="194"/>
        <v>16.483516483516496</v>
      </c>
      <c r="N646" s="275">
        <f t="shared" si="194"/>
        <v>1.5935508061492243</v>
      </c>
      <c r="O646" s="276">
        <f t="shared" si="194"/>
        <v>-2.7934008248968922</v>
      </c>
      <c r="P646" s="276">
        <f t="shared" si="194"/>
        <v>-8.6614173228346374</v>
      </c>
      <c r="Q646" s="276">
        <f t="shared" si="194"/>
        <v>5.6992875890513659</v>
      </c>
      <c r="R646" s="276">
        <f t="shared" si="194"/>
        <v>9.8312710911136207</v>
      </c>
      <c r="S646" s="277">
        <f t="shared" si="194"/>
        <v>13.329583802024729</v>
      </c>
      <c r="T646" s="424">
        <f t="shared" si="194"/>
        <v>4.3036687721727134</v>
      </c>
      <c r="V646" s="227"/>
    </row>
    <row r="647" spans="1:23" s="622" customFormat="1" ht="13.5" thickBot="1" x14ac:dyDescent="0.25">
      <c r="A647" s="429" t="s">
        <v>27</v>
      </c>
      <c r="B647" s="457">
        <f t="shared" ref="B647:T647" si="195">B643-B630</f>
        <v>-30.604395604394995</v>
      </c>
      <c r="C647" s="281">
        <f t="shared" si="195"/>
        <v>-82.307692307692378</v>
      </c>
      <c r="D647" s="281">
        <f t="shared" si="195"/>
        <v>224</v>
      </c>
      <c r="E647" s="281">
        <f t="shared" si="195"/>
        <v>97.857142857143117</v>
      </c>
      <c r="F647" s="281">
        <f t="shared" si="195"/>
        <v>13.461538461538112</v>
      </c>
      <c r="G647" s="282">
        <f t="shared" si="195"/>
        <v>43.012820512821236</v>
      </c>
      <c r="H647" s="280">
        <f t="shared" si="195"/>
        <v>-5.3296703296700798</v>
      </c>
      <c r="I647" s="281">
        <f t="shared" si="195"/>
        <v>-77.527472527472128</v>
      </c>
      <c r="J647" s="281">
        <f t="shared" si="195"/>
        <v>184</v>
      </c>
      <c r="K647" s="281">
        <f t="shared" si="195"/>
        <v>0.10256410256351955</v>
      </c>
      <c r="L647" s="281">
        <f t="shared" si="195"/>
        <v>51.703296703297383</v>
      </c>
      <c r="M647" s="281">
        <f t="shared" si="195"/>
        <v>73.846153846153356</v>
      </c>
      <c r="N647" s="280">
        <f t="shared" si="195"/>
        <v>99.16666666666606</v>
      </c>
      <c r="O647" s="281">
        <f t="shared" si="195"/>
        <v>7.5</v>
      </c>
      <c r="P647" s="281">
        <f t="shared" si="195"/>
        <v>-221.66666666666697</v>
      </c>
      <c r="Q647" s="281">
        <f t="shared" si="195"/>
        <v>17.5</v>
      </c>
      <c r="R647" s="281">
        <f t="shared" si="195"/>
        <v>216.16666666666697</v>
      </c>
      <c r="S647" s="282">
        <f t="shared" si="195"/>
        <v>86.66666666666697</v>
      </c>
      <c r="T647" s="425">
        <f t="shared" si="195"/>
        <v>27.781330511594206</v>
      </c>
      <c r="V647" s="227"/>
    </row>
    <row r="648" spans="1:23" s="622" customFormat="1" x14ac:dyDescent="0.2">
      <c r="A648" s="430" t="s">
        <v>51</v>
      </c>
      <c r="B648" s="486">
        <v>59</v>
      </c>
      <c r="C648" s="286">
        <v>58</v>
      </c>
      <c r="D648" s="444">
        <v>14</v>
      </c>
      <c r="E648" s="286">
        <v>58</v>
      </c>
      <c r="F648" s="391">
        <v>58</v>
      </c>
      <c r="G648" s="287">
        <v>59</v>
      </c>
      <c r="H648" s="285">
        <v>61</v>
      </c>
      <c r="I648" s="286">
        <v>61</v>
      </c>
      <c r="J648" s="286">
        <v>13</v>
      </c>
      <c r="K648" s="286">
        <v>59</v>
      </c>
      <c r="L648" s="286">
        <v>58</v>
      </c>
      <c r="M648" s="286">
        <v>59</v>
      </c>
      <c r="N648" s="285">
        <v>60</v>
      </c>
      <c r="O648" s="286">
        <v>61</v>
      </c>
      <c r="P648" s="286">
        <v>16</v>
      </c>
      <c r="Q648" s="286">
        <v>58</v>
      </c>
      <c r="R648" s="286">
        <v>58</v>
      </c>
      <c r="S648" s="287">
        <v>59</v>
      </c>
      <c r="T648" s="426">
        <f>SUM(B648:S648)</f>
        <v>929</v>
      </c>
      <c r="U648" s="227" t="s">
        <v>56</v>
      </c>
      <c r="V648" s="289">
        <f>T635-T648</f>
        <v>1</v>
      </c>
      <c r="W648" s="290">
        <f>V648/T635</f>
        <v>1.0752688172043011E-3</v>
      </c>
    </row>
    <row r="649" spans="1:23" s="622" customFormat="1" x14ac:dyDescent="0.2">
      <c r="A649" s="324" t="s">
        <v>28</v>
      </c>
      <c r="B649" s="458">
        <v>141</v>
      </c>
      <c r="C649" s="624">
        <v>142</v>
      </c>
      <c r="D649" s="445">
        <v>140</v>
      </c>
      <c r="E649" s="624">
        <v>141</v>
      </c>
      <c r="F649" s="392">
        <v>141</v>
      </c>
      <c r="G649" s="623">
        <v>139</v>
      </c>
      <c r="H649" s="625">
        <v>140</v>
      </c>
      <c r="I649" s="624">
        <v>139.5</v>
      </c>
      <c r="J649" s="624">
        <v>141</v>
      </c>
      <c r="K649" s="624">
        <v>137.5</v>
      </c>
      <c r="L649" s="624">
        <v>138</v>
      </c>
      <c r="M649" s="624">
        <v>136.5</v>
      </c>
      <c r="N649" s="625">
        <v>140</v>
      </c>
      <c r="O649" s="624">
        <v>140</v>
      </c>
      <c r="P649" s="624">
        <v>140</v>
      </c>
      <c r="Q649" s="624">
        <v>139</v>
      </c>
      <c r="R649" s="624">
        <v>138.5</v>
      </c>
      <c r="S649" s="623">
        <v>136.5</v>
      </c>
      <c r="T649" s="427"/>
      <c r="U649" s="227" t="s">
        <v>57</v>
      </c>
      <c r="V649" s="227">
        <v>139.32</v>
      </c>
    </row>
    <row r="650" spans="1:23" s="622" customFormat="1" ht="13.5" thickBot="1" x14ac:dyDescent="0.25">
      <c r="A650" s="327" t="s">
        <v>26</v>
      </c>
      <c r="B650" s="487">
        <f t="shared" ref="B650:S650" si="196">B649-B636</f>
        <v>0</v>
      </c>
      <c r="C650" s="488">
        <f t="shared" si="196"/>
        <v>0</v>
      </c>
      <c r="D650" s="488">
        <f t="shared" si="196"/>
        <v>0</v>
      </c>
      <c r="E650" s="488">
        <f t="shared" si="196"/>
        <v>0</v>
      </c>
      <c r="F650" s="488">
        <f t="shared" si="196"/>
        <v>0</v>
      </c>
      <c r="G650" s="489">
        <f t="shared" si="196"/>
        <v>0</v>
      </c>
      <c r="H650" s="490">
        <f t="shared" si="196"/>
        <v>0</v>
      </c>
      <c r="I650" s="488">
        <f t="shared" si="196"/>
        <v>0</v>
      </c>
      <c r="J650" s="488">
        <f t="shared" si="196"/>
        <v>0</v>
      </c>
      <c r="K650" s="488">
        <f t="shared" si="196"/>
        <v>0</v>
      </c>
      <c r="L650" s="488">
        <f t="shared" si="196"/>
        <v>0</v>
      </c>
      <c r="M650" s="488">
        <f t="shared" si="196"/>
        <v>0</v>
      </c>
      <c r="N650" s="490">
        <f t="shared" si="196"/>
        <v>0</v>
      </c>
      <c r="O650" s="488">
        <f t="shared" si="196"/>
        <v>0</v>
      </c>
      <c r="P650" s="488">
        <f t="shared" si="196"/>
        <v>0</v>
      </c>
      <c r="Q650" s="488">
        <f t="shared" si="196"/>
        <v>0</v>
      </c>
      <c r="R650" s="488">
        <f t="shared" si="196"/>
        <v>0</v>
      </c>
      <c r="S650" s="489">
        <f t="shared" si="196"/>
        <v>0</v>
      </c>
      <c r="T650" s="428"/>
      <c r="U650" s="227" t="s">
        <v>26</v>
      </c>
      <c r="V650" s="362">
        <f>V649-V636</f>
        <v>0</v>
      </c>
    </row>
    <row r="652" spans="1:23" ht="13.5" thickBot="1" x14ac:dyDescent="0.25"/>
    <row r="653" spans="1:23" s="626" customFormat="1" ht="13.5" thickBot="1" x14ac:dyDescent="0.25">
      <c r="A653" s="300" t="s">
        <v>190</v>
      </c>
      <c r="B653" s="676" t="s">
        <v>110</v>
      </c>
      <c r="C653" s="677"/>
      <c r="D653" s="677"/>
      <c r="E653" s="677"/>
      <c r="F653" s="677"/>
      <c r="G653" s="678"/>
      <c r="H653" s="676" t="s">
        <v>111</v>
      </c>
      <c r="I653" s="677"/>
      <c r="J653" s="677"/>
      <c r="K653" s="677"/>
      <c r="L653" s="677"/>
      <c r="M653" s="678"/>
      <c r="N653" s="676" t="s">
        <v>53</v>
      </c>
      <c r="O653" s="677"/>
      <c r="P653" s="677"/>
      <c r="Q653" s="677"/>
      <c r="R653" s="677"/>
      <c r="S653" s="677"/>
      <c r="T653" s="329" t="s">
        <v>55</v>
      </c>
    </row>
    <row r="654" spans="1:23" s="626" customFormat="1" x14ac:dyDescent="0.2">
      <c r="A654" s="226" t="s">
        <v>54</v>
      </c>
      <c r="B654" s="451">
        <v>1</v>
      </c>
      <c r="C654" s="252">
        <v>2</v>
      </c>
      <c r="D654" s="439" t="s">
        <v>131</v>
      </c>
      <c r="E654" s="252">
        <v>4</v>
      </c>
      <c r="F654" s="484">
        <v>5</v>
      </c>
      <c r="G654" s="432">
        <v>6</v>
      </c>
      <c r="H654" s="251">
        <v>7</v>
      </c>
      <c r="I654" s="252">
        <v>8</v>
      </c>
      <c r="J654" s="252" t="s">
        <v>137</v>
      </c>
      <c r="K654" s="252">
        <v>10</v>
      </c>
      <c r="L654" s="252">
        <v>11</v>
      </c>
      <c r="M654" s="252">
        <v>12</v>
      </c>
      <c r="N654" s="330">
        <v>13</v>
      </c>
      <c r="O654" s="253">
        <v>14</v>
      </c>
      <c r="P654" s="253" t="s">
        <v>138</v>
      </c>
      <c r="Q654" s="253">
        <v>16</v>
      </c>
      <c r="R654" s="253">
        <v>17</v>
      </c>
      <c r="S654" s="331">
        <v>18</v>
      </c>
      <c r="T654" s="418"/>
    </row>
    <row r="655" spans="1:23" s="626" customFormat="1" x14ac:dyDescent="0.2">
      <c r="A655" s="307" t="s">
        <v>3</v>
      </c>
      <c r="B655" s="452">
        <v>4460</v>
      </c>
      <c r="C655" s="259">
        <v>4460</v>
      </c>
      <c r="D655" s="440">
        <v>4460</v>
      </c>
      <c r="E655" s="259">
        <v>4460</v>
      </c>
      <c r="F655" s="390">
        <v>4460</v>
      </c>
      <c r="G655" s="260">
        <v>4460</v>
      </c>
      <c r="H655" s="258">
        <v>4460</v>
      </c>
      <c r="I655" s="259">
        <v>4460</v>
      </c>
      <c r="J655" s="259">
        <v>4460</v>
      </c>
      <c r="K655" s="259">
        <v>4460</v>
      </c>
      <c r="L655" s="259">
        <v>4460</v>
      </c>
      <c r="M655" s="259">
        <v>4460</v>
      </c>
      <c r="N655" s="258">
        <v>4460</v>
      </c>
      <c r="O655" s="259">
        <v>4460</v>
      </c>
      <c r="P655" s="259">
        <v>4460</v>
      </c>
      <c r="Q655" s="259">
        <v>4460</v>
      </c>
      <c r="R655" s="259">
        <v>4460</v>
      </c>
      <c r="S655" s="260">
        <v>4460</v>
      </c>
      <c r="T655" s="420">
        <v>4460</v>
      </c>
    </row>
    <row r="656" spans="1:23" s="626" customFormat="1" x14ac:dyDescent="0.2">
      <c r="A656" s="310" t="s">
        <v>6</v>
      </c>
      <c r="B656" s="453">
        <v>4599.333333333333</v>
      </c>
      <c r="C656" s="264">
        <v>4424</v>
      </c>
      <c r="D656" s="264">
        <v>4442</v>
      </c>
      <c r="E656" s="264">
        <v>4648.666666666667</v>
      </c>
      <c r="F656" s="311">
        <v>4658.666666666667</v>
      </c>
      <c r="G656" s="265">
        <v>4872.3529411764703</v>
      </c>
      <c r="H656" s="263">
        <v>4537.333333333333</v>
      </c>
      <c r="I656" s="264">
        <v>4619.2307692307695</v>
      </c>
      <c r="J656" s="264">
        <v>4646</v>
      </c>
      <c r="K656" s="264">
        <v>4687.8571428571431</v>
      </c>
      <c r="L656" s="264">
        <v>4799.333333333333</v>
      </c>
      <c r="M656" s="264">
        <v>5094.2857142857147</v>
      </c>
      <c r="N656" s="263">
        <v>4472.727272727273</v>
      </c>
      <c r="O656" s="264">
        <v>4451.5384615384619</v>
      </c>
      <c r="P656" s="264">
        <v>4413.333333333333</v>
      </c>
      <c r="Q656" s="264">
        <v>4793.636363636364</v>
      </c>
      <c r="R656" s="264">
        <v>4901.666666666667</v>
      </c>
      <c r="S656" s="265">
        <v>5030</v>
      </c>
      <c r="T656" s="421">
        <v>4689.4170403587441</v>
      </c>
    </row>
    <row r="657" spans="1:23" s="626" customFormat="1" x14ac:dyDescent="0.2">
      <c r="A657" s="226" t="s">
        <v>7</v>
      </c>
      <c r="B657" s="454">
        <v>100</v>
      </c>
      <c r="C657" s="268">
        <v>100</v>
      </c>
      <c r="D657" s="268">
        <v>100</v>
      </c>
      <c r="E657" s="268">
        <v>100</v>
      </c>
      <c r="F657" s="314">
        <v>100</v>
      </c>
      <c r="G657" s="269">
        <v>94.117647058823536</v>
      </c>
      <c r="H657" s="267">
        <v>100</v>
      </c>
      <c r="I657" s="268">
        <v>100</v>
      </c>
      <c r="J657" s="268">
        <v>100</v>
      </c>
      <c r="K657" s="268">
        <v>92.857142857142861</v>
      </c>
      <c r="L657" s="268">
        <v>93.333333333333329</v>
      </c>
      <c r="M657" s="268">
        <v>92.857142857142861</v>
      </c>
      <c r="N657" s="267">
        <v>100</v>
      </c>
      <c r="O657" s="268">
        <v>100</v>
      </c>
      <c r="P657" s="268">
        <v>100</v>
      </c>
      <c r="Q657" s="268">
        <v>100</v>
      </c>
      <c r="R657" s="268">
        <v>100</v>
      </c>
      <c r="S657" s="269">
        <v>100</v>
      </c>
      <c r="T657" s="422">
        <v>91.479820627802695</v>
      </c>
      <c r="V657" s="227"/>
    </row>
    <row r="658" spans="1:23" s="626" customFormat="1" x14ac:dyDescent="0.2">
      <c r="A658" s="226" t="s">
        <v>8</v>
      </c>
      <c r="B658" s="455">
        <v>3.6636156501389593E-2</v>
      </c>
      <c r="C658" s="272">
        <v>2.1693539376646302E-2</v>
      </c>
      <c r="D658" s="272">
        <v>1.9281956871106579E-2</v>
      </c>
      <c r="E658" s="272">
        <v>4.2741561804932764E-2</v>
      </c>
      <c r="F658" s="317">
        <v>2.6358059411902574E-2</v>
      </c>
      <c r="G658" s="273">
        <v>4.7550450483351138E-2</v>
      </c>
      <c r="H658" s="271">
        <v>3.8304299180249544E-2</v>
      </c>
      <c r="I658" s="272">
        <v>4.4459517061511078E-2</v>
      </c>
      <c r="J658" s="272">
        <v>5.7102847692778062E-2</v>
      </c>
      <c r="K658" s="272">
        <v>3.8710510467849797E-2</v>
      </c>
      <c r="L658" s="272">
        <v>5.0177203948276253E-2</v>
      </c>
      <c r="M658" s="272">
        <v>5.6003866922205423E-2</v>
      </c>
      <c r="N658" s="271">
        <v>4.0211040208423164E-2</v>
      </c>
      <c r="O658" s="272">
        <v>3.9235365370985882E-2</v>
      </c>
      <c r="P658" s="272">
        <v>3.3979522293660983E-2</v>
      </c>
      <c r="Q658" s="272">
        <v>2.3673028921085356E-2</v>
      </c>
      <c r="R658" s="272">
        <v>2.9807593259359357E-2</v>
      </c>
      <c r="S658" s="273">
        <v>2.1071057780761623E-2</v>
      </c>
      <c r="T658" s="423">
        <v>5.7698732018295305E-2</v>
      </c>
      <c r="V658" s="227"/>
    </row>
    <row r="659" spans="1:23" s="626" customFormat="1" x14ac:dyDescent="0.2">
      <c r="A659" s="310" t="s">
        <v>1</v>
      </c>
      <c r="B659" s="456">
        <f t="shared" ref="B659:T659" si="197">B656/B655*100-100</f>
        <v>3.1240657698056822</v>
      </c>
      <c r="C659" s="276">
        <f t="shared" si="197"/>
        <v>-0.80717488789238701</v>
      </c>
      <c r="D659" s="276">
        <f t="shared" si="197"/>
        <v>-0.40358744394617929</v>
      </c>
      <c r="E659" s="276">
        <f t="shared" si="197"/>
        <v>4.2301943198804253</v>
      </c>
      <c r="F659" s="276">
        <f t="shared" si="197"/>
        <v>4.4544095665171994</v>
      </c>
      <c r="G659" s="277">
        <f t="shared" si="197"/>
        <v>9.2455816407280338</v>
      </c>
      <c r="H659" s="275">
        <f t="shared" si="197"/>
        <v>1.7339312406576823</v>
      </c>
      <c r="I659" s="276">
        <f t="shared" si="197"/>
        <v>3.5701966195239834</v>
      </c>
      <c r="J659" s="276">
        <f t="shared" si="197"/>
        <v>4.1704035874439427</v>
      </c>
      <c r="K659" s="276">
        <f t="shared" si="197"/>
        <v>5.1089045483664393</v>
      </c>
      <c r="L659" s="276">
        <f t="shared" si="197"/>
        <v>7.6083707025410945</v>
      </c>
      <c r="M659" s="276">
        <f t="shared" si="197"/>
        <v>14.221652786675222</v>
      </c>
      <c r="N659" s="275">
        <f t="shared" si="197"/>
        <v>0.28536485935588018</v>
      </c>
      <c r="O659" s="276">
        <f t="shared" si="197"/>
        <v>-0.18972059330802438</v>
      </c>
      <c r="P659" s="276">
        <f t="shared" si="197"/>
        <v>-1.0463378176382747</v>
      </c>
      <c r="Q659" s="276">
        <f t="shared" si="197"/>
        <v>7.480635955972275</v>
      </c>
      <c r="R659" s="276">
        <f t="shared" si="197"/>
        <v>9.9028400597907478</v>
      </c>
      <c r="S659" s="277">
        <f t="shared" si="197"/>
        <v>12.780269058295971</v>
      </c>
      <c r="T659" s="424">
        <f t="shared" si="197"/>
        <v>5.1438798286713876</v>
      </c>
      <c r="V659" s="227"/>
    </row>
    <row r="660" spans="1:23" s="626" customFormat="1" ht="13.5" thickBot="1" x14ac:dyDescent="0.25">
      <c r="A660" s="429" t="s">
        <v>27</v>
      </c>
      <c r="B660" s="457">
        <f t="shared" ref="B660:T660" si="198">B656-B643</f>
        <v>237.79487179487114</v>
      </c>
      <c r="C660" s="281">
        <f t="shared" si="198"/>
        <v>127.07692307692287</v>
      </c>
      <c r="D660" s="281">
        <f t="shared" si="198"/>
        <v>-64</v>
      </c>
      <c r="E660" s="281">
        <f t="shared" si="198"/>
        <v>90.809523809523853</v>
      </c>
      <c r="F660" s="281">
        <f t="shared" si="198"/>
        <v>-19.794871794871142</v>
      </c>
      <c r="G660" s="282">
        <f t="shared" si="198"/>
        <v>-116.8137254901967</v>
      </c>
      <c r="H660" s="280">
        <f t="shared" si="198"/>
        <v>108.04761904761835</v>
      </c>
      <c r="I660" s="281">
        <f t="shared" si="198"/>
        <v>161.37362637362639</v>
      </c>
      <c r="J660" s="281">
        <f t="shared" si="198"/>
        <v>106</v>
      </c>
      <c r="K660" s="281">
        <f t="shared" si="198"/>
        <v>-31.476190476189913</v>
      </c>
      <c r="L660" s="281">
        <f t="shared" si="198"/>
        <v>-84.512820512821236</v>
      </c>
      <c r="M660" s="281">
        <f t="shared" si="198"/>
        <v>-83.406593406592947</v>
      </c>
      <c r="N660" s="280">
        <f t="shared" si="198"/>
        <v>-43.106060606060055</v>
      </c>
      <c r="O660" s="281">
        <f t="shared" si="198"/>
        <v>130.70512820512886</v>
      </c>
      <c r="P660" s="281">
        <f t="shared" si="198"/>
        <v>353.33333333333303</v>
      </c>
      <c r="Q660" s="281">
        <f t="shared" si="198"/>
        <v>95.303030303030937</v>
      </c>
      <c r="R660" s="281">
        <f t="shared" si="198"/>
        <v>19.66666666666697</v>
      </c>
      <c r="S660" s="282">
        <f t="shared" si="198"/>
        <v>-7.5</v>
      </c>
      <c r="T660" s="425">
        <f t="shared" si="198"/>
        <v>53.118963435666956</v>
      </c>
      <c r="V660" s="227"/>
    </row>
    <row r="661" spans="1:23" s="626" customFormat="1" x14ac:dyDescent="0.2">
      <c r="A661" s="430" t="s">
        <v>51</v>
      </c>
      <c r="B661" s="486">
        <v>59</v>
      </c>
      <c r="C661" s="286">
        <v>58</v>
      </c>
      <c r="D661" s="444">
        <v>14</v>
      </c>
      <c r="E661" s="286">
        <v>58</v>
      </c>
      <c r="F661" s="391">
        <v>58</v>
      </c>
      <c r="G661" s="287">
        <v>59</v>
      </c>
      <c r="H661" s="285">
        <v>61</v>
      </c>
      <c r="I661" s="286">
        <v>61</v>
      </c>
      <c r="J661" s="286">
        <v>13</v>
      </c>
      <c r="K661" s="286">
        <v>59</v>
      </c>
      <c r="L661" s="286">
        <v>58</v>
      </c>
      <c r="M661" s="286">
        <v>59</v>
      </c>
      <c r="N661" s="285">
        <v>60</v>
      </c>
      <c r="O661" s="286">
        <v>61</v>
      </c>
      <c r="P661" s="286">
        <v>15</v>
      </c>
      <c r="Q661" s="286">
        <v>58</v>
      </c>
      <c r="R661" s="286">
        <v>58</v>
      </c>
      <c r="S661" s="287">
        <v>59</v>
      </c>
      <c r="T661" s="426">
        <f>SUM(B661:S661)</f>
        <v>928</v>
      </c>
      <c r="U661" s="227" t="s">
        <v>56</v>
      </c>
      <c r="V661" s="289">
        <f>T648-T661</f>
        <v>1</v>
      </c>
      <c r="W661" s="290">
        <f>V661/T648</f>
        <v>1.076426264800861E-3</v>
      </c>
    </row>
    <row r="662" spans="1:23" s="626" customFormat="1" x14ac:dyDescent="0.2">
      <c r="A662" s="324" t="s">
        <v>28</v>
      </c>
      <c r="B662" s="458">
        <v>142</v>
      </c>
      <c r="C662" s="628">
        <v>143</v>
      </c>
      <c r="D662" s="445">
        <v>141</v>
      </c>
      <c r="E662" s="628">
        <v>142</v>
      </c>
      <c r="F662" s="392">
        <v>142</v>
      </c>
      <c r="G662" s="629">
        <v>140</v>
      </c>
      <c r="H662" s="627">
        <v>141</v>
      </c>
      <c r="I662" s="628">
        <v>140.5</v>
      </c>
      <c r="J662" s="628">
        <v>142</v>
      </c>
      <c r="K662" s="628">
        <v>138.5</v>
      </c>
      <c r="L662" s="628">
        <v>139</v>
      </c>
      <c r="M662" s="628">
        <v>137.5</v>
      </c>
      <c r="N662" s="627">
        <v>141</v>
      </c>
      <c r="O662" s="628">
        <v>141</v>
      </c>
      <c r="P662" s="628">
        <v>141</v>
      </c>
      <c r="Q662" s="628">
        <v>140</v>
      </c>
      <c r="R662" s="628">
        <v>139.5</v>
      </c>
      <c r="S662" s="629">
        <v>137.5</v>
      </c>
      <c r="T662" s="427"/>
      <c r="U662" s="227" t="s">
        <v>57</v>
      </c>
      <c r="V662" s="227">
        <v>139.32</v>
      </c>
    </row>
    <row r="663" spans="1:23" s="626" customFormat="1" ht="13.5" thickBot="1" x14ac:dyDescent="0.25">
      <c r="A663" s="327" t="s">
        <v>26</v>
      </c>
      <c r="B663" s="487">
        <f t="shared" ref="B663:S663" si="199">B662-B649</f>
        <v>1</v>
      </c>
      <c r="C663" s="488">
        <f t="shared" si="199"/>
        <v>1</v>
      </c>
      <c r="D663" s="488">
        <f t="shared" si="199"/>
        <v>1</v>
      </c>
      <c r="E663" s="488">
        <f t="shared" si="199"/>
        <v>1</v>
      </c>
      <c r="F663" s="488">
        <f t="shared" si="199"/>
        <v>1</v>
      </c>
      <c r="G663" s="489">
        <f t="shared" si="199"/>
        <v>1</v>
      </c>
      <c r="H663" s="490">
        <f t="shared" si="199"/>
        <v>1</v>
      </c>
      <c r="I663" s="488">
        <f t="shared" si="199"/>
        <v>1</v>
      </c>
      <c r="J663" s="488">
        <f t="shared" si="199"/>
        <v>1</v>
      </c>
      <c r="K663" s="488">
        <f t="shared" si="199"/>
        <v>1</v>
      </c>
      <c r="L663" s="488">
        <f t="shared" si="199"/>
        <v>1</v>
      </c>
      <c r="M663" s="488">
        <f t="shared" si="199"/>
        <v>1</v>
      </c>
      <c r="N663" s="490">
        <f t="shared" si="199"/>
        <v>1</v>
      </c>
      <c r="O663" s="488">
        <f t="shared" si="199"/>
        <v>1</v>
      </c>
      <c r="P663" s="488">
        <f t="shared" si="199"/>
        <v>1</v>
      </c>
      <c r="Q663" s="488">
        <f t="shared" si="199"/>
        <v>1</v>
      </c>
      <c r="R663" s="488">
        <f t="shared" si="199"/>
        <v>1</v>
      </c>
      <c r="S663" s="489">
        <f t="shared" si="199"/>
        <v>1</v>
      </c>
      <c r="T663" s="428"/>
      <c r="U663" s="227" t="s">
        <v>26</v>
      </c>
      <c r="V663" s="362">
        <f>V662-V649</f>
        <v>0</v>
      </c>
    </row>
    <row r="664" spans="1:23" x14ac:dyDescent="0.2">
      <c r="C664" s="626"/>
      <c r="D664" s="626"/>
      <c r="E664" s="626"/>
      <c r="F664" s="626"/>
      <c r="G664" s="626"/>
      <c r="H664" s="626"/>
      <c r="I664" s="626"/>
      <c r="J664" s="626"/>
      <c r="K664" s="626"/>
      <c r="L664" s="626"/>
      <c r="M664" s="626"/>
      <c r="N664" s="626"/>
      <c r="O664" s="626"/>
      <c r="P664" s="626"/>
      <c r="Q664" s="626"/>
      <c r="R664" s="626"/>
      <c r="S664" s="626"/>
    </row>
    <row r="665" spans="1:23" ht="13.5" thickBot="1" x14ac:dyDescent="0.25"/>
    <row r="666" spans="1:23" ht="13.5" thickBot="1" x14ac:dyDescent="0.25">
      <c r="A666" s="300" t="s">
        <v>191</v>
      </c>
      <c r="B666" s="676" t="s">
        <v>110</v>
      </c>
      <c r="C666" s="677"/>
      <c r="D666" s="677"/>
      <c r="E666" s="677"/>
      <c r="F666" s="677"/>
      <c r="G666" s="678"/>
      <c r="H666" s="676" t="s">
        <v>111</v>
      </c>
      <c r="I666" s="677"/>
      <c r="J666" s="677"/>
      <c r="K666" s="677"/>
      <c r="L666" s="677"/>
      <c r="M666" s="678"/>
      <c r="N666" s="676" t="s">
        <v>53</v>
      </c>
      <c r="O666" s="677"/>
      <c r="P666" s="677"/>
      <c r="Q666" s="677"/>
      <c r="R666" s="677"/>
      <c r="S666" s="677"/>
      <c r="T666" s="329" t="s">
        <v>55</v>
      </c>
      <c r="U666" s="630"/>
      <c r="V666" s="630"/>
      <c r="W666" s="630"/>
    </row>
    <row r="667" spans="1:23" x14ac:dyDescent="0.2">
      <c r="A667" s="226" t="s">
        <v>54</v>
      </c>
      <c r="B667" s="451">
        <v>1</v>
      </c>
      <c r="C667" s="252">
        <v>2</v>
      </c>
      <c r="D667" s="439" t="s">
        <v>131</v>
      </c>
      <c r="E667" s="252">
        <v>4</v>
      </c>
      <c r="F667" s="484">
        <v>5</v>
      </c>
      <c r="G667" s="432">
        <v>6</v>
      </c>
      <c r="H667" s="251">
        <v>7</v>
      </c>
      <c r="I667" s="252">
        <v>8</v>
      </c>
      <c r="J667" s="252" t="s">
        <v>137</v>
      </c>
      <c r="K667" s="252">
        <v>10</v>
      </c>
      <c r="L667" s="252">
        <v>11</v>
      </c>
      <c r="M667" s="252">
        <v>12</v>
      </c>
      <c r="N667" s="330">
        <v>13</v>
      </c>
      <c r="O667" s="253">
        <v>14</v>
      </c>
      <c r="P667" s="253" t="s">
        <v>138</v>
      </c>
      <c r="Q667" s="253">
        <v>16</v>
      </c>
      <c r="R667" s="253">
        <v>17</v>
      </c>
      <c r="S667" s="331">
        <v>18</v>
      </c>
      <c r="T667" s="418"/>
      <c r="U667" s="630"/>
      <c r="V667" s="630"/>
      <c r="W667" s="630"/>
    </row>
    <row r="668" spans="1:23" x14ac:dyDescent="0.2">
      <c r="A668" s="307" t="s">
        <v>3</v>
      </c>
      <c r="B668" s="452">
        <v>4475</v>
      </c>
      <c r="C668" s="259">
        <v>4475</v>
      </c>
      <c r="D668" s="440">
        <v>4475</v>
      </c>
      <c r="E668" s="259">
        <v>4475</v>
      </c>
      <c r="F668" s="390">
        <v>4475</v>
      </c>
      <c r="G668" s="260">
        <v>4475</v>
      </c>
      <c r="H668" s="258">
        <v>4475</v>
      </c>
      <c r="I668" s="259">
        <v>4475</v>
      </c>
      <c r="J668" s="259">
        <v>4475</v>
      </c>
      <c r="K668" s="259">
        <v>4475</v>
      </c>
      <c r="L668" s="259">
        <v>4475</v>
      </c>
      <c r="M668" s="259">
        <v>4475</v>
      </c>
      <c r="N668" s="258">
        <v>4475</v>
      </c>
      <c r="O668" s="259">
        <v>4475</v>
      </c>
      <c r="P668" s="259">
        <v>4475</v>
      </c>
      <c r="Q668" s="259">
        <v>4475</v>
      </c>
      <c r="R668" s="259">
        <v>4475</v>
      </c>
      <c r="S668" s="260">
        <v>4475</v>
      </c>
      <c r="T668" s="420">
        <v>4475</v>
      </c>
      <c r="U668" s="630"/>
      <c r="V668" s="630"/>
      <c r="W668" s="630"/>
    </row>
    <row r="669" spans="1:23" x14ac:dyDescent="0.2">
      <c r="A669" s="310" t="s">
        <v>6</v>
      </c>
      <c r="B669" s="453">
        <v>4402.3076923076924</v>
      </c>
      <c r="C669" s="264">
        <v>4437.272727272727</v>
      </c>
      <c r="D669" s="264">
        <v>4432</v>
      </c>
      <c r="E669" s="264">
        <v>4547.5</v>
      </c>
      <c r="F669" s="311">
        <v>4684.166666666667</v>
      </c>
      <c r="G669" s="265">
        <v>4914.6153846153848</v>
      </c>
      <c r="H669" s="263">
        <v>4455</v>
      </c>
      <c r="I669" s="264">
        <v>4550</v>
      </c>
      <c r="J669" s="264">
        <v>4356</v>
      </c>
      <c r="K669" s="264">
        <v>4801.666666666667</v>
      </c>
      <c r="L669" s="264">
        <v>4914.6153846153848</v>
      </c>
      <c r="M669" s="264">
        <v>5135.3846153846152</v>
      </c>
      <c r="N669" s="263">
        <v>4578.333333333333</v>
      </c>
      <c r="O669" s="264">
        <v>4316.666666666667</v>
      </c>
      <c r="P669" s="264">
        <v>4235</v>
      </c>
      <c r="Q669" s="264">
        <v>4810.833333333333</v>
      </c>
      <c r="R669" s="264">
        <v>4842.5</v>
      </c>
      <c r="S669" s="265">
        <v>5035.833333333333</v>
      </c>
      <c r="T669" s="421">
        <v>4669.75</v>
      </c>
      <c r="U669" s="630"/>
      <c r="V669" s="630"/>
      <c r="W669" s="630"/>
    </row>
    <row r="670" spans="1:23" x14ac:dyDescent="0.2">
      <c r="A670" s="226" t="s">
        <v>7</v>
      </c>
      <c r="B670" s="454">
        <v>100</v>
      </c>
      <c r="C670" s="268">
        <v>100</v>
      </c>
      <c r="D670" s="268">
        <v>100</v>
      </c>
      <c r="E670" s="268">
        <v>100</v>
      </c>
      <c r="F670" s="314">
        <v>100</v>
      </c>
      <c r="G670" s="269">
        <v>92.307692307692307</v>
      </c>
      <c r="H670" s="267">
        <v>100</v>
      </c>
      <c r="I670" s="268">
        <v>100</v>
      </c>
      <c r="J670" s="268">
        <v>100</v>
      </c>
      <c r="K670" s="268">
        <v>100</v>
      </c>
      <c r="L670" s="268">
        <v>100</v>
      </c>
      <c r="M670" s="268">
        <v>92.307692307692307</v>
      </c>
      <c r="N670" s="267">
        <v>100</v>
      </c>
      <c r="O670" s="268">
        <v>100</v>
      </c>
      <c r="P670" s="268">
        <v>100</v>
      </c>
      <c r="Q670" s="268">
        <v>100</v>
      </c>
      <c r="R670" s="268">
        <v>100</v>
      </c>
      <c r="S670" s="269">
        <v>100</v>
      </c>
      <c r="T670" s="422">
        <v>86</v>
      </c>
      <c r="U670" s="630"/>
      <c r="V670" s="227"/>
      <c r="W670" s="630"/>
    </row>
    <row r="671" spans="1:23" x14ac:dyDescent="0.2">
      <c r="A671" s="226" t="s">
        <v>8</v>
      </c>
      <c r="B671" s="455">
        <v>3.2175650905386606E-2</v>
      </c>
      <c r="C671" s="272">
        <v>3.5335031201824185E-2</v>
      </c>
      <c r="D671" s="272">
        <v>1.6295550618472734E-2</v>
      </c>
      <c r="E671" s="272">
        <v>3.5345573062264754E-2</v>
      </c>
      <c r="F671" s="317">
        <v>2.8220689701007877E-2</v>
      </c>
      <c r="G671" s="273">
        <v>5.205757565284664E-2</v>
      </c>
      <c r="H671" s="271">
        <v>3.4695688902690848E-2</v>
      </c>
      <c r="I671" s="272">
        <v>3.2621462979387554E-2</v>
      </c>
      <c r="J671" s="272">
        <v>1.4046885712376819E-2</v>
      </c>
      <c r="K671" s="272">
        <v>3.4555364610997681E-2</v>
      </c>
      <c r="L671" s="272">
        <v>4.0809163427535371E-2</v>
      </c>
      <c r="M671" s="272">
        <v>5.135339086211161E-2</v>
      </c>
      <c r="N671" s="271">
        <v>4.0948509147483617E-2</v>
      </c>
      <c r="O671" s="272">
        <v>3.8303804865592955E-2</v>
      </c>
      <c r="P671" s="272">
        <v>1.3886091117180126E-2</v>
      </c>
      <c r="Q671" s="272">
        <v>3.4714548017162977E-2</v>
      </c>
      <c r="R671" s="272">
        <v>2.3787312407864272E-2</v>
      </c>
      <c r="S671" s="273">
        <v>2.8575506912070937E-2</v>
      </c>
      <c r="T671" s="423">
        <v>6.5187288412258931E-2</v>
      </c>
      <c r="U671" s="630"/>
      <c r="V671" s="227"/>
      <c r="W671" s="630"/>
    </row>
    <row r="672" spans="1:23" x14ac:dyDescent="0.2">
      <c r="A672" s="310" t="s">
        <v>1</v>
      </c>
      <c r="B672" s="456">
        <f t="shared" ref="B672:T672" si="200">B669/B668*100-100</f>
        <v>-1.6244091104426275</v>
      </c>
      <c r="C672" s="276">
        <f t="shared" si="200"/>
        <v>-0.8430675469781761</v>
      </c>
      <c r="D672" s="276">
        <f t="shared" si="200"/>
        <v>-0.96089385474860478</v>
      </c>
      <c r="E672" s="276">
        <f t="shared" si="200"/>
        <v>1.6201117318435792</v>
      </c>
      <c r="F672" s="276">
        <f t="shared" si="200"/>
        <v>4.6741154562383684</v>
      </c>
      <c r="G672" s="277">
        <f t="shared" si="200"/>
        <v>9.8238074774387627</v>
      </c>
      <c r="H672" s="275">
        <f t="shared" si="200"/>
        <v>-0.44692737430167995</v>
      </c>
      <c r="I672" s="276">
        <f t="shared" si="200"/>
        <v>1.6759776536312785</v>
      </c>
      <c r="J672" s="276">
        <f t="shared" si="200"/>
        <v>-2.6592178770949744</v>
      </c>
      <c r="K672" s="276">
        <f t="shared" si="200"/>
        <v>7.2998137802607204</v>
      </c>
      <c r="L672" s="276">
        <f t="shared" si="200"/>
        <v>9.8238074774387627</v>
      </c>
      <c r="M672" s="276">
        <f t="shared" si="200"/>
        <v>14.757198109153407</v>
      </c>
      <c r="N672" s="275">
        <f t="shared" si="200"/>
        <v>2.3091247672253132</v>
      </c>
      <c r="O672" s="276">
        <f t="shared" si="200"/>
        <v>-3.538175046554926</v>
      </c>
      <c r="P672" s="276">
        <f t="shared" si="200"/>
        <v>-5.3631284916201167</v>
      </c>
      <c r="Q672" s="276">
        <f t="shared" si="200"/>
        <v>7.5046554934822893</v>
      </c>
      <c r="R672" s="276">
        <f t="shared" si="200"/>
        <v>8.2122905027933086</v>
      </c>
      <c r="S672" s="277">
        <f t="shared" si="200"/>
        <v>12.532588454376153</v>
      </c>
      <c r="T672" s="424">
        <f t="shared" si="200"/>
        <v>4.3519553072625854</v>
      </c>
      <c r="U672" s="630"/>
      <c r="V672" s="227"/>
      <c r="W672" s="630"/>
    </row>
    <row r="673" spans="1:23" ht="13.5" thickBot="1" x14ac:dyDescent="0.25">
      <c r="A673" s="429" t="s">
        <v>27</v>
      </c>
      <c r="B673" s="457">
        <f t="shared" ref="B673:T673" si="201">B669-B656</f>
        <v>-197.02564102564065</v>
      </c>
      <c r="C673" s="281">
        <f t="shared" si="201"/>
        <v>13.272727272727025</v>
      </c>
      <c r="D673" s="281">
        <f t="shared" si="201"/>
        <v>-10</v>
      </c>
      <c r="E673" s="281">
        <f t="shared" si="201"/>
        <v>-101.16666666666697</v>
      </c>
      <c r="F673" s="281">
        <f t="shared" si="201"/>
        <v>25.5</v>
      </c>
      <c r="G673" s="282">
        <f t="shared" si="201"/>
        <v>42.262443438914488</v>
      </c>
      <c r="H673" s="280">
        <f t="shared" si="201"/>
        <v>-82.33333333333303</v>
      </c>
      <c r="I673" s="281">
        <f t="shared" si="201"/>
        <v>-69.230769230769511</v>
      </c>
      <c r="J673" s="281">
        <f t="shared" si="201"/>
        <v>-290</v>
      </c>
      <c r="K673" s="281">
        <f t="shared" si="201"/>
        <v>113.80952380952385</v>
      </c>
      <c r="L673" s="281">
        <f t="shared" si="201"/>
        <v>115.28205128205173</v>
      </c>
      <c r="M673" s="281">
        <f t="shared" si="201"/>
        <v>41.098901098900569</v>
      </c>
      <c r="N673" s="280">
        <f t="shared" si="201"/>
        <v>105.60606060606005</v>
      </c>
      <c r="O673" s="281">
        <f t="shared" si="201"/>
        <v>-134.87179487179492</v>
      </c>
      <c r="P673" s="281">
        <f t="shared" si="201"/>
        <v>-178.33333333333303</v>
      </c>
      <c r="Q673" s="281">
        <f t="shared" si="201"/>
        <v>17.196969696969063</v>
      </c>
      <c r="R673" s="281">
        <f t="shared" si="201"/>
        <v>-59.16666666666697</v>
      </c>
      <c r="S673" s="282">
        <f t="shared" si="201"/>
        <v>5.8333333333330302</v>
      </c>
      <c r="T673" s="425">
        <f t="shared" si="201"/>
        <v>-19.667040358744089</v>
      </c>
      <c r="U673" s="630"/>
      <c r="V673" s="227"/>
      <c r="W673" s="630"/>
    </row>
    <row r="674" spans="1:23" x14ac:dyDescent="0.2">
      <c r="A674" s="430" t="s">
        <v>51</v>
      </c>
      <c r="B674" s="486">
        <v>59</v>
      </c>
      <c r="C674" s="286">
        <v>58</v>
      </c>
      <c r="D674" s="444">
        <v>14</v>
      </c>
      <c r="E674" s="286">
        <v>58</v>
      </c>
      <c r="F674" s="391">
        <v>58</v>
      </c>
      <c r="G674" s="287">
        <v>59</v>
      </c>
      <c r="H674" s="285">
        <v>61</v>
      </c>
      <c r="I674" s="286">
        <v>61</v>
      </c>
      <c r="J674" s="286">
        <v>13</v>
      </c>
      <c r="K674" s="286">
        <v>59</v>
      </c>
      <c r="L674" s="286">
        <v>58</v>
      </c>
      <c r="M674" s="286">
        <v>59</v>
      </c>
      <c r="N674" s="285">
        <v>60</v>
      </c>
      <c r="O674" s="286">
        <v>61</v>
      </c>
      <c r="P674" s="286">
        <v>14</v>
      </c>
      <c r="Q674" s="286">
        <v>58</v>
      </c>
      <c r="R674" s="286">
        <v>58</v>
      </c>
      <c r="S674" s="287">
        <v>59</v>
      </c>
      <c r="T674" s="426">
        <f>SUM(B674:S674)</f>
        <v>927</v>
      </c>
      <c r="U674" s="227" t="s">
        <v>56</v>
      </c>
      <c r="V674" s="289">
        <f>T661-T674</f>
        <v>1</v>
      </c>
      <c r="W674" s="290">
        <f>V674/T661</f>
        <v>1.0775862068965517E-3</v>
      </c>
    </row>
    <row r="675" spans="1:23" x14ac:dyDescent="0.2">
      <c r="A675" s="324" t="s">
        <v>28</v>
      </c>
      <c r="B675" s="458">
        <v>142</v>
      </c>
      <c r="C675" s="632">
        <v>143</v>
      </c>
      <c r="D675" s="445">
        <v>141</v>
      </c>
      <c r="E675" s="632">
        <v>142</v>
      </c>
      <c r="F675" s="392">
        <v>142</v>
      </c>
      <c r="G675" s="633">
        <v>140</v>
      </c>
      <c r="H675" s="631">
        <v>141</v>
      </c>
      <c r="I675" s="632">
        <v>140.5</v>
      </c>
      <c r="J675" s="632">
        <v>142</v>
      </c>
      <c r="K675" s="632">
        <v>138.5</v>
      </c>
      <c r="L675" s="632">
        <v>139</v>
      </c>
      <c r="M675" s="632">
        <v>137.5</v>
      </c>
      <c r="N675" s="631">
        <v>141</v>
      </c>
      <c r="O675" s="632">
        <v>141</v>
      </c>
      <c r="P675" s="632">
        <v>141</v>
      </c>
      <c r="Q675" s="632">
        <v>140</v>
      </c>
      <c r="R675" s="632">
        <v>139.5</v>
      </c>
      <c r="S675" s="633">
        <v>137.5</v>
      </c>
      <c r="T675" s="427"/>
      <c r="U675" s="227" t="s">
        <v>57</v>
      </c>
      <c r="V675" s="227">
        <v>140.29</v>
      </c>
      <c r="W675" s="630"/>
    </row>
    <row r="676" spans="1:23" ht="13.5" thickBot="1" x14ac:dyDescent="0.25">
      <c r="A676" s="327" t="s">
        <v>26</v>
      </c>
      <c r="B676" s="487">
        <f t="shared" ref="B676:S676" si="202">B675-B662</f>
        <v>0</v>
      </c>
      <c r="C676" s="488">
        <f t="shared" si="202"/>
        <v>0</v>
      </c>
      <c r="D676" s="488">
        <f t="shared" si="202"/>
        <v>0</v>
      </c>
      <c r="E676" s="488">
        <f t="shared" si="202"/>
        <v>0</v>
      </c>
      <c r="F676" s="488">
        <f t="shared" si="202"/>
        <v>0</v>
      </c>
      <c r="G676" s="489">
        <f t="shared" si="202"/>
        <v>0</v>
      </c>
      <c r="H676" s="490">
        <f t="shared" si="202"/>
        <v>0</v>
      </c>
      <c r="I676" s="488">
        <f t="shared" si="202"/>
        <v>0</v>
      </c>
      <c r="J676" s="488">
        <f t="shared" si="202"/>
        <v>0</v>
      </c>
      <c r="K676" s="488">
        <f t="shared" si="202"/>
        <v>0</v>
      </c>
      <c r="L676" s="488">
        <f t="shared" si="202"/>
        <v>0</v>
      </c>
      <c r="M676" s="488">
        <f t="shared" si="202"/>
        <v>0</v>
      </c>
      <c r="N676" s="490">
        <f t="shared" si="202"/>
        <v>0</v>
      </c>
      <c r="O676" s="488">
        <f t="shared" si="202"/>
        <v>0</v>
      </c>
      <c r="P676" s="488">
        <f t="shared" si="202"/>
        <v>0</v>
      </c>
      <c r="Q676" s="488">
        <f t="shared" si="202"/>
        <v>0</v>
      </c>
      <c r="R676" s="488">
        <f t="shared" si="202"/>
        <v>0</v>
      </c>
      <c r="S676" s="489">
        <f t="shared" si="202"/>
        <v>0</v>
      </c>
      <c r="T676" s="428"/>
      <c r="U676" s="227" t="s">
        <v>26</v>
      </c>
      <c r="V676" s="362">
        <f>V675-V662</f>
        <v>0.96999999999999886</v>
      </c>
      <c r="W676" s="630"/>
    </row>
    <row r="678" spans="1:23" ht="13.5" thickBot="1" x14ac:dyDescent="0.25"/>
    <row r="679" spans="1:23" ht="13.5" thickBot="1" x14ac:dyDescent="0.25">
      <c r="A679" s="300" t="s">
        <v>192</v>
      </c>
      <c r="B679" s="676" t="s">
        <v>110</v>
      </c>
      <c r="C679" s="677"/>
      <c r="D679" s="677"/>
      <c r="E679" s="677"/>
      <c r="F679" s="677"/>
      <c r="G679" s="678"/>
      <c r="H679" s="676" t="s">
        <v>111</v>
      </c>
      <c r="I679" s="677"/>
      <c r="J679" s="677"/>
      <c r="K679" s="677"/>
      <c r="L679" s="677"/>
      <c r="M679" s="678"/>
      <c r="N679" s="676" t="s">
        <v>53</v>
      </c>
      <c r="O679" s="677"/>
      <c r="P679" s="677"/>
      <c r="Q679" s="677"/>
      <c r="R679" s="677"/>
      <c r="S679" s="677"/>
      <c r="T679" s="329" t="s">
        <v>55</v>
      </c>
      <c r="U679" s="634"/>
      <c r="V679" s="634"/>
      <c r="W679" s="634"/>
    </row>
    <row r="680" spans="1:23" x14ac:dyDescent="0.2">
      <c r="A680" s="226" t="s">
        <v>54</v>
      </c>
      <c r="B680" s="451">
        <v>1</v>
      </c>
      <c r="C680" s="252">
        <v>2</v>
      </c>
      <c r="D680" s="439" t="s">
        <v>131</v>
      </c>
      <c r="E680" s="252">
        <v>4</v>
      </c>
      <c r="F680" s="484">
        <v>5</v>
      </c>
      <c r="G680" s="432">
        <v>6</v>
      </c>
      <c r="H680" s="251">
        <v>7</v>
      </c>
      <c r="I680" s="252">
        <v>8</v>
      </c>
      <c r="J680" s="252" t="s">
        <v>137</v>
      </c>
      <c r="K680" s="252">
        <v>10</v>
      </c>
      <c r="L680" s="252">
        <v>11</v>
      </c>
      <c r="M680" s="252">
        <v>12</v>
      </c>
      <c r="N680" s="330">
        <v>13</v>
      </c>
      <c r="O680" s="253">
        <v>14</v>
      </c>
      <c r="P680" s="253" t="s">
        <v>138</v>
      </c>
      <c r="Q680" s="253">
        <v>16</v>
      </c>
      <c r="R680" s="253">
        <v>17</v>
      </c>
      <c r="S680" s="331">
        <v>18</v>
      </c>
      <c r="T680" s="418"/>
      <c r="U680" s="634"/>
      <c r="V680" s="634"/>
      <c r="W680" s="634"/>
    </row>
    <row r="681" spans="1:23" x14ac:dyDescent="0.2">
      <c r="A681" s="307" t="s">
        <v>3</v>
      </c>
      <c r="B681" s="452">
        <v>4490</v>
      </c>
      <c r="C681" s="259">
        <v>4490</v>
      </c>
      <c r="D681" s="440">
        <v>4490</v>
      </c>
      <c r="E681" s="259">
        <v>4490</v>
      </c>
      <c r="F681" s="390">
        <v>4490</v>
      </c>
      <c r="G681" s="260">
        <v>4490</v>
      </c>
      <c r="H681" s="258">
        <v>4490</v>
      </c>
      <c r="I681" s="259">
        <v>4490</v>
      </c>
      <c r="J681" s="259">
        <v>4490</v>
      </c>
      <c r="K681" s="259">
        <v>4490</v>
      </c>
      <c r="L681" s="259">
        <v>4490</v>
      </c>
      <c r="M681" s="259">
        <v>4490</v>
      </c>
      <c r="N681" s="258">
        <v>4490</v>
      </c>
      <c r="O681" s="259">
        <v>4490</v>
      </c>
      <c r="P681" s="259">
        <v>4490</v>
      </c>
      <c r="Q681" s="259">
        <v>4490</v>
      </c>
      <c r="R681" s="259">
        <v>4490</v>
      </c>
      <c r="S681" s="260">
        <v>4490</v>
      </c>
      <c r="T681" s="420">
        <v>4490</v>
      </c>
      <c r="U681" s="634"/>
      <c r="V681" s="634"/>
      <c r="W681" s="634"/>
    </row>
    <row r="682" spans="1:23" x14ac:dyDescent="0.2">
      <c r="A682" s="310" t="s">
        <v>6</v>
      </c>
      <c r="B682" s="453">
        <v>4379.17</v>
      </c>
      <c r="C682" s="264">
        <v>4398.33</v>
      </c>
      <c r="D682" s="264">
        <v>4573.33</v>
      </c>
      <c r="E682" s="264">
        <v>4617.5</v>
      </c>
      <c r="F682" s="311">
        <v>4759.17</v>
      </c>
      <c r="G682" s="265">
        <v>5110.91</v>
      </c>
      <c r="H682" s="263">
        <v>4491.67</v>
      </c>
      <c r="I682" s="264">
        <v>4513.33</v>
      </c>
      <c r="J682" s="264">
        <v>4491.67</v>
      </c>
      <c r="K682" s="264">
        <v>4770</v>
      </c>
      <c r="L682" s="264">
        <v>4978.33</v>
      </c>
      <c r="M682" s="264">
        <v>5121.67</v>
      </c>
      <c r="N682" s="263">
        <v>4471.54</v>
      </c>
      <c r="O682" s="264">
        <v>4512.7</v>
      </c>
      <c r="P682" s="264">
        <v>4563.33</v>
      </c>
      <c r="Q682" s="264">
        <v>4764.6000000000004</v>
      </c>
      <c r="R682" s="264">
        <v>4898.33</v>
      </c>
      <c r="S682" s="265">
        <v>5004.17</v>
      </c>
      <c r="T682" s="421">
        <v>4701.41</v>
      </c>
      <c r="U682" s="634"/>
      <c r="V682" s="634"/>
      <c r="W682" s="634"/>
    </row>
    <row r="683" spans="1:23" x14ac:dyDescent="0.2">
      <c r="A683" s="226" t="s">
        <v>7</v>
      </c>
      <c r="B683" s="454">
        <v>100</v>
      </c>
      <c r="C683" s="268">
        <v>100</v>
      </c>
      <c r="D683" s="268">
        <v>100</v>
      </c>
      <c r="E683" s="268">
        <v>100</v>
      </c>
      <c r="F683" s="314">
        <v>100</v>
      </c>
      <c r="G683" s="269">
        <v>100</v>
      </c>
      <c r="H683" s="267">
        <v>91.67</v>
      </c>
      <c r="I683" s="268">
        <v>100</v>
      </c>
      <c r="J683" s="268">
        <v>83.33</v>
      </c>
      <c r="K683" s="268">
        <v>100</v>
      </c>
      <c r="L683" s="268">
        <v>100</v>
      </c>
      <c r="M683" s="268">
        <v>100</v>
      </c>
      <c r="N683" s="267">
        <v>100</v>
      </c>
      <c r="O683" s="268">
        <v>100</v>
      </c>
      <c r="P683" s="268">
        <v>100</v>
      </c>
      <c r="Q683" s="268">
        <v>100</v>
      </c>
      <c r="R683" s="268">
        <v>91.67</v>
      </c>
      <c r="S683" s="269">
        <v>100</v>
      </c>
      <c r="T683" s="422">
        <v>84.34</v>
      </c>
      <c r="U683" s="634"/>
      <c r="V683" s="227"/>
      <c r="W683" s="634"/>
    </row>
    <row r="684" spans="1:23" x14ac:dyDescent="0.2">
      <c r="A684" s="226" t="s">
        <v>8</v>
      </c>
      <c r="B684" s="455">
        <v>4.5499999999999999E-2</v>
      </c>
      <c r="C684" s="272">
        <v>3.4299999999999997E-2</v>
      </c>
      <c r="D684" s="272">
        <v>3.4700000000000002E-2</v>
      </c>
      <c r="E684" s="272">
        <v>4.1799999999999997E-2</v>
      </c>
      <c r="F684" s="317">
        <v>4.5900000000000003E-2</v>
      </c>
      <c r="G684" s="273">
        <v>4.3999999999999997E-2</v>
      </c>
      <c r="H684" s="271">
        <v>6.2E-2</v>
      </c>
      <c r="I684" s="272">
        <v>4.4200000000000003E-2</v>
      </c>
      <c r="J684" s="272">
        <v>6.5500000000000003E-2</v>
      </c>
      <c r="K684" s="272">
        <v>4.5699999999999998E-2</v>
      </c>
      <c r="L684" s="272">
        <v>3.2000000000000001E-2</v>
      </c>
      <c r="M684" s="272">
        <v>4.41E-2</v>
      </c>
      <c r="N684" s="271">
        <v>4.2200000000000001E-2</v>
      </c>
      <c r="O684" s="272">
        <v>0.04</v>
      </c>
      <c r="P684" s="272">
        <v>2.0400000000000001E-2</v>
      </c>
      <c r="Q684" s="272">
        <v>2.3900000000000001E-2</v>
      </c>
      <c r="R684" s="272">
        <v>5.5500000000000001E-2</v>
      </c>
      <c r="S684" s="273">
        <v>3.7199999999999997E-2</v>
      </c>
      <c r="T684" s="423">
        <v>6.7100000000000007E-2</v>
      </c>
      <c r="U684" s="634"/>
      <c r="V684" s="227"/>
      <c r="W684" s="634"/>
    </row>
    <row r="685" spans="1:23" x14ac:dyDescent="0.2">
      <c r="A685" s="310" t="s">
        <v>1</v>
      </c>
      <c r="B685" s="456">
        <f t="shared" ref="B685:T685" si="203">B682/B681*100-100</f>
        <v>-2.4683741648106974</v>
      </c>
      <c r="C685" s="276">
        <f t="shared" si="203"/>
        <v>-2.0416481069042334</v>
      </c>
      <c r="D685" s="276">
        <f t="shared" si="203"/>
        <v>1.855902004454336</v>
      </c>
      <c r="E685" s="276">
        <f t="shared" si="203"/>
        <v>2.8396436525612359</v>
      </c>
      <c r="F685" s="276">
        <f t="shared" si="203"/>
        <v>5.9948775055679278</v>
      </c>
      <c r="G685" s="277">
        <f t="shared" si="203"/>
        <v>13.82873051224945</v>
      </c>
      <c r="H685" s="275">
        <f t="shared" si="203"/>
        <v>3.7193763919816547E-2</v>
      </c>
      <c r="I685" s="276">
        <f t="shared" si="203"/>
        <v>0.5195991091313914</v>
      </c>
      <c r="J685" s="276">
        <f t="shared" si="203"/>
        <v>3.7193763919816547E-2</v>
      </c>
      <c r="K685" s="276">
        <f t="shared" si="203"/>
        <v>6.2360801781737223</v>
      </c>
      <c r="L685" s="276">
        <f t="shared" si="203"/>
        <v>10.875946547884169</v>
      </c>
      <c r="M685" s="276">
        <f t="shared" si="203"/>
        <v>14.068374164810677</v>
      </c>
      <c r="N685" s="275">
        <f t="shared" si="203"/>
        <v>-0.41113585746101933</v>
      </c>
      <c r="O685" s="276">
        <f t="shared" si="203"/>
        <v>0.50556792873051393</v>
      </c>
      <c r="P685" s="276">
        <f t="shared" si="203"/>
        <v>1.6331848552338499</v>
      </c>
      <c r="Q685" s="276">
        <f t="shared" si="203"/>
        <v>6.1158129175946669</v>
      </c>
      <c r="R685" s="276">
        <f t="shared" si="203"/>
        <v>9.0942093541202667</v>
      </c>
      <c r="S685" s="277">
        <f t="shared" si="203"/>
        <v>11.451447661469928</v>
      </c>
      <c r="T685" s="424">
        <f t="shared" si="203"/>
        <v>4.7084632516703806</v>
      </c>
      <c r="U685" s="634"/>
      <c r="V685" s="227"/>
      <c r="W685" s="634"/>
    </row>
    <row r="686" spans="1:23" ht="13.5" thickBot="1" x14ac:dyDescent="0.25">
      <c r="A686" s="429" t="s">
        <v>27</v>
      </c>
      <c r="B686" s="457">
        <f t="shared" ref="B686:T686" si="204">B682-B669</f>
        <v>-23.137692307692305</v>
      </c>
      <c r="C686" s="281">
        <f t="shared" si="204"/>
        <v>-38.942727272727097</v>
      </c>
      <c r="D686" s="281">
        <f t="shared" si="204"/>
        <v>141.32999999999993</v>
      </c>
      <c r="E686" s="281">
        <f t="shared" si="204"/>
        <v>70</v>
      </c>
      <c r="F686" s="281">
        <f t="shared" si="204"/>
        <v>75.003333333333103</v>
      </c>
      <c r="G686" s="282">
        <f t="shared" si="204"/>
        <v>196.2946153846151</v>
      </c>
      <c r="H686" s="280">
        <f t="shared" si="204"/>
        <v>36.670000000000073</v>
      </c>
      <c r="I686" s="281">
        <f t="shared" si="204"/>
        <v>-36.670000000000073</v>
      </c>
      <c r="J686" s="281">
        <f t="shared" si="204"/>
        <v>135.67000000000007</v>
      </c>
      <c r="K686" s="281">
        <f t="shared" si="204"/>
        <v>-31.66666666666697</v>
      </c>
      <c r="L686" s="281">
        <f t="shared" si="204"/>
        <v>63.714615384615172</v>
      </c>
      <c r="M686" s="281">
        <f t="shared" si="204"/>
        <v>-13.714615384615172</v>
      </c>
      <c r="N686" s="280">
        <f t="shared" si="204"/>
        <v>-106.79333333333307</v>
      </c>
      <c r="O686" s="281">
        <f t="shared" si="204"/>
        <v>196.03333333333285</v>
      </c>
      <c r="P686" s="281">
        <f t="shared" si="204"/>
        <v>328.32999999999993</v>
      </c>
      <c r="Q686" s="281">
        <f t="shared" si="204"/>
        <v>-46.233333333332666</v>
      </c>
      <c r="R686" s="281">
        <f t="shared" si="204"/>
        <v>55.829999999999927</v>
      </c>
      <c r="S686" s="282">
        <f t="shared" si="204"/>
        <v>-31.663333333332957</v>
      </c>
      <c r="T686" s="425">
        <f t="shared" si="204"/>
        <v>31.659999999999854</v>
      </c>
      <c r="U686" s="634"/>
      <c r="V686" s="227"/>
      <c r="W686" s="634"/>
    </row>
    <row r="687" spans="1:23" x14ac:dyDescent="0.2">
      <c r="A687" s="430" t="s">
        <v>51</v>
      </c>
      <c r="B687" s="486">
        <v>59</v>
      </c>
      <c r="C687" s="286">
        <v>58</v>
      </c>
      <c r="D687" s="444">
        <v>14</v>
      </c>
      <c r="E687" s="286">
        <v>58</v>
      </c>
      <c r="F687" s="391">
        <v>58</v>
      </c>
      <c r="G687" s="287">
        <v>59</v>
      </c>
      <c r="H687" s="285">
        <v>61</v>
      </c>
      <c r="I687" s="286">
        <v>61</v>
      </c>
      <c r="J687" s="286">
        <v>13</v>
      </c>
      <c r="K687" s="286">
        <v>58</v>
      </c>
      <c r="L687" s="286">
        <v>58</v>
      </c>
      <c r="M687" s="286">
        <v>59</v>
      </c>
      <c r="N687" s="285">
        <v>60</v>
      </c>
      <c r="O687" s="286">
        <v>61</v>
      </c>
      <c r="P687" s="286">
        <v>14</v>
      </c>
      <c r="Q687" s="286">
        <v>58</v>
      </c>
      <c r="R687" s="286">
        <v>58</v>
      </c>
      <c r="S687" s="287">
        <v>59</v>
      </c>
      <c r="T687" s="426">
        <f>SUM(B687:S687)</f>
        <v>926</v>
      </c>
      <c r="U687" s="227" t="s">
        <v>56</v>
      </c>
      <c r="V687" s="289">
        <f>T674-T687</f>
        <v>1</v>
      </c>
      <c r="W687" s="290">
        <f>V687/T674</f>
        <v>1.0787486515641855E-3</v>
      </c>
    </row>
    <row r="688" spans="1:23" x14ac:dyDescent="0.2">
      <c r="A688" s="324" t="s">
        <v>28</v>
      </c>
      <c r="B688" s="458">
        <v>142</v>
      </c>
      <c r="C688" s="636">
        <v>143</v>
      </c>
      <c r="D688" s="445">
        <v>141</v>
      </c>
      <c r="E688" s="636">
        <v>142</v>
      </c>
      <c r="F688" s="392">
        <v>142</v>
      </c>
      <c r="G688" s="635">
        <v>140</v>
      </c>
      <c r="H688" s="637">
        <v>141</v>
      </c>
      <c r="I688" s="636">
        <v>140.5</v>
      </c>
      <c r="J688" s="636">
        <v>142</v>
      </c>
      <c r="K688" s="636">
        <v>138.5</v>
      </c>
      <c r="L688" s="636">
        <v>139</v>
      </c>
      <c r="M688" s="636">
        <v>137.5</v>
      </c>
      <c r="N688" s="637">
        <v>141</v>
      </c>
      <c r="O688" s="636">
        <v>141</v>
      </c>
      <c r="P688" s="636">
        <v>141</v>
      </c>
      <c r="Q688" s="636">
        <v>140</v>
      </c>
      <c r="R688" s="636">
        <v>139.5</v>
      </c>
      <c r="S688" s="635">
        <v>137.5</v>
      </c>
      <c r="T688" s="427"/>
      <c r="U688" s="227" t="s">
        <v>57</v>
      </c>
      <c r="V688" s="227">
        <v>140.28</v>
      </c>
      <c r="W688" s="634"/>
    </row>
    <row r="689" spans="1:23" ht="13.5" thickBot="1" x14ac:dyDescent="0.25">
      <c r="A689" s="327" t="s">
        <v>26</v>
      </c>
      <c r="B689" s="487">
        <f t="shared" ref="B689:S689" si="205">B688-B675</f>
        <v>0</v>
      </c>
      <c r="C689" s="488">
        <f t="shared" si="205"/>
        <v>0</v>
      </c>
      <c r="D689" s="488">
        <f t="shared" si="205"/>
        <v>0</v>
      </c>
      <c r="E689" s="488">
        <f t="shared" si="205"/>
        <v>0</v>
      </c>
      <c r="F689" s="488">
        <f t="shared" si="205"/>
        <v>0</v>
      </c>
      <c r="G689" s="489">
        <f t="shared" si="205"/>
        <v>0</v>
      </c>
      <c r="H689" s="490">
        <f t="shared" si="205"/>
        <v>0</v>
      </c>
      <c r="I689" s="488">
        <f t="shared" si="205"/>
        <v>0</v>
      </c>
      <c r="J689" s="488">
        <f t="shared" si="205"/>
        <v>0</v>
      </c>
      <c r="K689" s="488">
        <f t="shared" si="205"/>
        <v>0</v>
      </c>
      <c r="L689" s="488">
        <f t="shared" si="205"/>
        <v>0</v>
      </c>
      <c r="M689" s="488">
        <f t="shared" si="205"/>
        <v>0</v>
      </c>
      <c r="N689" s="490">
        <f t="shared" si="205"/>
        <v>0</v>
      </c>
      <c r="O689" s="488">
        <f t="shared" si="205"/>
        <v>0</v>
      </c>
      <c r="P689" s="488">
        <f t="shared" si="205"/>
        <v>0</v>
      </c>
      <c r="Q689" s="488">
        <f t="shared" si="205"/>
        <v>0</v>
      </c>
      <c r="R689" s="488">
        <f t="shared" si="205"/>
        <v>0</v>
      </c>
      <c r="S689" s="489">
        <f t="shared" si="205"/>
        <v>0</v>
      </c>
      <c r="T689" s="428"/>
      <c r="U689" s="227" t="s">
        <v>26</v>
      </c>
      <c r="V689" s="362">
        <f>V688-V675</f>
        <v>-9.9999999999909051E-3</v>
      </c>
      <c r="W689" s="634"/>
    </row>
    <row r="691" spans="1:23" ht="13.5" thickBot="1" x14ac:dyDescent="0.25"/>
    <row r="692" spans="1:23" s="638" customFormat="1" ht="13.5" thickBot="1" x14ac:dyDescent="0.25">
      <c r="A692" s="300" t="s">
        <v>193</v>
      </c>
      <c r="B692" s="676" t="s">
        <v>110</v>
      </c>
      <c r="C692" s="677"/>
      <c r="D692" s="677"/>
      <c r="E692" s="677"/>
      <c r="F692" s="677"/>
      <c r="G692" s="678"/>
      <c r="H692" s="676" t="s">
        <v>111</v>
      </c>
      <c r="I692" s="677"/>
      <c r="J692" s="677"/>
      <c r="K692" s="677"/>
      <c r="L692" s="677"/>
      <c r="M692" s="678"/>
      <c r="N692" s="676" t="s">
        <v>53</v>
      </c>
      <c r="O692" s="677"/>
      <c r="P692" s="677"/>
      <c r="Q692" s="677"/>
      <c r="R692" s="677"/>
      <c r="S692" s="677"/>
      <c r="T692" s="329" t="s">
        <v>55</v>
      </c>
    </row>
    <row r="693" spans="1:23" s="638" customFormat="1" x14ac:dyDescent="0.2">
      <c r="A693" s="226" t="s">
        <v>54</v>
      </c>
      <c r="B693" s="451">
        <v>1</v>
      </c>
      <c r="C693" s="252">
        <v>2</v>
      </c>
      <c r="D693" s="439" t="s">
        <v>131</v>
      </c>
      <c r="E693" s="252">
        <v>4</v>
      </c>
      <c r="F693" s="484">
        <v>5</v>
      </c>
      <c r="G693" s="432">
        <v>6</v>
      </c>
      <c r="H693" s="251">
        <v>7</v>
      </c>
      <c r="I693" s="252">
        <v>8</v>
      </c>
      <c r="J693" s="252" t="s">
        <v>137</v>
      </c>
      <c r="K693" s="252">
        <v>10</v>
      </c>
      <c r="L693" s="252">
        <v>11</v>
      </c>
      <c r="M693" s="252">
        <v>12</v>
      </c>
      <c r="N693" s="330">
        <v>13</v>
      </c>
      <c r="O693" s="253">
        <v>14</v>
      </c>
      <c r="P693" s="253" t="s">
        <v>138</v>
      </c>
      <c r="Q693" s="253">
        <v>16</v>
      </c>
      <c r="R693" s="253">
        <v>17</v>
      </c>
      <c r="S693" s="331">
        <v>18</v>
      </c>
      <c r="T693" s="418"/>
    </row>
    <row r="694" spans="1:23" s="638" customFormat="1" x14ac:dyDescent="0.2">
      <c r="A694" s="307" t="s">
        <v>3</v>
      </c>
      <c r="B694" s="452">
        <v>4505</v>
      </c>
      <c r="C694" s="259">
        <v>4505</v>
      </c>
      <c r="D694" s="440">
        <v>4505</v>
      </c>
      <c r="E694" s="259">
        <v>4505</v>
      </c>
      <c r="F694" s="390">
        <v>4505</v>
      </c>
      <c r="G694" s="260">
        <v>4505</v>
      </c>
      <c r="H694" s="258">
        <v>4505</v>
      </c>
      <c r="I694" s="259">
        <v>4505</v>
      </c>
      <c r="J694" s="259">
        <v>4505</v>
      </c>
      <c r="K694" s="259">
        <v>4505</v>
      </c>
      <c r="L694" s="259">
        <v>4505</v>
      </c>
      <c r="M694" s="259">
        <v>4505</v>
      </c>
      <c r="N694" s="258">
        <v>4505</v>
      </c>
      <c r="O694" s="259">
        <v>4505</v>
      </c>
      <c r="P694" s="259">
        <v>4505</v>
      </c>
      <c r="Q694" s="259">
        <v>4505</v>
      </c>
      <c r="R694" s="259">
        <v>4505</v>
      </c>
      <c r="S694" s="260">
        <v>4505</v>
      </c>
      <c r="T694" s="420">
        <v>4505</v>
      </c>
    </row>
    <row r="695" spans="1:23" s="638" customFormat="1" x14ac:dyDescent="0.2">
      <c r="A695" s="310" t="s">
        <v>6</v>
      </c>
      <c r="B695" s="453">
        <v>4475.833333333333</v>
      </c>
      <c r="C695" s="264">
        <v>4392.5</v>
      </c>
      <c r="D695" s="264">
        <v>4458</v>
      </c>
      <c r="E695" s="264">
        <v>4640</v>
      </c>
      <c r="F695" s="311">
        <v>4849.166666666667</v>
      </c>
      <c r="G695" s="265">
        <v>4992</v>
      </c>
      <c r="H695" s="263">
        <v>4535.3846153846152</v>
      </c>
      <c r="I695" s="264">
        <v>4451.666666666667</v>
      </c>
      <c r="J695" s="264">
        <v>4628</v>
      </c>
      <c r="K695" s="264">
        <v>4801.5384615384619</v>
      </c>
      <c r="L695" s="264">
        <v>4890</v>
      </c>
      <c r="M695" s="264">
        <v>5096.666666666667</v>
      </c>
      <c r="N695" s="263">
        <v>4381.5384615384619</v>
      </c>
      <c r="O695" s="264">
        <v>4508</v>
      </c>
      <c r="P695" s="264">
        <v>4608.5714285714284</v>
      </c>
      <c r="Q695" s="264">
        <v>4858.333333333333</v>
      </c>
      <c r="R695" s="264">
        <v>4688.8888888888887</v>
      </c>
      <c r="S695" s="265">
        <v>4975.7142857142853</v>
      </c>
      <c r="T695" s="421">
        <v>4686.3999999999996</v>
      </c>
    </row>
    <row r="696" spans="1:23" s="638" customFormat="1" x14ac:dyDescent="0.2">
      <c r="A696" s="226" t="s">
        <v>7</v>
      </c>
      <c r="B696" s="454">
        <v>100</v>
      </c>
      <c r="C696" s="268">
        <v>100</v>
      </c>
      <c r="D696" s="268">
        <v>100</v>
      </c>
      <c r="E696" s="268">
        <v>100</v>
      </c>
      <c r="F696" s="314">
        <v>91.666666666666671</v>
      </c>
      <c r="G696" s="269">
        <v>100</v>
      </c>
      <c r="H696" s="267">
        <v>92.307692307692307</v>
      </c>
      <c r="I696" s="268">
        <v>91.666666666666671</v>
      </c>
      <c r="J696" s="268">
        <v>100</v>
      </c>
      <c r="K696" s="268">
        <v>100</v>
      </c>
      <c r="L696" s="268">
        <v>100</v>
      </c>
      <c r="M696" s="268">
        <v>100</v>
      </c>
      <c r="N696" s="267">
        <v>100</v>
      </c>
      <c r="O696" s="268">
        <v>100</v>
      </c>
      <c r="P696" s="268">
        <v>100</v>
      </c>
      <c r="Q696" s="268">
        <v>91.666666666666671</v>
      </c>
      <c r="R696" s="268">
        <v>100</v>
      </c>
      <c r="S696" s="269">
        <v>100</v>
      </c>
      <c r="T696" s="422">
        <v>83</v>
      </c>
      <c r="V696" s="227"/>
    </row>
    <row r="697" spans="1:23" s="638" customFormat="1" x14ac:dyDescent="0.2">
      <c r="A697" s="226" t="s">
        <v>8</v>
      </c>
      <c r="B697" s="455">
        <v>3.3864704479779149E-2</v>
      </c>
      <c r="C697" s="272">
        <v>3.2385030135139659E-2</v>
      </c>
      <c r="D697" s="272">
        <v>3.2019858017147566E-2</v>
      </c>
      <c r="E697" s="272">
        <v>5.8242844996291079E-2</v>
      </c>
      <c r="F697" s="317">
        <v>5.7867307450700831E-2</v>
      </c>
      <c r="G697" s="273">
        <v>3.1935890037467364E-2</v>
      </c>
      <c r="H697" s="271">
        <v>5.6977691810904819E-2</v>
      </c>
      <c r="I697" s="272">
        <v>5.9261592184915161E-2</v>
      </c>
      <c r="J697" s="272">
        <v>3.1856382876373573E-2</v>
      </c>
      <c r="K697" s="272">
        <v>4.6475485864235874E-2</v>
      </c>
      <c r="L697" s="272">
        <v>4.0264320178929405E-2</v>
      </c>
      <c r="M697" s="272">
        <v>5.256443078854877E-2</v>
      </c>
      <c r="N697" s="271">
        <v>4.0864813359418196E-2</v>
      </c>
      <c r="O697" s="272">
        <v>4.2439714732725467E-2</v>
      </c>
      <c r="P697" s="272">
        <v>4.0218817583093973E-2</v>
      </c>
      <c r="Q697" s="272">
        <v>5.1566495063880328E-2</v>
      </c>
      <c r="R697" s="272">
        <v>3.2350962238468284E-2</v>
      </c>
      <c r="S697" s="273">
        <v>2.3186592144209508E-2</v>
      </c>
      <c r="T697" s="423">
        <v>6.5527483871803224E-2</v>
      </c>
      <c r="V697" s="227"/>
    </row>
    <row r="698" spans="1:23" s="638" customFormat="1" x14ac:dyDescent="0.2">
      <c r="A698" s="310" t="s">
        <v>1</v>
      </c>
      <c r="B698" s="456">
        <f t="shared" ref="B698:T698" si="206">B695/B694*100-100</f>
        <v>-0.64742878283389871</v>
      </c>
      <c r="C698" s="276">
        <f t="shared" si="206"/>
        <v>-2.4972253052164177</v>
      </c>
      <c r="D698" s="276">
        <f t="shared" si="206"/>
        <v>-1.0432852386237528</v>
      </c>
      <c r="E698" s="276">
        <f t="shared" si="206"/>
        <v>2.996670366259707</v>
      </c>
      <c r="F698" s="276">
        <f t="shared" si="206"/>
        <v>7.6396596374398911</v>
      </c>
      <c r="G698" s="277">
        <f t="shared" si="206"/>
        <v>10.810210876803566</v>
      </c>
      <c r="H698" s="275">
        <f t="shared" si="206"/>
        <v>0.67446427046871804</v>
      </c>
      <c r="I698" s="276">
        <f t="shared" si="206"/>
        <v>-1.183869774324819</v>
      </c>
      <c r="J698" s="276">
        <f t="shared" si="206"/>
        <v>2.7302996670366184</v>
      </c>
      <c r="K698" s="276">
        <f t="shared" si="206"/>
        <v>6.5824297788781791</v>
      </c>
      <c r="L698" s="276">
        <f t="shared" si="206"/>
        <v>8.5460599334073351</v>
      </c>
      <c r="M698" s="276">
        <f t="shared" si="206"/>
        <v>13.133555308916016</v>
      </c>
      <c r="N698" s="275">
        <f t="shared" si="206"/>
        <v>-2.7405446939298201</v>
      </c>
      <c r="O698" s="276">
        <f t="shared" si="206"/>
        <v>6.6592674805775687E-2</v>
      </c>
      <c r="P698" s="276">
        <f t="shared" si="206"/>
        <v>2.2990328206754214</v>
      </c>
      <c r="Q698" s="276">
        <f t="shared" si="206"/>
        <v>7.8431372549019613</v>
      </c>
      <c r="R698" s="276">
        <f t="shared" si="206"/>
        <v>4.0818843260574766</v>
      </c>
      <c r="S698" s="277">
        <f t="shared" si="206"/>
        <v>10.448707785000778</v>
      </c>
      <c r="T698" s="424">
        <f t="shared" si="206"/>
        <v>4.0266370699223017</v>
      </c>
      <c r="V698" s="227"/>
    </row>
    <row r="699" spans="1:23" s="638" customFormat="1" ht="13.5" thickBot="1" x14ac:dyDescent="0.25">
      <c r="A699" s="429" t="s">
        <v>27</v>
      </c>
      <c r="B699" s="457">
        <f t="shared" ref="B699:T699" si="207">B695-B682</f>
        <v>96.663333333332957</v>
      </c>
      <c r="C699" s="281">
        <f t="shared" si="207"/>
        <v>-5.8299999999999272</v>
      </c>
      <c r="D699" s="281">
        <f t="shared" si="207"/>
        <v>-115.32999999999993</v>
      </c>
      <c r="E699" s="281">
        <f t="shared" si="207"/>
        <v>22.5</v>
      </c>
      <c r="F699" s="281">
        <f t="shared" si="207"/>
        <v>89.996666666666897</v>
      </c>
      <c r="G699" s="282">
        <f t="shared" si="207"/>
        <v>-118.90999999999985</v>
      </c>
      <c r="H699" s="280">
        <f t="shared" si="207"/>
        <v>43.714615384615172</v>
      </c>
      <c r="I699" s="281">
        <f t="shared" si="207"/>
        <v>-61.663333333332957</v>
      </c>
      <c r="J699" s="281">
        <f t="shared" si="207"/>
        <v>136.32999999999993</v>
      </c>
      <c r="K699" s="281">
        <f t="shared" si="207"/>
        <v>31.538461538461888</v>
      </c>
      <c r="L699" s="281">
        <f t="shared" si="207"/>
        <v>-88.329999999999927</v>
      </c>
      <c r="M699" s="281">
        <f t="shared" si="207"/>
        <v>-25.003333333333103</v>
      </c>
      <c r="N699" s="280">
        <f t="shared" si="207"/>
        <v>-90.001538461538075</v>
      </c>
      <c r="O699" s="281">
        <f t="shared" si="207"/>
        <v>-4.6999999999998181</v>
      </c>
      <c r="P699" s="281">
        <f t="shared" si="207"/>
        <v>45.241428571428514</v>
      </c>
      <c r="Q699" s="281">
        <f t="shared" si="207"/>
        <v>93.733333333332666</v>
      </c>
      <c r="R699" s="281">
        <f t="shared" si="207"/>
        <v>-209.44111111111124</v>
      </c>
      <c r="S699" s="282">
        <f t="shared" si="207"/>
        <v>-28.455714285714748</v>
      </c>
      <c r="T699" s="425">
        <f t="shared" si="207"/>
        <v>-15.010000000000218</v>
      </c>
      <c r="V699" s="227"/>
    </row>
    <row r="700" spans="1:23" s="638" customFormat="1" x14ac:dyDescent="0.2">
      <c r="A700" s="430" t="s">
        <v>51</v>
      </c>
      <c r="B700" s="486">
        <v>59</v>
      </c>
      <c r="C700" s="286">
        <v>58</v>
      </c>
      <c r="D700" s="444">
        <v>14</v>
      </c>
      <c r="E700" s="286">
        <v>58</v>
      </c>
      <c r="F700" s="391">
        <v>58</v>
      </c>
      <c r="G700" s="287">
        <v>59</v>
      </c>
      <c r="H700" s="285">
        <v>61</v>
      </c>
      <c r="I700" s="286">
        <v>61</v>
      </c>
      <c r="J700" s="286">
        <v>13</v>
      </c>
      <c r="K700" s="286">
        <v>58</v>
      </c>
      <c r="L700" s="286">
        <v>58</v>
      </c>
      <c r="M700" s="286">
        <v>59</v>
      </c>
      <c r="N700" s="285">
        <v>60</v>
      </c>
      <c r="O700" s="286">
        <v>61</v>
      </c>
      <c r="P700" s="286">
        <v>14</v>
      </c>
      <c r="Q700" s="286">
        <v>58</v>
      </c>
      <c r="R700" s="286">
        <v>58</v>
      </c>
      <c r="S700" s="287">
        <v>58</v>
      </c>
      <c r="T700" s="426">
        <f>SUM(B700:S700)</f>
        <v>925</v>
      </c>
      <c r="U700" s="227" t="s">
        <v>56</v>
      </c>
      <c r="V700" s="289">
        <f>T687-T700</f>
        <v>1</v>
      </c>
      <c r="W700" s="290">
        <f>V700/T687</f>
        <v>1.0799136069114472E-3</v>
      </c>
    </row>
    <row r="701" spans="1:23" s="638" customFormat="1" x14ac:dyDescent="0.2">
      <c r="A701" s="324" t="s">
        <v>28</v>
      </c>
      <c r="B701" s="458">
        <v>143.5</v>
      </c>
      <c r="C701" s="640">
        <v>144.5</v>
      </c>
      <c r="D701" s="445">
        <v>142.5</v>
      </c>
      <c r="E701" s="640">
        <v>143</v>
      </c>
      <c r="F701" s="392">
        <v>143</v>
      </c>
      <c r="G701" s="641">
        <v>141</v>
      </c>
      <c r="H701" s="639">
        <v>142.5</v>
      </c>
      <c r="I701" s="640">
        <v>142</v>
      </c>
      <c r="J701" s="640">
        <v>143</v>
      </c>
      <c r="K701" s="640">
        <v>139.5</v>
      </c>
      <c r="L701" s="640">
        <v>140</v>
      </c>
      <c r="M701" s="640">
        <v>138.5</v>
      </c>
      <c r="N701" s="639">
        <v>142.5</v>
      </c>
      <c r="O701" s="640">
        <v>142.5</v>
      </c>
      <c r="P701" s="640">
        <v>142</v>
      </c>
      <c r="Q701" s="640">
        <v>141</v>
      </c>
      <c r="R701" s="640">
        <v>141</v>
      </c>
      <c r="S701" s="641">
        <v>138.5</v>
      </c>
      <c r="T701" s="427"/>
      <c r="U701" s="227" t="s">
        <v>57</v>
      </c>
      <c r="V701" s="227">
        <v>140.28</v>
      </c>
    </row>
    <row r="702" spans="1:23" s="638" customFormat="1" ht="13.5" thickBot="1" x14ac:dyDescent="0.25">
      <c r="A702" s="327" t="s">
        <v>26</v>
      </c>
      <c r="B702" s="487">
        <f t="shared" ref="B702:S702" si="208">B701-B688</f>
        <v>1.5</v>
      </c>
      <c r="C702" s="488">
        <f t="shared" si="208"/>
        <v>1.5</v>
      </c>
      <c r="D702" s="488">
        <f t="shared" si="208"/>
        <v>1.5</v>
      </c>
      <c r="E702" s="488">
        <f t="shared" si="208"/>
        <v>1</v>
      </c>
      <c r="F702" s="488">
        <f t="shared" si="208"/>
        <v>1</v>
      </c>
      <c r="G702" s="489">
        <f t="shared" si="208"/>
        <v>1</v>
      </c>
      <c r="H702" s="490">
        <f t="shared" si="208"/>
        <v>1.5</v>
      </c>
      <c r="I702" s="488">
        <f t="shared" si="208"/>
        <v>1.5</v>
      </c>
      <c r="J702" s="488">
        <f t="shared" si="208"/>
        <v>1</v>
      </c>
      <c r="K702" s="488">
        <f t="shared" si="208"/>
        <v>1</v>
      </c>
      <c r="L702" s="488">
        <f t="shared" si="208"/>
        <v>1</v>
      </c>
      <c r="M702" s="488">
        <f t="shared" si="208"/>
        <v>1</v>
      </c>
      <c r="N702" s="490">
        <f t="shared" si="208"/>
        <v>1.5</v>
      </c>
      <c r="O702" s="488">
        <f t="shared" si="208"/>
        <v>1.5</v>
      </c>
      <c r="P702" s="488">
        <f t="shared" si="208"/>
        <v>1</v>
      </c>
      <c r="Q702" s="488">
        <f t="shared" si="208"/>
        <v>1</v>
      </c>
      <c r="R702" s="488">
        <f t="shared" si="208"/>
        <v>1.5</v>
      </c>
      <c r="S702" s="489">
        <f t="shared" si="208"/>
        <v>1</v>
      </c>
      <c r="T702" s="428"/>
      <c r="U702" s="227" t="s">
        <v>26</v>
      </c>
      <c r="V702" s="362">
        <f>V701-V688</f>
        <v>0</v>
      </c>
    </row>
    <row r="703" spans="1:23" x14ac:dyDescent="0.2">
      <c r="C703" s="638"/>
      <c r="D703" s="638"/>
      <c r="E703" s="638"/>
      <c r="F703" s="638"/>
      <c r="G703" s="638"/>
      <c r="H703" s="638"/>
      <c r="I703" s="638"/>
      <c r="J703" s="638"/>
      <c r="K703" s="638"/>
      <c r="L703" s="638"/>
      <c r="M703" s="638"/>
      <c r="N703" s="638"/>
      <c r="O703" s="638"/>
      <c r="P703" s="638"/>
      <c r="Q703" s="638"/>
      <c r="R703" s="638"/>
      <c r="S703" s="638"/>
    </row>
    <row r="704" spans="1:23" ht="13.5" thickBot="1" x14ac:dyDescent="0.25"/>
    <row r="705" spans="1:23" s="642" customFormat="1" ht="13.5" thickBot="1" x14ac:dyDescent="0.25">
      <c r="A705" s="300" t="s">
        <v>194</v>
      </c>
      <c r="B705" s="676" t="s">
        <v>110</v>
      </c>
      <c r="C705" s="677"/>
      <c r="D705" s="677"/>
      <c r="E705" s="677"/>
      <c r="F705" s="677"/>
      <c r="G705" s="678"/>
      <c r="H705" s="676" t="s">
        <v>111</v>
      </c>
      <c r="I705" s="677"/>
      <c r="J705" s="677"/>
      <c r="K705" s="677"/>
      <c r="L705" s="677"/>
      <c r="M705" s="678"/>
      <c r="N705" s="676" t="s">
        <v>53</v>
      </c>
      <c r="O705" s="677"/>
      <c r="P705" s="677"/>
      <c r="Q705" s="677"/>
      <c r="R705" s="677"/>
      <c r="S705" s="677"/>
      <c r="T705" s="329" t="s">
        <v>55</v>
      </c>
    </row>
    <row r="706" spans="1:23" s="642" customFormat="1" x14ac:dyDescent="0.2">
      <c r="A706" s="226" t="s">
        <v>54</v>
      </c>
      <c r="B706" s="451">
        <v>1</v>
      </c>
      <c r="C706" s="252">
        <v>2</v>
      </c>
      <c r="D706" s="439" t="s">
        <v>131</v>
      </c>
      <c r="E706" s="252">
        <v>4</v>
      </c>
      <c r="F706" s="484">
        <v>5</v>
      </c>
      <c r="G706" s="432">
        <v>6</v>
      </c>
      <c r="H706" s="251">
        <v>7</v>
      </c>
      <c r="I706" s="252">
        <v>8</v>
      </c>
      <c r="J706" s="252" t="s">
        <v>137</v>
      </c>
      <c r="K706" s="252">
        <v>10</v>
      </c>
      <c r="L706" s="252">
        <v>11</v>
      </c>
      <c r="M706" s="252">
        <v>12</v>
      </c>
      <c r="N706" s="330">
        <v>13</v>
      </c>
      <c r="O706" s="253">
        <v>14</v>
      </c>
      <c r="P706" s="253" t="s">
        <v>138</v>
      </c>
      <c r="Q706" s="253">
        <v>16</v>
      </c>
      <c r="R706" s="253">
        <v>17</v>
      </c>
      <c r="S706" s="331">
        <v>18</v>
      </c>
      <c r="T706" s="418"/>
    </row>
    <row r="707" spans="1:23" s="642" customFormat="1" x14ac:dyDescent="0.2">
      <c r="A707" s="307" t="s">
        <v>3</v>
      </c>
      <c r="B707" s="452">
        <v>4520</v>
      </c>
      <c r="C707" s="259">
        <v>4520</v>
      </c>
      <c r="D707" s="440">
        <v>4520</v>
      </c>
      <c r="E707" s="259">
        <v>4520</v>
      </c>
      <c r="F707" s="390">
        <v>4520</v>
      </c>
      <c r="G707" s="260">
        <v>4520</v>
      </c>
      <c r="H707" s="258">
        <v>4520</v>
      </c>
      <c r="I707" s="259">
        <v>4520</v>
      </c>
      <c r="J707" s="259">
        <v>4520</v>
      </c>
      <c r="K707" s="259">
        <v>4520</v>
      </c>
      <c r="L707" s="259">
        <v>4520</v>
      </c>
      <c r="M707" s="259">
        <v>4520</v>
      </c>
      <c r="N707" s="258">
        <v>4520</v>
      </c>
      <c r="O707" s="259">
        <v>4520</v>
      </c>
      <c r="P707" s="259">
        <v>4520</v>
      </c>
      <c r="Q707" s="259">
        <v>4520</v>
      </c>
      <c r="R707" s="259">
        <v>4520</v>
      </c>
      <c r="S707" s="260">
        <v>4520</v>
      </c>
      <c r="T707" s="420">
        <v>4520</v>
      </c>
    </row>
    <row r="708" spans="1:23" s="642" customFormat="1" x14ac:dyDescent="0.2">
      <c r="A708" s="310" t="s">
        <v>6</v>
      </c>
      <c r="B708" s="453">
        <v>4570</v>
      </c>
      <c r="C708" s="264">
        <v>4491.5384615384619</v>
      </c>
      <c r="D708" s="264">
        <v>4668</v>
      </c>
      <c r="E708" s="264">
        <v>4686.666666666667</v>
      </c>
      <c r="F708" s="311">
        <v>5001.5384615384619</v>
      </c>
      <c r="G708" s="265">
        <v>4909.333333333333</v>
      </c>
      <c r="H708" s="263">
        <v>4718.5714285714284</v>
      </c>
      <c r="I708" s="264">
        <v>4565</v>
      </c>
      <c r="J708" s="264">
        <v>4444</v>
      </c>
      <c r="K708" s="264">
        <v>4744.166666666667</v>
      </c>
      <c r="L708" s="264">
        <v>4880.666666666667</v>
      </c>
      <c r="M708" s="264">
        <v>5085</v>
      </c>
      <c r="N708" s="263">
        <v>4448.333333333333</v>
      </c>
      <c r="O708" s="264">
        <v>4537.333333333333</v>
      </c>
      <c r="P708" s="264">
        <v>4708.75</v>
      </c>
      <c r="Q708" s="264">
        <v>4729.2307692307695</v>
      </c>
      <c r="R708" s="264">
        <v>4968.125</v>
      </c>
      <c r="S708" s="265">
        <v>4996.9230769230771</v>
      </c>
      <c r="T708" s="421">
        <v>4744.2477876106195</v>
      </c>
    </row>
    <row r="709" spans="1:23" s="642" customFormat="1" x14ac:dyDescent="0.2">
      <c r="A709" s="226" t="s">
        <v>7</v>
      </c>
      <c r="B709" s="454">
        <v>100</v>
      </c>
      <c r="C709" s="268">
        <v>100</v>
      </c>
      <c r="D709" s="268">
        <v>100</v>
      </c>
      <c r="E709" s="268">
        <v>86.666666666666671</v>
      </c>
      <c r="F709" s="314">
        <v>92.307692307692307</v>
      </c>
      <c r="G709" s="269">
        <v>100</v>
      </c>
      <c r="H709" s="267">
        <v>78.571428571428569</v>
      </c>
      <c r="I709" s="268">
        <v>92.857142857142861</v>
      </c>
      <c r="J709" s="268">
        <v>100</v>
      </c>
      <c r="K709" s="268">
        <v>100</v>
      </c>
      <c r="L709" s="268">
        <v>100</v>
      </c>
      <c r="M709" s="268">
        <v>100</v>
      </c>
      <c r="N709" s="267">
        <v>100</v>
      </c>
      <c r="O709" s="268">
        <v>100</v>
      </c>
      <c r="P709" s="268">
        <v>75</v>
      </c>
      <c r="Q709" s="268">
        <v>100</v>
      </c>
      <c r="R709" s="268">
        <v>93.75</v>
      </c>
      <c r="S709" s="269">
        <v>100</v>
      </c>
      <c r="T709" s="422">
        <v>85.840707964601776</v>
      </c>
      <c r="V709" s="227"/>
    </row>
    <row r="710" spans="1:23" s="642" customFormat="1" x14ac:dyDescent="0.2">
      <c r="A710" s="226" t="s">
        <v>8</v>
      </c>
      <c r="B710" s="455">
        <v>5.2052794946894007E-2</v>
      </c>
      <c r="C710" s="272">
        <v>4.2779913238556282E-2</v>
      </c>
      <c r="D710" s="272">
        <v>4.3258500680269166E-2</v>
      </c>
      <c r="E710" s="272">
        <v>5.0628924555385084E-2</v>
      </c>
      <c r="F710" s="317">
        <v>7.2585553471365999E-2</v>
      </c>
      <c r="G710" s="273">
        <v>4.2169777622414084E-2</v>
      </c>
      <c r="H710" s="271">
        <v>7.1832109946787778E-2</v>
      </c>
      <c r="I710" s="272">
        <v>5.2192784665299002E-2</v>
      </c>
      <c r="J710" s="272">
        <v>3.0708770673684931E-2</v>
      </c>
      <c r="K710" s="272">
        <v>3.5869195510524032E-2</v>
      </c>
      <c r="L710" s="272">
        <v>3.9978709203499843E-2</v>
      </c>
      <c r="M710" s="272">
        <v>4.1581799775281626E-2</v>
      </c>
      <c r="N710" s="271">
        <v>4.6215473245242999E-2</v>
      </c>
      <c r="O710" s="272">
        <v>4.5062966363108477E-2</v>
      </c>
      <c r="P710" s="272">
        <v>7.4226767053919521E-2</v>
      </c>
      <c r="Q710" s="272">
        <v>4.0803921949510838E-2</v>
      </c>
      <c r="R710" s="272">
        <v>7.3847266941937592E-2</v>
      </c>
      <c r="S710" s="273">
        <v>3.6995809766841387E-2</v>
      </c>
      <c r="T710" s="423">
        <v>6.6535905753982438E-2</v>
      </c>
      <c r="V710" s="227"/>
    </row>
    <row r="711" spans="1:23" s="642" customFormat="1" x14ac:dyDescent="0.2">
      <c r="A711" s="310" t="s">
        <v>1</v>
      </c>
      <c r="B711" s="456">
        <f t="shared" ref="B711:T711" si="209">B708/B707*100-100</f>
        <v>1.1061946902654967</v>
      </c>
      <c r="C711" s="276">
        <f t="shared" si="209"/>
        <v>-0.62968005445880237</v>
      </c>
      <c r="D711" s="276">
        <f t="shared" si="209"/>
        <v>3.274336283185832</v>
      </c>
      <c r="E711" s="276">
        <f t="shared" si="209"/>
        <v>3.6873156342182938</v>
      </c>
      <c r="F711" s="276">
        <f t="shared" si="209"/>
        <v>10.653505786249156</v>
      </c>
      <c r="G711" s="277">
        <f t="shared" si="209"/>
        <v>8.613569321533916</v>
      </c>
      <c r="H711" s="275">
        <f t="shared" si="209"/>
        <v>4.3931731984829412</v>
      </c>
      <c r="I711" s="276">
        <f t="shared" si="209"/>
        <v>0.99557522123893705</v>
      </c>
      <c r="J711" s="276">
        <f t="shared" si="209"/>
        <v>-1.6814159292035384</v>
      </c>
      <c r="K711" s="276">
        <f t="shared" si="209"/>
        <v>4.9594395280236085</v>
      </c>
      <c r="L711" s="276">
        <f t="shared" si="209"/>
        <v>7.9793510324483776</v>
      </c>
      <c r="M711" s="276">
        <f t="shared" si="209"/>
        <v>12.5</v>
      </c>
      <c r="N711" s="275">
        <f t="shared" si="209"/>
        <v>-1.5855457227138601</v>
      </c>
      <c r="O711" s="276">
        <f t="shared" si="209"/>
        <v>0.38348082595869926</v>
      </c>
      <c r="P711" s="276">
        <f t="shared" si="209"/>
        <v>4.1758849557522097</v>
      </c>
      <c r="Q711" s="276">
        <f t="shared" si="209"/>
        <v>4.6289993192648211</v>
      </c>
      <c r="R711" s="276">
        <f t="shared" si="209"/>
        <v>9.9142699115044195</v>
      </c>
      <c r="S711" s="277">
        <f t="shared" si="209"/>
        <v>10.551395507147717</v>
      </c>
      <c r="T711" s="424">
        <f t="shared" si="209"/>
        <v>4.9612342391730095</v>
      </c>
      <c r="V711" s="227"/>
    </row>
    <row r="712" spans="1:23" s="642" customFormat="1" ht="13.5" thickBot="1" x14ac:dyDescent="0.25">
      <c r="A712" s="429" t="s">
        <v>27</v>
      </c>
      <c r="B712" s="457">
        <f t="shared" ref="B712:T712" si="210">B708-B695</f>
        <v>94.16666666666697</v>
      </c>
      <c r="C712" s="281">
        <f t="shared" si="210"/>
        <v>99.038461538461888</v>
      </c>
      <c r="D712" s="281">
        <f t="shared" si="210"/>
        <v>210</v>
      </c>
      <c r="E712" s="281">
        <f t="shared" si="210"/>
        <v>46.66666666666697</v>
      </c>
      <c r="F712" s="281">
        <f t="shared" si="210"/>
        <v>152.37179487179492</v>
      </c>
      <c r="G712" s="282">
        <f t="shared" si="210"/>
        <v>-82.66666666666697</v>
      </c>
      <c r="H712" s="280">
        <f t="shared" si="210"/>
        <v>183.1868131868132</v>
      </c>
      <c r="I712" s="281">
        <f t="shared" si="210"/>
        <v>113.33333333333303</v>
      </c>
      <c r="J712" s="281">
        <f t="shared" si="210"/>
        <v>-184</v>
      </c>
      <c r="K712" s="281">
        <f t="shared" si="210"/>
        <v>-57.371794871794918</v>
      </c>
      <c r="L712" s="281">
        <f t="shared" si="210"/>
        <v>-9.3333333333330302</v>
      </c>
      <c r="M712" s="281">
        <f t="shared" si="210"/>
        <v>-11.66666666666697</v>
      </c>
      <c r="N712" s="280">
        <f t="shared" si="210"/>
        <v>66.794871794871142</v>
      </c>
      <c r="O712" s="281">
        <f t="shared" si="210"/>
        <v>29.33333333333303</v>
      </c>
      <c r="P712" s="281">
        <f t="shared" si="210"/>
        <v>100.17857142857156</v>
      </c>
      <c r="Q712" s="281">
        <f t="shared" si="210"/>
        <v>-129.10256410256352</v>
      </c>
      <c r="R712" s="281">
        <f t="shared" si="210"/>
        <v>279.23611111111131</v>
      </c>
      <c r="S712" s="282">
        <f t="shared" si="210"/>
        <v>21.208791208791808</v>
      </c>
      <c r="T712" s="425">
        <f t="shared" si="210"/>
        <v>57.847787610619889</v>
      </c>
      <c r="V712" s="227"/>
    </row>
    <row r="713" spans="1:23" s="642" customFormat="1" x14ac:dyDescent="0.2">
      <c r="A713" s="430" t="s">
        <v>51</v>
      </c>
      <c r="B713" s="486">
        <v>59</v>
      </c>
      <c r="C713" s="286">
        <v>58</v>
      </c>
      <c r="D713" s="444">
        <v>14</v>
      </c>
      <c r="E713" s="286">
        <v>58</v>
      </c>
      <c r="F713" s="391">
        <v>58</v>
      </c>
      <c r="G713" s="287">
        <v>59</v>
      </c>
      <c r="H713" s="285">
        <v>61</v>
      </c>
      <c r="I713" s="286">
        <v>61</v>
      </c>
      <c r="J713" s="286">
        <v>13</v>
      </c>
      <c r="K713" s="286">
        <v>58</v>
      </c>
      <c r="L713" s="286">
        <v>58</v>
      </c>
      <c r="M713" s="286">
        <v>59</v>
      </c>
      <c r="N713" s="285">
        <v>60</v>
      </c>
      <c r="O713" s="286">
        <v>61</v>
      </c>
      <c r="P713" s="286">
        <v>14</v>
      </c>
      <c r="Q713" s="286">
        <v>57</v>
      </c>
      <c r="R713" s="286">
        <v>57</v>
      </c>
      <c r="S713" s="287">
        <v>58</v>
      </c>
      <c r="T713" s="426">
        <f>SUM(B713:S713)</f>
        <v>923</v>
      </c>
      <c r="U713" s="227" t="s">
        <v>56</v>
      </c>
      <c r="V713" s="289">
        <f>T700-T713</f>
        <v>2</v>
      </c>
      <c r="W713" s="290">
        <f>V713/T700</f>
        <v>2.1621621621621622E-3</v>
      </c>
    </row>
    <row r="714" spans="1:23" s="642" customFormat="1" x14ac:dyDescent="0.2">
      <c r="A714" s="324" t="s">
        <v>28</v>
      </c>
      <c r="B714" s="458">
        <v>143.5</v>
      </c>
      <c r="C714" s="644">
        <v>144.5</v>
      </c>
      <c r="D714" s="445">
        <v>142.5</v>
      </c>
      <c r="E714" s="644">
        <v>143</v>
      </c>
      <c r="F714" s="392">
        <v>143</v>
      </c>
      <c r="G714" s="643">
        <v>141</v>
      </c>
      <c r="H714" s="645">
        <v>142.5</v>
      </c>
      <c r="I714" s="644">
        <v>142</v>
      </c>
      <c r="J714" s="644">
        <v>143</v>
      </c>
      <c r="K714" s="644">
        <v>139.5</v>
      </c>
      <c r="L714" s="644">
        <v>140</v>
      </c>
      <c r="M714" s="644">
        <v>138.5</v>
      </c>
      <c r="N714" s="645">
        <v>142.5</v>
      </c>
      <c r="O714" s="644">
        <v>142.5</v>
      </c>
      <c r="P714" s="644">
        <v>142</v>
      </c>
      <c r="Q714" s="644">
        <v>141</v>
      </c>
      <c r="R714" s="644">
        <v>141</v>
      </c>
      <c r="S714" s="643">
        <v>138.5</v>
      </c>
      <c r="T714" s="427"/>
      <c r="U714" s="227" t="s">
        <v>57</v>
      </c>
      <c r="V714" s="227">
        <v>141.53</v>
      </c>
    </row>
    <row r="715" spans="1:23" s="642" customFormat="1" ht="13.5" thickBot="1" x14ac:dyDescent="0.25">
      <c r="A715" s="327" t="s">
        <v>26</v>
      </c>
      <c r="B715" s="487">
        <f t="shared" ref="B715:S715" si="211">B714-B701</f>
        <v>0</v>
      </c>
      <c r="C715" s="488">
        <f t="shared" si="211"/>
        <v>0</v>
      </c>
      <c r="D715" s="488">
        <f t="shared" si="211"/>
        <v>0</v>
      </c>
      <c r="E715" s="488">
        <f t="shared" si="211"/>
        <v>0</v>
      </c>
      <c r="F715" s="488">
        <f t="shared" si="211"/>
        <v>0</v>
      </c>
      <c r="G715" s="489">
        <f t="shared" si="211"/>
        <v>0</v>
      </c>
      <c r="H715" s="490">
        <f t="shared" si="211"/>
        <v>0</v>
      </c>
      <c r="I715" s="488">
        <f t="shared" si="211"/>
        <v>0</v>
      </c>
      <c r="J715" s="488">
        <f t="shared" si="211"/>
        <v>0</v>
      </c>
      <c r="K715" s="488">
        <f t="shared" si="211"/>
        <v>0</v>
      </c>
      <c r="L715" s="488">
        <f t="shared" si="211"/>
        <v>0</v>
      </c>
      <c r="M715" s="488">
        <f t="shared" si="211"/>
        <v>0</v>
      </c>
      <c r="N715" s="490">
        <f t="shared" si="211"/>
        <v>0</v>
      </c>
      <c r="O715" s="488">
        <f t="shared" si="211"/>
        <v>0</v>
      </c>
      <c r="P715" s="488">
        <f t="shared" si="211"/>
        <v>0</v>
      </c>
      <c r="Q715" s="488">
        <f t="shared" si="211"/>
        <v>0</v>
      </c>
      <c r="R715" s="488">
        <f t="shared" si="211"/>
        <v>0</v>
      </c>
      <c r="S715" s="489">
        <f t="shared" si="211"/>
        <v>0</v>
      </c>
      <c r="T715" s="428"/>
      <c r="U715" s="227" t="s">
        <v>26</v>
      </c>
      <c r="V715" s="362">
        <f>V714-V701</f>
        <v>1.25</v>
      </c>
    </row>
    <row r="717" spans="1:23" ht="13.5" thickBot="1" x14ac:dyDescent="0.25"/>
    <row r="718" spans="1:23" s="646" customFormat="1" ht="13.5" thickBot="1" x14ac:dyDescent="0.25">
      <c r="A718" s="300" t="s">
        <v>195</v>
      </c>
      <c r="B718" s="676" t="s">
        <v>110</v>
      </c>
      <c r="C718" s="677"/>
      <c r="D718" s="677"/>
      <c r="E718" s="677"/>
      <c r="F718" s="677"/>
      <c r="G718" s="678"/>
      <c r="H718" s="676" t="s">
        <v>111</v>
      </c>
      <c r="I718" s="677"/>
      <c r="J718" s="677"/>
      <c r="K718" s="677"/>
      <c r="L718" s="677"/>
      <c r="M718" s="678"/>
      <c r="N718" s="676" t="s">
        <v>53</v>
      </c>
      <c r="O718" s="677"/>
      <c r="P718" s="677"/>
      <c r="Q718" s="677"/>
      <c r="R718" s="677"/>
      <c r="S718" s="677"/>
      <c r="T718" s="329" t="s">
        <v>55</v>
      </c>
    </row>
    <row r="719" spans="1:23" s="646" customFormat="1" x14ac:dyDescent="0.2">
      <c r="A719" s="226" t="s">
        <v>54</v>
      </c>
      <c r="B719" s="451">
        <v>1</v>
      </c>
      <c r="C719" s="252">
        <v>2</v>
      </c>
      <c r="D719" s="439" t="s">
        <v>131</v>
      </c>
      <c r="E719" s="252">
        <v>4</v>
      </c>
      <c r="F719" s="484">
        <v>5</v>
      </c>
      <c r="G719" s="432">
        <v>6</v>
      </c>
      <c r="H719" s="251">
        <v>7</v>
      </c>
      <c r="I719" s="252">
        <v>8</v>
      </c>
      <c r="J719" s="252" t="s">
        <v>137</v>
      </c>
      <c r="K719" s="252">
        <v>10</v>
      </c>
      <c r="L719" s="252">
        <v>11</v>
      </c>
      <c r="M719" s="252">
        <v>12</v>
      </c>
      <c r="N719" s="330">
        <v>13</v>
      </c>
      <c r="O719" s="253">
        <v>14</v>
      </c>
      <c r="P719" s="253" t="s">
        <v>138</v>
      </c>
      <c r="Q719" s="253">
        <v>16</v>
      </c>
      <c r="R719" s="253">
        <v>17</v>
      </c>
      <c r="S719" s="331">
        <v>18</v>
      </c>
      <c r="T719" s="418"/>
    </row>
    <row r="720" spans="1:23" s="646" customFormat="1" x14ac:dyDescent="0.2">
      <c r="A720" s="307" t="s">
        <v>3</v>
      </c>
      <c r="B720" s="452">
        <v>4535</v>
      </c>
      <c r="C720" s="259">
        <v>4535</v>
      </c>
      <c r="D720" s="440">
        <v>4535</v>
      </c>
      <c r="E720" s="259">
        <v>4535</v>
      </c>
      <c r="F720" s="390">
        <v>4535</v>
      </c>
      <c r="G720" s="260">
        <v>4535</v>
      </c>
      <c r="H720" s="258">
        <v>4535</v>
      </c>
      <c r="I720" s="259">
        <v>4535</v>
      </c>
      <c r="J720" s="259">
        <v>4535</v>
      </c>
      <c r="K720" s="259">
        <v>4535</v>
      </c>
      <c r="L720" s="259">
        <v>4535</v>
      </c>
      <c r="M720" s="259">
        <v>4535</v>
      </c>
      <c r="N720" s="258">
        <v>4535</v>
      </c>
      <c r="O720" s="259">
        <v>4535</v>
      </c>
      <c r="P720" s="259">
        <v>4535</v>
      </c>
      <c r="Q720" s="259">
        <v>4535</v>
      </c>
      <c r="R720" s="259">
        <v>4535</v>
      </c>
      <c r="S720" s="260">
        <v>4535</v>
      </c>
      <c r="T720" s="420">
        <v>4535</v>
      </c>
    </row>
    <row r="721" spans="1:23" s="646" customFormat="1" x14ac:dyDescent="0.2">
      <c r="A721" s="310" t="s">
        <v>6</v>
      </c>
      <c r="B721" s="453">
        <v>4413.0769230769229</v>
      </c>
      <c r="C721" s="264">
        <v>4385.3846153846152</v>
      </c>
      <c r="D721" s="264">
        <v>4802</v>
      </c>
      <c r="E721" s="264">
        <v>4740</v>
      </c>
      <c r="F721" s="311">
        <v>4852.3076923076924</v>
      </c>
      <c r="G721" s="265">
        <v>5145.833333333333</v>
      </c>
      <c r="H721" s="263">
        <v>4364.166666666667</v>
      </c>
      <c r="I721" s="264">
        <v>4545.454545454545</v>
      </c>
      <c r="J721" s="264">
        <v>4462</v>
      </c>
      <c r="K721" s="264">
        <v>4843.0769230769229</v>
      </c>
      <c r="L721" s="264">
        <v>4925</v>
      </c>
      <c r="M721" s="264">
        <v>5356.1538461538457</v>
      </c>
      <c r="N721" s="263">
        <v>4550</v>
      </c>
      <c r="O721" s="264">
        <v>4510.833333333333</v>
      </c>
      <c r="P721" s="264">
        <v>4220</v>
      </c>
      <c r="Q721" s="264">
        <v>4823.333333333333</v>
      </c>
      <c r="R721" s="264">
        <v>4947.5</v>
      </c>
      <c r="S721" s="265">
        <v>5226.9230769230771</v>
      </c>
      <c r="T721" s="421">
        <v>4754.7524752475247</v>
      </c>
    </row>
    <row r="722" spans="1:23" s="646" customFormat="1" x14ac:dyDescent="0.2">
      <c r="A722" s="226" t="s">
        <v>7</v>
      </c>
      <c r="B722" s="454">
        <v>100</v>
      </c>
      <c r="C722" s="268">
        <v>100</v>
      </c>
      <c r="D722" s="268">
        <v>100</v>
      </c>
      <c r="E722" s="268">
        <v>100</v>
      </c>
      <c r="F722" s="314">
        <v>100</v>
      </c>
      <c r="G722" s="269">
        <v>91.666666666666671</v>
      </c>
      <c r="H722" s="267">
        <v>91.666666666666671</v>
      </c>
      <c r="I722" s="268">
        <v>100</v>
      </c>
      <c r="J722" s="268">
        <v>60</v>
      </c>
      <c r="K722" s="268">
        <v>100</v>
      </c>
      <c r="L722" s="268">
        <v>100</v>
      </c>
      <c r="M722" s="268">
        <v>100</v>
      </c>
      <c r="N722" s="267">
        <v>100</v>
      </c>
      <c r="O722" s="268">
        <v>100</v>
      </c>
      <c r="P722" s="268">
        <v>100</v>
      </c>
      <c r="Q722" s="268">
        <v>100</v>
      </c>
      <c r="R722" s="268">
        <v>100</v>
      </c>
      <c r="S722" s="269">
        <v>100</v>
      </c>
      <c r="T722" s="422">
        <v>81.683168316831683</v>
      </c>
      <c r="V722" s="227"/>
    </row>
    <row r="723" spans="1:23" s="646" customFormat="1" x14ac:dyDescent="0.2">
      <c r="A723" s="226" t="s">
        <v>8</v>
      </c>
      <c r="B723" s="455">
        <v>2.1850356369994675E-2</v>
      </c>
      <c r="C723" s="272">
        <v>2.1196059552959487E-2</v>
      </c>
      <c r="D723" s="272">
        <v>2.4299795328304577E-2</v>
      </c>
      <c r="E723" s="272">
        <v>2.644099847085684E-2</v>
      </c>
      <c r="F723" s="317">
        <v>2.240366623580254E-2</v>
      </c>
      <c r="G723" s="273">
        <v>5.0179177062639559E-2</v>
      </c>
      <c r="H723" s="271">
        <v>5.563764171969765E-2</v>
      </c>
      <c r="I723" s="272">
        <v>5.5429234163931626E-2</v>
      </c>
      <c r="J723" s="272">
        <v>9.6159591612642786E-2</v>
      </c>
      <c r="K723" s="272">
        <v>2.4914707361629346E-2</v>
      </c>
      <c r="L723" s="272">
        <v>2.7969497084174434E-2</v>
      </c>
      <c r="M723" s="272">
        <v>3.8898536877163235E-2</v>
      </c>
      <c r="N723" s="271">
        <v>2.682759475985429E-2</v>
      </c>
      <c r="O723" s="272">
        <v>4.2144716289230701E-2</v>
      </c>
      <c r="P723" s="272">
        <v>2.820469363563527E-2</v>
      </c>
      <c r="Q723" s="272">
        <v>2.7935567285982944E-2</v>
      </c>
      <c r="R723" s="272">
        <v>1.4507936185042179E-2</v>
      </c>
      <c r="S723" s="273">
        <v>2.7981093954130537E-2</v>
      </c>
      <c r="T723" s="423">
        <v>7.474244028245608E-2</v>
      </c>
      <c r="V723" s="227"/>
    </row>
    <row r="724" spans="1:23" s="646" customFormat="1" x14ac:dyDescent="0.2">
      <c r="A724" s="310" t="s">
        <v>1</v>
      </c>
      <c r="B724" s="456">
        <f t="shared" ref="B724:T724" si="212">B721/B720*100-100</f>
        <v>-2.6884912221185715</v>
      </c>
      <c r="C724" s="276">
        <f t="shared" si="212"/>
        <v>-3.2991264523789283</v>
      </c>
      <c r="D724" s="276">
        <f t="shared" si="212"/>
        <v>5.8875413450937089</v>
      </c>
      <c r="E724" s="276">
        <f t="shared" si="212"/>
        <v>4.5203969128996704</v>
      </c>
      <c r="F724" s="276">
        <f t="shared" si="212"/>
        <v>6.9968620134000616</v>
      </c>
      <c r="G724" s="277">
        <f t="shared" si="212"/>
        <v>13.46931275266445</v>
      </c>
      <c r="H724" s="275">
        <f t="shared" si="212"/>
        <v>-3.7669974274163849</v>
      </c>
      <c r="I724" s="276">
        <f t="shared" si="212"/>
        <v>0.23053021950485686</v>
      </c>
      <c r="J724" s="276">
        <f t="shared" si="212"/>
        <v>-1.6097023153252508</v>
      </c>
      <c r="K724" s="276">
        <f t="shared" si="212"/>
        <v>6.7933169366466046</v>
      </c>
      <c r="L724" s="276">
        <f t="shared" si="212"/>
        <v>8.5997794928335196</v>
      </c>
      <c r="M724" s="276">
        <f t="shared" si="212"/>
        <v>18.107030786192851</v>
      </c>
      <c r="N724" s="275">
        <f t="shared" si="212"/>
        <v>0.33076074972436231</v>
      </c>
      <c r="O724" s="276">
        <f t="shared" si="212"/>
        <v>-0.53289231900038203</v>
      </c>
      <c r="P724" s="276">
        <f t="shared" si="212"/>
        <v>-6.9459757442116796</v>
      </c>
      <c r="Q724" s="276">
        <f t="shared" si="212"/>
        <v>6.3579566335905753</v>
      </c>
      <c r="R724" s="276">
        <f t="shared" si="212"/>
        <v>9.0959206174200631</v>
      </c>
      <c r="S724" s="277">
        <f t="shared" si="212"/>
        <v>15.257399711644481</v>
      </c>
      <c r="T724" s="424">
        <f t="shared" si="212"/>
        <v>4.8456995644437626</v>
      </c>
      <c r="V724" s="227"/>
    </row>
    <row r="725" spans="1:23" s="646" customFormat="1" ht="13.5" thickBot="1" x14ac:dyDescent="0.25">
      <c r="A725" s="429" t="s">
        <v>27</v>
      </c>
      <c r="B725" s="457">
        <f t="shared" ref="B725:T725" si="213">B721-B708</f>
        <v>-156.92307692307713</v>
      </c>
      <c r="C725" s="281">
        <f t="shared" si="213"/>
        <v>-106.15384615384664</v>
      </c>
      <c r="D725" s="281">
        <f t="shared" si="213"/>
        <v>134</v>
      </c>
      <c r="E725" s="281">
        <f t="shared" si="213"/>
        <v>53.33333333333303</v>
      </c>
      <c r="F725" s="281">
        <f t="shared" si="213"/>
        <v>-149.23076923076951</v>
      </c>
      <c r="G725" s="282">
        <f t="shared" si="213"/>
        <v>236.5</v>
      </c>
      <c r="H725" s="280">
        <f t="shared" si="213"/>
        <v>-354.40476190476147</v>
      </c>
      <c r="I725" s="281">
        <f t="shared" si="213"/>
        <v>-19.545454545454959</v>
      </c>
      <c r="J725" s="281">
        <f t="shared" si="213"/>
        <v>18</v>
      </c>
      <c r="K725" s="281">
        <f t="shared" si="213"/>
        <v>98.910256410255897</v>
      </c>
      <c r="L725" s="281">
        <f t="shared" si="213"/>
        <v>44.33333333333303</v>
      </c>
      <c r="M725" s="281">
        <f t="shared" si="213"/>
        <v>271.15384615384573</v>
      </c>
      <c r="N725" s="280">
        <f t="shared" si="213"/>
        <v>101.66666666666697</v>
      </c>
      <c r="O725" s="281">
        <f t="shared" si="213"/>
        <v>-26.5</v>
      </c>
      <c r="P725" s="281">
        <f t="shared" si="213"/>
        <v>-488.75</v>
      </c>
      <c r="Q725" s="281">
        <f t="shared" si="213"/>
        <v>94.10256410256352</v>
      </c>
      <c r="R725" s="281">
        <f t="shared" si="213"/>
        <v>-20.625</v>
      </c>
      <c r="S725" s="282">
        <f t="shared" si="213"/>
        <v>230</v>
      </c>
      <c r="T725" s="425">
        <f t="shared" si="213"/>
        <v>10.504687636905146</v>
      </c>
      <c r="V725" s="227"/>
    </row>
    <row r="726" spans="1:23" s="646" customFormat="1" x14ac:dyDescent="0.2">
      <c r="A726" s="430" t="s">
        <v>51</v>
      </c>
      <c r="B726" s="486">
        <v>58</v>
      </c>
      <c r="C726" s="286">
        <v>57</v>
      </c>
      <c r="D726" s="444">
        <v>14</v>
      </c>
      <c r="E726" s="286">
        <v>58</v>
      </c>
      <c r="F726" s="391">
        <v>58</v>
      </c>
      <c r="G726" s="287">
        <v>58</v>
      </c>
      <c r="H726" s="285">
        <v>59</v>
      </c>
      <c r="I726" s="286">
        <v>59</v>
      </c>
      <c r="J726" s="286">
        <v>13</v>
      </c>
      <c r="K726" s="286">
        <v>59</v>
      </c>
      <c r="L726" s="286">
        <v>59</v>
      </c>
      <c r="M726" s="286">
        <v>59</v>
      </c>
      <c r="N726" s="285">
        <v>58</v>
      </c>
      <c r="O726" s="286">
        <v>59</v>
      </c>
      <c r="P726" s="286">
        <v>10</v>
      </c>
      <c r="Q726" s="286">
        <v>59</v>
      </c>
      <c r="R726" s="286">
        <v>58</v>
      </c>
      <c r="S726" s="287">
        <v>59</v>
      </c>
      <c r="T726" s="426">
        <f>SUM(B726:S726)</f>
        <v>914</v>
      </c>
      <c r="U726" s="227" t="s">
        <v>56</v>
      </c>
      <c r="V726" s="289">
        <f>T713-T726</f>
        <v>9</v>
      </c>
      <c r="W726" s="290">
        <f>V726/T713</f>
        <v>9.7508125677139759E-3</v>
      </c>
    </row>
    <row r="727" spans="1:23" s="646" customFormat="1" x14ac:dyDescent="0.2">
      <c r="A727" s="324" t="s">
        <v>28</v>
      </c>
      <c r="B727" s="458">
        <v>143.5</v>
      </c>
      <c r="C727" s="648">
        <v>144.5</v>
      </c>
      <c r="D727" s="445">
        <v>142.5</v>
      </c>
      <c r="E727" s="648">
        <v>143</v>
      </c>
      <c r="F727" s="392">
        <v>143</v>
      </c>
      <c r="G727" s="649">
        <v>141</v>
      </c>
      <c r="H727" s="647">
        <v>142.5</v>
      </c>
      <c r="I727" s="648">
        <v>142</v>
      </c>
      <c r="J727" s="648">
        <v>143</v>
      </c>
      <c r="K727" s="648">
        <v>139.5</v>
      </c>
      <c r="L727" s="648">
        <v>140</v>
      </c>
      <c r="M727" s="648">
        <v>138.5</v>
      </c>
      <c r="N727" s="647">
        <v>142.5</v>
      </c>
      <c r="O727" s="648">
        <v>142.5</v>
      </c>
      <c r="P727" s="648">
        <v>142</v>
      </c>
      <c r="Q727" s="648">
        <v>141</v>
      </c>
      <c r="R727" s="648">
        <v>141</v>
      </c>
      <c r="S727" s="649">
        <v>138.5</v>
      </c>
      <c r="T727" s="427"/>
      <c r="U727" s="227" t="s">
        <v>57</v>
      </c>
      <c r="V727" s="227">
        <v>141.51</v>
      </c>
    </row>
    <row r="728" spans="1:23" s="646" customFormat="1" ht="13.5" thickBot="1" x14ac:dyDescent="0.25">
      <c r="A728" s="327" t="s">
        <v>26</v>
      </c>
      <c r="B728" s="487">
        <f t="shared" ref="B728:S728" si="214">B727-B714</f>
        <v>0</v>
      </c>
      <c r="C728" s="488">
        <f t="shared" si="214"/>
        <v>0</v>
      </c>
      <c r="D728" s="488">
        <f t="shared" si="214"/>
        <v>0</v>
      </c>
      <c r="E728" s="488">
        <f t="shared" si="214"/>
        <v>0</v>
      </c>
      <c r="F728" s="488">
        <f t="shared" si="214"/>
        <v>0</v>
      </c>
      <c r="G728" s="489">
        <f t="shared" si="214"/>
        <v>0</v>
      </c>
      <c r="H728" s="490">
        <f t="shared" si="214"/>
        <v>0</v>
      </c>
      <c r="I728" s="488">
        <f t="shared" si="214"/>
        <v>0</v>
      </c>
      <c r="J728" s="488">
        <f t="shared" si="214"/>
        <v>0</v>
      </c>
      <c r="K728" s="488">
        <f t="shared" si="214"/>
        <v>0</v>
      </c>
      <c r="L728" s="488">
        <f t="shared" si="214"/>
        <v>0</v>
      </c>
      <c r="M728" s="488">
        <f t="shared" si="214"/>
        <v>0</v>
      </c>
      <c r="N728" s="490">
        <f t="shared" si="214"/>
        <v>0</v>
      </c>
      <c r="O728" s="488">
        <f t="shared" si="214"/>
        <v>0</v>
      </c>
      <c r="P728" s="488">
        <f t="shared" si="214"/>
        <v>0</v>
      </c>
      <c r="Q728" s="488">
        <f t="shared" si="214"/>
        <v>0</v>
      </c>
      <c r="R728" s="488">
        <f t="shared" si="214"/>
        <v>0</v>
      </c>
      <c r="S728" s="489">
        <f t="shared" si="214"/>
        <v>0</v>
      </c>
      <c r="T728" s="428"/>
      <c r="U728" s="227" t="s">
        <v>26</v>
      </c>
      <c r="V728" s="362">
        <f>V727-V714</f>
        <v>-2.0000000000010232E-2</v>
      </c>
    </row>
    <row r="730" spans="1:23" ht="13.5" thickBot="1" x14ac:dyDescent="0.25"/>
    <row r="731" spans="1:23" s="650" customFormat="1" ht="13.5" thickBot="1" x14ac:dyDescent="0.25">
      <c r="A731" s="300" t="s">
        <v>196</v>
      </c>
      <c r="B731" s="676" t="s">
        <v>110</v>
      </c>
      <c r="C731" s="677"/>
      <c r="D731" s="677"/>
      <c r="E731" s="677"/>
      <c r="F731" s="677"/>
      <c r="G731" s="678"/>
      <c r="H731" s="676" t="s">
        <v>111</v>
      </c>
      <c r="I731" s="677"/>
      <c r="J731" s="677"/>
      <c r="K731" s="677"/>
      <c r="L731" s="677"/>
      <c r="M731" s="678"/>
      <c r="N731" s="676" t="s">
        <v>53</v>
      </c>
      <c r="O731" s="677"/>
      <c r="P731" s="677"/>
      <c r="Q731" s="677"/>
      <c r="R731" s="677"/>
      <c r="S731" s="677"/>
      <c r="T731" s="329" t="s">
        <v>55</v>
      </c>
    </row>
    <row r="732" spans="1:23" s="650" customFormat="1" x14ac:dyDescent="0.2">
      <c r="A732" s="226" t="s">
        <v>54</v>
      </c>
      <c r="B732" s="451">
        <v>1</v>
      </c>
      <c r="C732" s="252">
        <v>2</v>
      </c>
      <c r="D732" s="439" t="s">
        <v>131</v>
      </c>
      <c r="E732" s="252">
        <v>4</v>
      </c>
      <c r="F732" s="484">
        <v>5</v>
      </c>
      <c r="G732" s="432">
        <v>6</v>
      </c>
      <c r="H732" s="251">
        <v>7</v>
      </c>
      <c r="I732" s="252">
        <v>8</v>
      </c>
      <c r="J732" s="252" t="s">
        <v>137</v>
      </c>
      <c r="K732" s="252">
        <v>10</v>
      </c>
      <c r="L732" s="252">
        <v>11</v>
      </c>
      <c r="M732" s="252">
        <v>12</v>
      </c>
      <c r="N732" s="330">
        <v>13</v>
      </c>
      <c r="O732" s="253">
        <v>14</v>
      </c>
      <c r="P732" s="253" t="s">
        <v>138</v>
      </c>
      <c r="Q732" s="253">
        <v>16</v>
      </c>
      <c r="R732" s="253">
        <v>17</v>
      </c>
      <c r="S732" s="331">
        <v>18</v>
      </c>
      <c r="T732" s="418"/>
    </row>
    <row r="733" spans="1:23" s="650" customFormat="1" x14ac:dyDescent="0.2">
      <c r="A733" s="307" t="s">
        <v>3</v>
      </c>
      <c r="B733" s="452">
        <v>4550</v>
      </c>
      <c r="C733" s="259">
        <v>4550</v>
      </c>
      <c r="D733" s="440">
        <v>4550</v>
      </c>
      <c r="E733" s="259">
        <v>4550</v>
      </c>
      <c r="F733" s="390">
        <v>4550</v>
      </c>
      <c r="G733" s="260">
        <v>4550</v>
      </c>
      <c r="H733" s="258">
        <v>4550</v>
      </c>
      <c r="I733" s="259">
        <v>4550</v>
      </c>
      <c r="J733" s="259">
        <v>4550</v>
      </c>
      <c r="K733" s="259">
        <v>4550</v>
      </c>
      <c r="L733" s="259">
        <v>4550</v>
      </c>
      <c r="M733" s="259">
        <v>4550</v>
      </c>
      <c r="N733" s="258">
        <v>4550</v>
      </c>
      <c r="O733" s="259">
        <v>4550</v>
      </c>
      <c r="P733" s="259">
        <v>4550</v>
      </c>
      <c r="Q733" s="259">
        <v>4550</v>
      </c>
      <c r="R733" s="259">
        <v>4550</v>
      </c>
      <c r="S733" s="260">
        <v>4550</v>
      </c>
      <c r="T733" s="420">
        <v>4550</v>
      </c>
    </row>
    <row r="734" spans="1:23" s="650" customFormat="1" x14ac:dyDescent="0.2">
      <c r="A734" s="310" t="s">
        <v>6</v>
      </c>
      <c r="B734" s="453">
        <v>4473.636363636364</v>
      </c>
      <c r="C734" s="264">
        <v>4422.5</v>
      </c>
      <c r="D734" s="264">
        <v>4730</v>
      </c>
      <c r="E734" s="264">
        <v>4815</v>
      </c>
      <c r="F734" s="311">
        <v>4812.5</v>
      </c>
      <c r="G734" s="265">
        <v>5247.6923076923076</v>
      </c>
      <c r="H734" s="263">
        <v>4493.8461538461543</v>
      </c>
      <c r="I734" s="264">
        <v>4528.4615384615381</v>
      </c>
      <c r="J734" s="264">
        <v>4748</v>
      </c>
      <c r="K734" s="264">
        <v>4904.6153846153848</v>
      </c>
      <c r="L734" s="264">
        <v>4990</v>
      </c>
      <c r="M734" s="264">
        <v>5135.833333333333</v>
      </c>
      <c r="N734" s="263">
        <v>4450.833333333333</v>
      </c>
      <c r="O734" s="264">
        <v>4395.7142857142853</v>
      </c>
      <c r="P734" s="264">
        <v>4396.666666666667</v>
      </c>
      <c r="Q734" s="264">
        <v>4935</v>
      </c>
      <c r="R734" s="264">
        <v>4951.666666666667</v>
      </c>
      <c r="S734" s="265">
        <v>5109.166666666667</v>
      </c>
      <c r="T734" s="421">
        <v>4762.4875621890551</v>
      </c>
    </row>
    <row r="735" spans="1:23" s="650" customFormat="1" x14ac:dyDescent="0.2">
      <c r="A735" s="226" t="s">
        <v>7</v>
      </c>
      <c r="B735" s="454">
        <v>100</v>
      </c>
      <c r="C735" s="268">
        <v>100</v>
      </c>
      <c r="D735" s="268">
        <v>80</v>
      </c>
      <c r="E735" s="268">
        <v>100</v>
      </c>
      <c r="F735" s="314">
        <v>100</v>
      </c>
      <c r="G735" s="269">
        <v>100</v>
      </c>
      <c r="H735" s="267">
        <v>100</v>
      </c>
      <c r="I735" s="268">
        <v>100</v>
      </c>
      <c r="J735" s="268">
        <v>100</v>
      </c>
      <c r="K735" s="268">
        <v>100</v>
      </c>
      <c r="L735" s="268">
        <v>100</v>
      </c>
      <c r="M735" s="268">
        <v>100</v>
      </c>
      <c r="N735" s="267">
        <v>100</v>
      </c>
      <c r="O735" s="268">
        <v>100</v>
      </c>
      <c r="P735" s="268">
        <v>100</v>
      </c>
      <c r="Q735" s="268">
        <v>100</v>
      </c>
      <c r="R735" s="268">
        <v>100</v>
      </c>
      <c r="S735" s="269">
        <v>100</v>
      </c>
      <c r="T735" s="422">
        <v>86.567164179104481</v>
      </c>
      <c r="V735" s="227"/>
    </row>
    <row r="736" spans="1:23" s="650" customFormat="1" x14ac:dyDescent="0.2">
      <c r="A736" s="226" t="s">
        <v>8</v>
      </c>
      <c r="B736" s="455">
        <v>3.5114908141097023E-2</v>
      </c>
      <c r="C736" s="272">
        <v>2.6274384461186066E-2</v>
      </c>
      <c r="D736" s="272">
        <v>6.0687949659227587E-2</v>
      </c>
      <c r="E736" s="272">
        <v>2.6818632544433976E-2</v>
      </c>
      <c r="F736" s="317">
        <v>1.8412879352429187E-2</v>
      </c>
      <c r="G736" s="273">
        <v>6.0473911887236519E-2</v>
      </c>
      <c r="H736" s="271">
        <v>2.7233388293530648E-2</v>
      </c>
      <c r="I736" s="272">
        <v>2.930665169949621E-2</v>
      </c>
      <c r="J736" s="272">
        <v>5.2263083157477463E-2</v>
      </c>
      <c r="K736" s="272">
        <v>3.4486564346449006E-2</v>
      </c>
      <c r="L736" s="272">
        <v>2.9361738110669219E-2</v>
      </c>
      <c r="M736" s="272">
        <v>3.9525552000369842E-2</v>
      </c>
      <c r="N736" s="271">
        <v>3.9923220904931722E-2</v>
      </c>
      <c r="O736" s="272">
        <v>4.0245228165190335E-2</v>
      </c>
      <c r="P736" s="272">
        <v>2.7187901557301875E-2</v>
      </c>
      <c r="Q736" s="272">
        <v>3.3033111219657761E-2</v>
      </c>
      <c r="R736" s="272">
        <v>3.782525197843966E-2</v>
      </c>
      <c r="S736" s="273">
        <v>4.9259760101388245E-2</v>
      </c>
      <c r="T736" s="423">
        <v>7.014173770995924E-2</v>
      </c>
      <c r="V736" s="227"/>
    </row>
    <row r="737" spans="1:23" s="650" customFormat="1" x14ac:dyDescent="0.2">
      <c r="A737" s="310" t="s">
        <v>1</v>
      </c>
      <c r="B737" s="456">
        <f t="shared" ref="B737:T737" si="215">B734/B733*100-100</f>
        <v>-1.6783216783216659</v>
      </c>
      <c r="C737" s="276">
        <f t="shared" si="215"/>
        <v>-2.80219780219781</v>
      </c>
      <c r="D737" s="276">
        <f t="shared" si="215"/>
        <v>3.9560439560439704</v>
      </c>
      <c r="E737" s="276">
        <f t="shared" si="215"/>
        <v>5.8241758241758248</v>
      </c>
      <c r="F737" s="276">
        <f t="shared" si="215"/>
        <v>5.7692307692307736</v>
      </c>
      <c r="G737" s="277">
        <f t="shared" si="215"/>
        <v>15.333896872358395</v>
      </c>
      <c r="H737" s="275">
        <f t="shared" si="215"/>
        <v>-1.2341504649196793</v>
      </c>
      <c r="I737" s="276">
        <f t="shared" si="215"/>
        <v>-0.47337278106509473</v>
      </c>
      <c r="J737" s="276">
        <f t="shared" si="215"/>
        <v>4.3516483516483362</v>
      </c>
      <c r="K737" s="276">
        <f t="shared" si="215"/>
        <v>7.7937447168216352</v>
      </c>
      <c r="L737" s="276">
        <f t="shared" si="215"/>
        <v>9.6703296703296786</v>
      </c>
      <c r="M737" s="276">
        <f t="shared" si="215"/>
        <v>12.875457875457869</v>
      </c>
      <c r="N737" s="275">
        <f t="shared" si="215"/>
        <v>-2.1794871794871824</v>
      </c>
      <c r="O737" s="276">
        <f t="shared" si="215"/>
        <v>-3.3908948194662685</v>
      </c>
      <c r="P737" s="276">
        <f t="shared" si="215"/>
        <v>-3.369963369963358</v>
      </c>
      <c r="Q737" s="276">
        <f t="shared" si="215"/>
        <v>8.4615384615384528</v>
      </c>
      <c r="R737" s="276">
        <f t="shared" si="215"/>
        <v>8.8278388278388462</v>
      </c>
      <c r="S737" s="277">
        <f t="shared" si="215"/>
        <v>12.289377289377285</v>
      </c>
      <c r="T737" s="424">
        <f t="shared" si="215"/>
        <v>4.670056311847361</v>
      </c>
      <c r="V737" s="227"/>
    </row>
    <row r="738" spans="1:23" s="650" customFormat="1" ht="13.5" thickBot="1" x14ac:dyDescent="0.25">
      <c r="A738" s="429" t="s">
        <v>27</v>
      </c>
      <c r="B738" s="457">
        <f t="shared" ref="B738:T738" si="216">B734-B721</f>
        <v>60.5594405594411</v>
      </c>
      <c r="C738" s="281">
        <f t="shared" si="216"/>
        <v>37.115384615384755</v>
      </c>
      <c r="D738" s="281">
        <f t="shared" si="216"/>
        <v>-72</v>
      </c>
      <c r="E738" s="281">
        <f t="shared" si="216"/>
        <v>75</v>
      </c>
      <c r="F738" s="281">
        <f t="shared" si="216"/>
        <v>-39.807692307692378</v>
      </c>
      <c r="G738" s="282">
        <f t="shared" si="216"/>
        <v>101.85897435897459</v>
      </c>
      <c r="H738" s="280">
        <f t="shared" si="216"/>
        <v>129.6794871794873</v>
      </c>
      <c r="I738" s="281">
        <f t="shared" si="216"/>
        <v>-16.993006993006929</v>
      </c>
      <c r="J738" s="281">
        <f t="shared" si="216"/>
        <v>286</v>
      </c>
      <c r="K738" s="281">
        <f t="shared" si="216"/>
        <v>61.538461538461888</v>
      </c>
      <c r="L738" s="281">
        <f t="shared" si="216"/>
        <v>65</v>
      </c>
      <c r="M738" s="281">
        <f t="shared" si="216"/>
        <v>-220.3205128205127</v>
      </c>
      <c r="N738" s="280">
        <f t="shared" si="216"/>
        <v>-99.16666666666697</v>
      </c>
      <c r="O738" s="281">
        <f t="shared" si="216"/>
        <v>-115.11904761904771</v>
      </c>
      <c r="P738" s="281">
        <f t="shared" si="216"/>
        <v>176.66666666666697</v>
      </c>
      <c r="Q738" s="281">
        <f t="shared" si="216"/>
        <v>111.66666666666697</v>
      </c>
      <c r="R738" s="281">
        <f t="shared" si="216"/>
        <v>4.1666666666669698</v>
      </c>
      <c r="S738" s="282">
        <f t="shared" si="216"/>
        <v>-117.75641025641016</v>
      </c>
      <c r="T738" s="425">
        <f t="shared" si="216"/>
        <v>7.735086941530426</v>
      </c>
      <c r="V738" s="227"/>
    </row>
    <row r="739" spans="1:23" s="650" customFormat="1" x14ac:dyDescent="0.2">
      <c r="A739" s="430" t="s">
        <v>51</v>
      </c>
      <c r="B739" s="486">
        <v>58</v>
      </c>
      <c r="C739" s="286">
        <v>57</v>
      </c>
      <c r="D739" s="444">
        <v>14</v>
      </c>
      <c r="E739" s="286">
        <v>58</v>
      </c>
      <c r="F739" s="391">
        <v>58</v>
      </c>
      <c r="G739" s="287">
        <v>58</v>
      </c>
      <c r="H739" s="285">
        <v>59</v>
      </c>
      <c r="I739" s="286">
        <v>59</v>
      </c>
      <c r="J739" s="286">
        <v>13</v>
      </c>
      <c r="K739" s="286">
        <v>59</v>
      </c>
      <c r="L739" s="286">
        <v>59</v>
      </c>
      <c r="M739" s="286">
        <v>59</v>
      </c>
      <c r="N739" s="285">
        <v>58</v>
      </c>
      <c r="O739" s="286">
        <v>59</v>
      </c>
      <c r="P739" s="286">
        <v>10</v>
      </c>
      <c r="Q739" s="286">
        <v>59</v>
      </c>
      <c r="R739" s="286">
        <v>58</v>
      </c>
      <c r="S739" s="287">
        <v>59</v>
      </c>
      <c r="T739" s="426">
        <f>SUM(B739:S739)</f>
        <v>914</v>
      </c>
      <c r="U739" s="227" t="s">
        <v>56</v>
      </c>
      <c r="V739" s="289">
        <f>T726-T739</f>
        <v>0</v>
      </c>
      <c r="W739" s="290">
        <f>V739/T726</f>
        <v>0</v>
      </c>
    </row>
    <row r="740" spans="1:23" s="650" customFormat="1" x14ac:dyDescent="0.2">
      <c r="A740" s="324" t="s">
        <v>28</v>
      </c>
      <c r="B740" s="458">
        <v>145</v>
      </c>
      <c r="C740" s="652">
        <v>146</v>
      </c>
      <c r="D740" s="445">
        <v>144</v>
      </c>
      <c r="E740" s="652">
        <v>144</v>
      </c>
      <c r="F740" s="392">
        <v>144.5</v>
      </c>
      <c r="G740" s="653">
        <v>142</v>
      </c>
      <c r="H740" s="651">
        <v>144</v>
      </c>
      <c r="I740" s="652">
        <v>143.5</v>
      </c>
      <c r="J740" s="652">
        <v>144</v>
      </c>
      <c r="K740" s="652">
        <v>140.5</v>
      </c>
      <c r="L740" s="652">
        <v>141</v>
      </c>
      <c r="M740" s="652">
        <v>140</v>
      </c>
      <c r="N740" s="651">
        <v>144</v>
      </c>
      <c r="O740" s="652">
        <v>144</v>
      </c>
      <c r="P740" s="652">
        <v>143.5</v>
      </c>
      <c r="Q740" s="652">
        <v>142</v>
      </c>
      <c r="R740" s="652">
        <v>142</v>
      </c>
      <c r="S740" s="653">
        <v>140</v>
      </c>
      <c r="T740" s="427"/>
      <c r="U740" s="227" t="s">
        <v>57</v>
      </c>
      <c r="V740" s="227">
        <v>141.72999999999999</v>
      </c>
    </row>
    <row r="741" spans="1:23" s="650" customFormat="1" ht="13.5" thickBot="1" x14ac:dyDescent="0.25">
      <c r="A741" s="327" t="s">
        <v>26</v>
      </c>
      <c r="B741" s="487">
        <f t="shared" ref="B741:S741" si="217">B740-B727</f>
        <v>1.5</v>
      </c>
      <c r="C741" s="488">
        <f t="shared" si="217"/>
        <v>1.5</v>
      </c>
      <c r="D741" s="488">
        <f t="shared" si="217"/>
        <v>1.5</v>
      </c>
      <c r="E741" s="488">
        <f t="shared" si="217"/>
        <v>1</v>
      </c>
      <c r="F741" s="488">
        <f t="shared" si="217"/>
        <v>1.5</v>
      </c>
      <c r="G741" s="489">
        <f t="shared" si="217"/>
        <v>1</v>
      </c>
      <c r="H741" s="490">
        <f t="shared" si="217"/>
        <v>1.5</v>
      </c>
      <c r="I741" s="488">
        <f t="shared" si="217"/>
        <v>1.5</v>
      </c>
      <c r="J741" s="488">
        <f t="shared" si="217"/>
        <v>1</v>
      </c>
      <c r="K741" s="488">
        <f t="shared" si="217"/>
        <v>1</v>
      </c>
      <c r="L741" s="488">
        <f t="shared" si="217"/>
        <v>1</v>
      </c>
      <c r="M741" s="488">
        <f t="shared" si="217"/>
        <v>1.5</v>
      </c>
      <c r="N741" s="490">
        <f t="shared" si="217"/>
        <v>1.5</v>
      </c>
      <c r="O741" s="488">
        <f t="shared" si="217"/>
        <v>1.5</v>
      </c>
      <c r="P741" s="488">
        <f t="shared" si="217"/>
        <v>1.5</v>
      </c>
      <c r="Q741" s="488">
        <f t="shared" si="217"/>
        <v>1</v>
      </c>
      <c r="R741" s="488">
        <f t="shared" si="217"/>
        <v>1</v>
      </c>
      <c r="S741" s="489">
        <f t="shared" si="217"/>
        <v>1.5</v>
      </c>
      <c r="T741" s="428"/>
      <c r="U741" s="227" t="s">
        <v>26</v>
      </c>
      <c r="V741" s="362">
        <f>V740-V727</f>
        <v>0.21999999999999886</v>
      </c>
    </row>
    <row r="742" spans="1:23" x14ac:dyDescent="0.2">
      <c r="C742" s="650"/>
      <c r="D742" s="650"/>
      <c r="E742" s="650"/>
      <c r="F742" s="650"/>
      <c r="G742" s="650"/>
      <c r="H742" s="650"/>
      <c r="I742" s="650"/>
      <c r="J742" s="650"/>
      <c r="K742" s="650"/>
      <c r="L742" s="650"/>
      <c r="M742" s="650"/>
      <c r="N742" s="650"/>
      <c r="O742" s="650"/>
      <c r="P742" s="650"/>
      <c r="Q742" s="650"/>
      <c r="R742" s="650"/>
      <c r="S742" s="650"/>
    </row>
    <row r="743" spans="1:23" ht="13.5" thickBot="1" x14ac:dyDescent="0.25"/>
    <row r="744" spans="1:23" s="654" customFormat="1" ht="13.5" thickBot="1" x14ac:dyDescent="0.25">
      <c r="A744" s="300" t="s">
        <v>197</v>
      </c>
      <c r="B744" s="676" t="s">
        <v>110</v>
      </c>
      <c r="C744" s="677"/>
      <c r="D744" s="677"/>
      <c r="E744" s="677"/>
      <c r="F744" s="677"/>
      <c r="G744" s="678"/>
      <c r="H744" s="676" t="s">
        <v>111</v>
      </c>
      <c r="I744" s="677"/>
      <c r="J744" s="677"/>
      <c r="K744" s="677"/>
      <c r="L744" s="677"/>
      <c r="M744" s="678"/>
      <c r="N744" s="676" t="s">
        <v>53</v>
      </c>
      <c r="O744" s="677"/>
      <c r="P744" s="677"/>
      <c r="Q744" s="677"/>
      <c r="R744" s="677"/>
      <c r="S744" s="677"/>
      <c r="T744" s="329" t="s">
        <v>55</v>
      </c>
    </row>
    <row r="745" spans="1:23" s="654" customFormat="1" x14ac:dyDescent="0.2">
      <c r="A745" s="226" t="s">
        <v>54</v>
      </c>
      <c r="B745" s="451">
        <v>1</v>
      </c>
      <c r="C745" s="252">
        <v>2</v>
      </c>
      <c r="D745" s="439" t="s">
        <v>131</v>
      </c>
      <c r="E745" s="252">
        <v>4</v>
      </c>
      <c r="F745" s="484">
        <v>5</v>
      </c>
      <c r="G745" s="432">
        <v>6</v>
      </c>
      <c r="H745" s="251">
        <v>7</v>
      </c>
      <c r="I745" s="252">
        <v>8</v>
      </c>
      <c r="J745" s="252" t="s">
        <v>137</v>
      </c>
      <c r="K745" s="252">
        <v>10</v>
      </c>
      <c r="L745" s="252">
        <v>11</v>
      </c>
      <c r="M745" s="252">
        <v>12</v>
      </c>
      <c r="N745" s="330">
        <v>13</v>
      </c>
      <c r="O745" s="253">
        <v>14</v>
      </c>
      <c r="P745" s="253" t="s">
        <v>138</v>
      </c>
      <c r="Q745" s="253">
        <v>16</v>
      </c>
      <c r="R745" s="253">
        <v>17</v>
      </c>
      <c r="S745" s="331">
        <v>18</v>
      </c>
      <c r="T745" s="418"/>
    </row>
    <row r="746" spans="1:23" s="654" customFormat="1" x14ac:dyDescent="0.2">
      <c r="A746" s="307" t="s">
        <v>3</v>
      </c>
      <c r="B746" s="452">
        <v>4565</v>
      </c>
      <c r="C746" s="259">
        <v>4565</v>
      </c>
      <c r="D746" s="440">
        <v>4565</v>
      </c>
      <c r="E746" s="259">
        <v>4565</v>
      </c>
      <c r="F746" s="390">
        <v>4565</v>
      </c>
      <c r="G746" s="260">
        <v>4565</v>
      </c>
      <c r="H746" s="258">
        <v>4565</v>
      </c>
      <c r="I746" s="259">
        <v>4565</v>
      </c>
      <c r="J746" s="259">
        <v>4565</v>
      </c>
      <c r="K746" s="259">
        <v>4565</v>
      </c>
      <c r="L746" s="259">
        <v>4565</v>
      </c>
      <c r="M746" s="259">
        <v>4565</v>
      </c>
      <c r="N746" s="258">
        <v>4565</v>
      </c>
      <c r="O746" s="259">
        <v>4565</v>
      </c>
      <c r="P746" s="259">
        <v>4565</v>
      </c>
      <c r="Q746" s="259">
        <v>4565</v>
      </c>
      <c r="R746" s="259">
        <v>4565</v>
      </c>
      <c r="S746" s="260">
        <v>4565</v>
      </c>
      <c r="T746" s="420">
        <v>4565</v>
      </c>
    </row>
    <row r="747" spans="1:23" s="654" customFormat="1" x14ac:dyDescent="0.2">
      <c r="A747" s="310" t="s">
        <v>6</v>
      </c>
      <c r="B747" s="453">
        <v>4546.1538461538457</v>
      </c>
      <c r="C747" s="264">
        <v>4589.2307692307695</v>
      </c>
      <c r="D747" s="264">
        <v>4628</v>
      </c>
      <c r="E747" s="264">
        <v>4713.0769230769229</v>
      </c>
      <c r="F747" s="311">
        <v>4696</v>
      </c>
      <c r="G747" s="265">
        <v>4950.7692307692305</v>
      </c>
      <c r="H747" s="263">
        <v>4517.1428571428569</v>
      </c>
      <c r="I747" s="264">
        <v>4439.2857142857147</v>
      </c>
      <c r="J747" s="264">
        <v>4448.333333333333</v>
      </c>
      <c r="K747" s="264">
        <v>4711.333333333333</v>
      </c>
      <c r="L747" s="264">
        <v>4935.3846153846152</v>
      </c>
      <c r="M747" s="264">
        <v>5145</v>
      </c>
      <c r="N747" s="263">
        <v>4526.4285714285716</v>
      </c>
      <c r="O747" s="264">
        <v>4438</v>
      </c>
      <c r="P747" s="264">
        <v>4454.2857142857147</v>
      </c>
      <c r="Q747" s="264">
        <v>4645</v>
      </c>
      <c r="R747" s="264">
        <v>4869.2857142857147</v>
      </c>
      <c r="S747" s="265">
        <v>5101.333333333333</v>
      </c>
      <c r="T747" s="421">
        <v>4704.2666666666664</v>
      </c>
    </row>
    <row r="748" spans="1:23" s="654" customFormat="1" x14ac:dyDescent="0.2">
      <c r="A748" s="226" t="s">
        <v>7</v>
      </c>
      <c r="B748" s="454">
        <v>100</v>
      </c>
      <c r="C748" s="268">
        <v>100</v>
      </c>
      <c r="D748" s="268">
        <v>100</v>
      </c>
      <c r="E748" s="268">
        <v>100</v>
      </c>
      <c r="F748" s="314">
        <v>100</v>
      </c>
      <c r="G748" s="269">
        <v>100</v>
      </c>
      <c r="H748" s="267">
        <v>100</v>
      </c>
      <c r="I748" s="268">
        <v>100</v>
      </c>
      <c r="J748" s="268">
        <v>100</v>
      </c>
      <c r="K748" s="268">
        <v>100</v>
      </c>
      <c r="L748" s="268">
        <v>100</v>
      </c>
      <c r="M748" s="268">
        <v>100</v>
      </c>
      <c r="N748" s="267">
        <v>100</v>
      </c>
      <c r="O748" s="268">
        <v>100</v>
      </c>
      <c r="P748" s="268">
        <v>100</v>
      </c>
      <c r="Q748" s="268">
        <v>100</v>
      </c>
      <c r="R748" s="268">
        <v>100</v>
      </c>
      <c r="S748" s="269">
        <v>100</v>
      </c>
      <c r="T748" s="422">
        <v>88.888888888888886</v>
      </c>
      <c r="V748" s="227"/>
    </row>
    <row r="749" spans="1:23" s="654" customFormat="1" x14ac:dyDescent="0.2">
      <c r="A749" s="226" t="s">
        <v>8</v>
      </c>
      <c r="B749" s="455">
        <v>4.4048514009983802E-2</v>
      </c>
      <c r="C749" s="272">
        <v>3.5911418103539358E-2</v>
      </c>
      <c r="D749" s="272">
        <v>3.4093488199336247E-2</v>
      </c>
      <c r="E749" s="272">
        <v>2.6097595679852349E-2</v>
      </c>
      <c r="F749" s="317">
        <v>3.2646964048955368E-2</v>
      </c>
      <c r="G749" s="273">
        <v>3.0963908848337447E-2</v>
      </c>
      <c r="H749" s="271">
        <v>3.579839431868901E-2</v>
      </c>
      <c r="I749" s="272">
        <v>3.9344500760986278E-2</v>
      </c>
      <c r="J749" s="272">
        <v>2.8180228844470998E-2</v>
      </c>
      <c r="K749" s="272">
        <v>2.9541899471720479E-2</v>
      </c>
      <c r="L749" s="272">
        <v>3.5252703113156217E-2</v>
      </c>
      <c r="M749" s="272">
        <v>4.5963978971372076E-2</v>
      </c>
      <c r="N749" s="271">
        <v>3.0958834796508791E-2</v>
      </c>
      <c r="O749" s="272">
        <v>3.2727494646895547E-2</v>
      </c>
      <c r="P749" s="272">
        <v>3.2441741158183386E-2</v>
      </c>
      <c r="Q749" s="272">
        <v>4.2392612847180232E-2</v>
      </c>
      <c r="R749" s="272">
        <v>1.9812123552709733E-2</v>
      </c>
      <c r="S749" s="273">
        <v>3.3350491685089474E-2</v>
      </c>
      <c r="T749" s="423">
        <v>5.8954773177882266E-2</v>
      </c>
      <c r="V749" s="227"/>
    </row>
    <row r="750" spans="1:23" s="654" customFormat="1" x14ac:dyDescent="0.2">
      <c r="A750" s="310" t="s">
        <v>1</v>
      </c>
      <c r="B750" s="456">
        <f t="shared" ref="B750:T750" si="218">B747/B746*100-100</f>
        <v>-0.41284017187632571</v>
      </c>
      <c r="C750" s="276">
        <f t="shared" si="218"/>
        <v>0.530794506698129</v>
      </c>
      <c r="D750" s="276">
        <f t="shared" si="218"/>
        <v>1.380065717415107</v>
      </c>
      <c r="E750" s="276">
        <f t="shared" si="218"/>
        <v>3.243744207599633</v>
      </c>
      <c r="F750" s="276">
        <f t="shared" si="218"/>
        <v>2.8696604600219047</v>
      </c>
      <c r="G750" s="277">
        <f t="shared" si="218"/>
        <v>8.4505855590193022</v>
      </c>
      <c r="H750" s="275">
        <f t="shared" si="218"/>
        <v>-1.0483492411203343</v>
      </c>
      <c r="I750" s="276">
        <f t="shared" si="218"/>
        <v>-2.7538726333906993</v>
      </c>
      <c r="J750" s="276">
        <f t="shared" si="218"/>
        <v>-2.5556772544724424</v>
      </c>
      <c r="K750" s="276">
        <f t="shared" si="218"/>
        <v>3.2055494706097107</v>
      </c>
      <c r="L750" s="276">
        <f t="shared" si="218"/>
        <v>8.1135731738141317</v>
      </c>
      <c r="M750" s="276">
        <f t="shared" si="218"/>
        <v>12.70536692223439</v>
      </c>
      <c r="N750" s="275">
        <f t="shared" si="218"/>
        <v>-0.8449381943357821</v>
      </c>
      <c r="O750" s="276">
        <f t="shared" si="218"/>
        <v>-2.7820372398685578</v>
      </c>
      <c r="P750" s="276">
        <f t="shared" si="218"/>
        <v>-2.4252855578156698</v>
      </c>
      <c r="Q750" s="276">
        <f t="shared" si="218"/>
        <v>1.7524644030668242</v>
      </c>
      <c r="R750" s="276">
        <f t="shared" si="218"/>
        <v>6.6656235330934095</v>
      </c>
      <c r="S750" s="277">
        <f t="shared" si="218"/>
        <v>11.748813435560422</v>
      </c>
      <c r="T750" s="424">
        <f t="shared" si="218"/>
        <v>3.0507484483388083</v>
      </c>
      <c r="V750" s="227"/>
    </row>
    <row r="751" spans="1:23" s="654" customFormat="1" ht="13.5" thickBot="1" x14ac:dyDescent="0.25">
      <c r="A751" s="429" t="s">
        <v>27</v>
      </c>
      <c r="B751" s="457">
        <f t="shared" ref="B751:T751" si="219">B747-B734</f>
        <v>72.517482517481767</v>
      </c>
      <c r="C751" s="281">
        <f t="shared" si="219"/>
        <v>166.73076923076951</v>
      </c>
      <c r="D751" s="281">
        <f t="shared" si="219"/>
        <v>-102</v>
      </c>
      <c r="E751" s="281">
        <f t="shared" si="219"/>
        <v>-101.92307692307713</v>
      </c>
      <c r="F751" s="281">
        <f t="shared" si="219"/>
        <v>-116.5</v>
      </c>
      <c r="G751" s="282">
        <f t="shared" si="219"/>
        <v>-296.92307692307713</v>
      </c>
      <c r="H751" s="280">
        <f t="shared" si="219"/>
        <v>23.296703296702617</v>
      </c>
      <c r="I751" s="281">
        <f t="shared" si="219"/>
        <v>-89.175824175823436</v>
      </c>
      <c r="J751" s="281">
        <f t="shared" si="219"/>
        <v>-299.66666666666697</v>
      </c>
      <c r="K751" s="281">
        <f t="shared" si="219"/>
        <v>-193.28205128205173</v>
      </c>
      <c r="L751" s="281">
        <f t="shared" si="219"/>
        <v>-54.615384615384755</v>
      </c>
      <c r="M751" s="281">
        <f t="shared" si="219"/>
        <v>9.1666666666669698</v>
      </c>
      <c r="N751" s="280">
        <f t="shared" si="219"/>
        <v>75.595238095238528</v>
      </c>
      <c r="O751" s="281">
        <f t="shared" si="219"/>
        <v>42.285714285714675</v>
      </c>
      <c r="P751" s="281">
        <f t="shared" si="219"/>
        <v>57.619047619047706</v>
      </c>
      <c r="Q751" s="281">
        <f t="shared" si="219"/>
        <v>-290</v>
      </c>
      <c r="R751" s="281">
        <f t="shared" si="219"/>
        <v>-82.380952380952294</v>
      </c>
      <c r="S751" s="282">
        <f t="shared" si="219"/>
        <v>-7.8333333333339397</v>
      </c>
      <c r="T751" s="425">
        <f t="shared" si="219"/>
        <v>-58.220895522388673</v>
      </c>
      <c r="V751" s="227"/>
    </row>
    <row r="752" spans="1:23" s="654" customFormat="1" x14ac:dyDescent="0.2">
      <c r="A752" s="430" t="s">
        <v>51</v>
      </c>
      <c r="B752" s="486">
        <v>58</v>
      </c>
      <c r="C752" s="286">
        <v>56</v>
      </c>
      <c r="D752" s="444">
        <v>14</v>
      </c>
      <c r="E752" s="286">
        <v>58</v>
      </c>
      <c r="F752" s="391">
        <v>58</v>
      </c>
      <c r="G752" s="287">
        <v>58</v>
      </c>
      <c r="H752" s="285">
        <v>59</v>
      </c>
      <c r="I752" s="286">
        <v>59</v>
      </c>
      <c r="J752" s="286">
        <v>13</v>
      </c>
      <c r="K752" s="286">
        <v>59</v>
      </c>
      <c r="L752" s="286">
        <v>59</v>
      </c>
      <c r="M752" s="286">
        <v>59</v>
      </c>
      <c r="N752" s="285">
        <v>58</v>
      </c>
      <c r="O752" s="286">
        <v>59</v>
      </c>
      <c r="P752" s="286">
        <v>10</v>
      </c>
      <c r="Q752" s="286">
        <v>59</v>
      </c>
      <c r="R752" s="286">
        <v>58</v>
      </c>
      <c r="S752" s="287">
        <v>59</v>
      </c>
      <c r="T752" s="426">
        <f>SUM(B752:S752)</f>
        <v>913</v>
      </c>
      <c r="U752" s="227" t="s">
        <v>56</v>
      </c>
      <c r="V752" s="289">
        <f>T739-T752</f>
        <v>1</v>
      </c>
      <c r="W752" s="290">
        <f>V752/T739</f>
        <v>1.0940919037199124E-3</v>
      </c>
    </row>
    <row r="753" spans="1:23" s="654" customFormat="1" x14ac:dyDescent="0.2">
      <c r="A753" s="324" t="s">
        <v>28</v>
      </c>
      <c r="B753" s="458">
        <v>145</v>
      </c>
      <c r="C753" s="656">
        <v>146</v>
      </c>
      <c r="D753" s="445">
        <v>144</v>
      </c>
      <c r="E753" s="656">
        <v>144</v>
      </c>
      <c r="F753" s="392">
        <v>144.5</v>
      </c>
      <c r="G753" s="655">
        <v>142</v>
      </c>
      <c r="H753" s="657">
        <v>144</v>
      </c>
      <c r="I753" s="656">
        <v>143.5</v>
      </c>
      <c r="J753" s="656">
        <v>144</v>
      </c>
      <c r="K753" s="656">
        <v>140.5</v>
      </c>
      <c r="L753" s="656">
        <v>141</v>
      </c>
      <c r="M753" s="656">
        <v>140</v>
      </c>
      <c r="N753" s="657">
        <v>144</v>
      </c>
      <c r="O753" s="656">
        <v>144</v>
      </c>
      <c r="P753" s="656">
        <v>143.5</v>
      </c>
      <c r="Q753" s="656">
        <v>142</v>
      </c>
      <c r="R753" s="656">
        <v>142</v>
      </c>
      <c r="S753" s="655">
        <v>140</v>
      </c>
      <c r="T753" s="427"/>
      <c r="U753" s="227" t="s">
        <v>57</v>
      </c>
      <c r="V753" s="227">
        <v>142.87</v>
      </c>
    </row>
    <row r="754" spans="1:23" s="654" customFormat="1" ht="13.5" thickBot="1" x14ac:dyDescent="0.25">
      <c r="A754" s="327" t="s">
        <v>26</v>
      </c>
      <c r="B754" s="487">
        <f t="shared" ref="B754:S754" si="220">B753-B740</f>
        <v>0</v>
      </c>
      <c r="C754" s="488">
        <f t="shared" si="220"/>
        <v>0</v>
      </c>
      <c r="D754" s="488">
        <f t="shared" si="220"/>
        <v>0</v>
      </c>
      <c r="E754" s="488">
        <f t="shared" si="220"/>
        <v>0</v>
      </c>
      <c r="F754" s="488">
        <f t="shared" si="220"/>
        <v>0</v>
      </c>
      <c r="G754" s="489">
        <f t="shared" si="220"/>
        <v>0</v>
      </c>
      <c r="H754" s="490">
        <f t="shared" si="220"/>
        <v>0</v>
      </c>
      <c r="I754" s="488">
        <f t="shared" si="220"/>
        <v>0</v>
      </c>
      <c r="J754" s="488">
        <f t="shared" si="220"/>
        <v>0</v>
      </c>
      <c r="K754" s="488">
        <f t="shared" si="220"/>
        <v>0</v>
      </c>
      <c r="L754" s="488">
        <f t="shared" si="220"/>
        <v>0</v>
      </c>
      <c r="M754" s="488">
        <f t="shared" si="220"/>
        <v>0</v>
      </c>
      <c r="N754" s="490">
        <f t="shared" si="220"/>
        <v>0</v>
      </c>
      <c r="O754" s="488">
        <f t="shared" si="220"/>
        <v>0</v>
      </c>
      <c r="P754" s="488">
        <f t="shared" si="220"/>
        <v>0</v>
      </c>
      <c r="Q754" s="488">
        <f t="shared" si="220"/>
        <v>0</v>
      </c>
      <c r="R754" s="488">
        <f t="shared" si="220"/>
        <v>0</v>
      </c>
      <c r="S754" s="489">
        <f t="shared" si="220"/>
        <v>0</v>
      </c>
      <c r="T754" s="428"/>
      <c r="U754" s="227" t="s">
        <v>26</v>
      </c>
      <c r="V754" s="362">
        <f>V753-V740</f>
        <v>1.1400000000000148</v>
      </c>
    </row>
    <row r="756" spans="1:23" ht="13.5" thickBot="1" x14ac:dyDescent="0.25"/>
    <row r="757" spans="1:23" s="658" customFormat="1" ht="13.5" thickBot="1" x14ac:dyDescent="0.25">
      <c r="A757" s="300" t="s">
        <v>198</v>
      </c>
      <c r="B757" s="676" t="s">
        <v>110</v>
      </c>
      <c r="C757" s="677"/>
      <c r="D757" s="677"/>
      <c r="E757" s="677"/>
      <c r="F757" s="677"/>
      <c r="G757" s="678"/>
      <c r="H757" s="676" t="s">
        <v>111</v>
      </c>
      <c r="I757" s="677"/>
      <c r="J757" s="677"/>
      <c r="K757" s="677"/>
      <c r="L757" s="677"/>
      <c r="M757" s="678"/>
      <c r="N757" s="676" t="s">
        <v>53</v>
      </c>
      <c r="O757" s="677"/>
      <c r="P757" s="677"/>
      <c r="Q757" s="677"/>
      <c r="R757" s="677"/>
      <c r="S757" s="677"/>
      <c r="T757" s="329" t="s">
        <v>55</v>
      </c>
    </row>
    <row r="758" spans="1:23" s="658" customFormat="1" x14ac:dyDescent="0.2">
      <c r="A758" s="226" t="s">
        <v>54</v>
      </c>
      <c r="B758" s="451">
        <v>1</v>
      </c>
      <c r="C758" s="252">
        <v>2</v>
      </c>
      <c r="D758" s="439" t="s">
        <v>131</v>
      </c>
      <c r="E758" s="252">
        <v>4</v>
      </c>
      <c r="F758" s="484">
        <v>5</v>
      </c>
      <c r="G758" s="432">
        <v>6</v>
      </c>
      <c r="H758" s="251">
        <v>7</v>
      </c>
      <c r="I758" s="252">
        <v>8</v>
      </c>
      <c r="J758" s="252" t="s">
        <v>137</v>
      </c>
      <c r="K758" s="252">
        <v>10</v>
      </c>
      <c r="L758" s="252">
        <v>11</v>
      </c>
      <c r="M758" s="252">
        <v>12</v>
      </c>
      <c r="N758" s="330">
        <v>13</v>
      </c>
      <c r="O758" s="253">
        <v>14</v>
      </c>
      <c r="P758" s="253" t="s">
        <v>138</v>
      </c>
      <c r="Q758" s="253">
        <v>16</v>
      </c>
      <c r="R758" s="253">
        <v>17</v>
      </c>
      <c r="S758" s="331">
        <v>18</v>
      </c>
      <c r="T758" s="418"/>
    </row>
    <row r="759" spans="1:23" s="658" customFormat="1" x14ac:dyDescent="0.2">
      <c r="A759" s="307" t="s">
        <v>3</v>
      </c>
      <c r="B759" s="452">
        <v>4580</v>
      </c>
      <c r="C759" s="259">
        <v>4580</v>
      </c>
      <c r="D759" s="440">
        <v>4580</v>
      </c>
      <c r="E759" s="259">
        <v>4580</v>
      </c>
      <c r="F759" s="390">
        <v>4580</v>
      </c>
      <c r="G759" s="260">
        <v>4580</v>
      </c>
      <c r="H759" s="258">
        <v>4580</v>
      </c>
      <c r="I759" s="259">
        <v>4580</v>
      </c>
      <c r="J759" s="259">
        <v>4580</v>
      </c>
      <c r="K759" s="259">
        <v>4580</v>
      </c>
      <c r="L759" s="259">
        <v>4580</v>
      </c>
      <c r="M759" s="259">
        <v>4580</v>
      </c>
      <c r="N759" s="258">
        <v>4580</v>
      </c>
      <c r="O759" s="259">
        <v>4580</v>
      </c>
      <c r="P759" s="259">
        <v>4580</v>
      </c>
      <c r="Q759" s="259">
        <v>4580</v>
      </c>
      <c r="R759" s="259">
        <v>4580</v>
      </c>
      <c r="S759" s="260">
        <v>4580</v>
      </c>
      <c r="T759" s="420">
        <v>4580</v>
      </c>
    </row>
    <row r="760" spans="1:23" s="658" customFormat="1" x14ac:dyDescent="0.2">
      <c r="A760" s="310" t="s">
        <v>6</v>
      </c>
      <c r="B760" s="453">
        <v>4514.166666666667</v>
      </c>
      <c r="C760" s="264">
        <v>4552.5</v>
      </c>
      <c r="D760" s="264">
        <v>4506</v>
      </c>
      <c r="E760" s="264">
        <v>4782.5</v>
      </c>
      <c r="F760" s="311">
        <v>4761.666666666667</v>
      </c>
      <c r="G760" s="265">
        <v>4853.8461538461543</v>
      </c>
      <c r="H760" s="263">
        <v>4474.6153846153848</v>
      </c>
      <c r="I760" s="264">
        <v>4520.7692307692305</v>
      </c>
      <c r="J760" s="264">
        <v>4696</v>
      </c>
      <c r="K760" s="264">
        <v>4807.6923076923076</v>
      </c>
      <c r="L760" s="264">
        <v>4850</v>
      </c>
      <c r="M760" s="264">
        <v>5134.6153846153848</v>
      </c>
      <c r="N760" s="263">
        <v>4608.333333333333</v>
      </c>
      <c r="O760" s="264">
        <v>4341.4285714285716</v>
      </c>
      <c r="P760" s="264">
        <v>4803.333333333333</v>
      </c>
      <c r="Q760" s="264">
        <v>4708.333333333333</v>
      </c>
      <c r="R760" s="264">
        <v>4791.666666666667</v>
      </c>
      <c r="S760" s="265">
        <v>5110.833333333333</v>
      </c>
      <c r="T760" s="421">
        <v>4728.5279187817259</v>
      </c>
    </row>
    <row r="761" spans="1:23" s="658" customFormat="1" x14ac:dyDescent="0.2">
      <c r="A761" s="226" t="s">
        <v>7</v>
      </c>
      <c r="B761" s="454">
        <v>91.666666666666671</v>
      </c>
      <c r="C761" s="268">
        <v>83.333333333333329</v>
      </c>
      <c r="D761" s="268">
        <v>100</v>
      </c>
      <c r="E761" s="268">
        <v>100</v>
      </c>
      <c r="F761" s="314">
        <v>100</v>
      </c>
      <c r="G761" s="269">
        <v>100</v>
      </c>
      <c r="H761" s="267">
        <v>92.307692307692307</v>
      </c>
      <c r="I761" s="268">
        <v>100</v>
      </c>
      <c r="J761" s="268">
        <v>40</v>
      </c>
      <c r="K761" s="268">
        <v>100</v>
      </c>
      <c r="L761" s="268">
        <v>100</v>
      </c>
      <c r="M761" s="268">
        <v>76.92307692307692</v>
      </c>
      <c r="N761" s="267">
        <v>100</v>
      </c>
      <c r="O761" s="268">
        <v>100</v>
      </c>
      <c r="P761" s="268">
        <v>33.333333333333336</v>
      </c>
      <c r="Q761" s="268">
        <v>100</v>
      </c>
      <c r="R761" s="268">
        <v>100</v>
      </c>
      <c r="S761" s="269">
        <v>100</v>
      </c>
      <c r="T761" s="422">
        <v>84.263959390862951</v>
      </c>
      <c r="V761" s="227"/>
    </row>
    <row r="762" spans="1:23" s="658" customFormat="1" x14ac:dyDescent="0.2">
      <c r="A762" s="226" t="s">
        <v>8</v>
      </c>
      <c r="B762" s="455">
        <v>5.6212759011604121E-2</v>
      </c>
      <c r="C762" s="272">
        <v>6.6933860121300176E-2</v>
      </c>
      <c r="D762" s="272">
        <v>4.9077338660152021E-2</v>
      </c>
      <c r="E762" s="272">
        <v>2.2114193460728189E-2</v>
      </c>
      <c r="F762" s="317">
        <v>2.4742548733737452E-2</v>
      </c>
      <c r="G762" s="273">
        <v>3.8284311445970998E-2</v>
      </c>
      <c r="H762" s="271">
        <v>5.8917218712059675E-2</v>
      </c>
      <c r="I762" s="272">
        <v>3.8999251971276579E-2</v>
      </c>
      <c r="J762" s="272">
        <v>8.9342449354913173E-2</v>
      </c>
      <c r="K762" s="272">
        <v>3.2369071657989301E-2</v>
      </c>
      <c r="L762" s="272">
        <v>2.8877306036531523E-2</v>
      </c>
      <c r="M762" s="272">
        <v>7.0318529102047667E-2</v>
      </c>
      <c r="N762" s="271">
        <v>3.9168357268490668E-2</v>
      </c>
      <c r="O762" s="272">
        <v>3.4985281632121348E-2</v>
      </c>
      <c r="P762" s="272">
        <v>0.12004548822300497</v>
      </c>
      <c r="Q762" s="272">
        <v>3.5357498689856735E-2</v>
      </c>
      <c r="R762" s="272">
        <v>3.8574210999751897E-2</v>
      </c>
      <c r="S762" s="273">
        <v>4.2549788195468029E-2</v>
      </c>
      <c r="T762" s="423">
        <v>6.6532949446739459E-2</v>
      </c>
      <c r="V762" s="227"/>
    </row>
    <row r="763" spans="1:23" s="658" customFormat="1" x14ac:dyDescent="0.2">
      <c r="A763" s="310" t="s">
        <v>1</v>
      </c>
      <c r="B763" s="456">
        <f t="shared" ref="B763:T763" si="221">B760/B759*100-100</f>
        <v>-1.4374090247452642</v>
      </c>
      <c r="C763" s="276">
        <f t="shared" si="221"/>
        <v>-0.60043668122270333</v>
      </c>
      <c r="D763" s="276">
        <f t="shared" si="221"/>
        <v>-1.6157205240174761</v>
      </c>
      <c r="E763" s="276">
        <f t="shared" si="221"/>
        <v>4.4213973799126762</v>
      </c>
      <c r="F763" s="276">
        <f t="shared" si="221"/>
        <v>3.9665211062591084</v>
      </c>
      <c r="G763" s="277">
        <f t="shared" si="221"/>
        <v>5.979173664763195</v>
      </c>
      <c r="H763" s="275">
        <f t="shared" si="221"/>
        <v>-2.3009741350352755</v>
      </c>
      <c r="I763" s="276">
        <f t="shared" si="221"/>
        <v>-1.293248236479684</v>
      </c>
      <c r="J763" s="276">
        <f t="shared" si="221"/>
        <v>2.5327510917030622</v>
      </c>
      <c r="K763" s="276">
        <f t="shared" si="221"/>
        <v>4.9714477662075893</v>
      </c>
      <c r="L763" s="276">
        <f t="shared" si="221"/>
        <v>5.8951965065502208</v>
      </c>
      <c r="M763" s="276">
        <f t="shared" si="221"/>
        <v>12.109506214309704</v>
      </c>
      <c r="N763" s="275">
        <f t="shared" si="221"/>
        <v>0.61863173216885059</v>
      </c>
      <c r="O763" s="276">
        <f t="shared" si="221"/>
        <v>-5.2089831565814109</v>
      </c>
      <c r="P763" s="276">
        <f t="shared" si="221"/>
        <v>4.8762736535662157</v>
      </c>
      <c r="Q763" s="276">
        <f t="shared" si="221"/>
        <v>2.8020378457059678</v>
      </c>
      <c r="R763" s="276">
        <f t="shared" si="221"/>
        <v>4.6215429403202393</v>
      </c>
      <c r="S763" s="277">
        <f t="shared" si="221"/>
        <v>11.590247452692864</v>
      </c>
      <c r="T763" s="424">
        <f t="shared" si="221"/>
        <v>3.2429676589896559</v>
      </c>
      <c r="V763" s="227"/>
    </row>
    <row r="764" spans="1:23" s="658" customFormat="1" ht="13.5" thickBot="1" x14ac:dyDescent="0.25">
      <c r="A764" s="429" t="s">
        <v>27</v>
      </c>
      <c r="B764" s="457">
        <f t="shared" ref="B764:T764" si="222">B760-B747</f>
        <v>-31.987179487178764</v>
      </c>
      <c r="C764" s="281">
        <f t="shared" si="222"/>
        <v>-36.730769230769511</v>
      </c>
      <c r="D764" s="281">
        <f t="shared" si="222"/>
        <v>-122</v>
      </c>
      <c r="E764" s="281">
        <f t="shared" si="222"/>
        <v>69.423076923077133</v>
      </c>
      <c r="F764" s="281">
        <f t="shared" si="222"/>
        <v>65.66666666666697</v>
      </c>
      <c r="G764" s="282">
        <f t="shared" si="222"/>
        <v>-96.923076923076223</v>
      </c>
      <c r="H764" s="280">
        <f t="shared" si="222"/>
        <v>-42.527472527472128</v>
      </c>
      <c r="I764" s="281">
        <f t="shared" si="222"/>
        <v>81.483516483515814</v>
      </c>
      <c r="J764" s="281">
        <f t="shared" si="222"/>
        <v>247.66666666666697</v>
      </c>
      <c r="K764" s="281">
        <f t="shared" si="222"/>
        <v>96.358974358974592</v>
      </c>
      <c r="L764" s="281">
        <f t="shared" si="222"/>
        <v>-85.384615384615245</v>
      </c>
      <c r="M764" s="281">
        <f t="shared" si="222"/>
        <v>-10.384615384615245</v>
      </c>
      <c r="N764" s="280">
        <f t="shared" si="222"/>
        <v>81.904761904761472</v>
      </c>
      <c r="O764" s="281">
        <f t="shared" si="222"/>
        <v>-96.571428571428442</v>
      </c>
      <c r="P764" s="281">
        <f t="shared" si="222"/>
        <v>349.04761904761835</v>
      </c>
      <c r="Q764" s="281">
        <f t="shared" si="222"/>
        <v>63.33333333333303</v>
      </c>
      <c r="R764" s="281">
        <f t="shared" si="222"/>
        <v>-77.619047619047706</v>
      </c>
      <c r="S764" s="282">
        <f t="shared" si="222"/>
        <v>9.5</v>
      </c>
      <c r="T764" s="425">
        <f t="shared" si="222"/>
        <v>24.261252115059506</v>
      </c>
      <c r="V764" s="227"/>
    </row>
    <row r="765" spans="1:23" s="658" customFormat="1" x14ac:dyDescent="0.2">
      <c r="A765" s="430" t="s">
        <v>51</v>
      </c>
      <c r="B765" s="486">
        <v>58</v>
      </c>
      <c r="C765" s="286">
        <v>56</v>
      </c>
      <c r="D765" s="444">
        <v>14</v>
      </c>
      <c r="E765" s="286">
        <v>58</v>
      </c>
      <c r="F765" s="391">
        <v>58</v>
      </c>
      <c r="G765" s="287">
        <v>58</v>
      </c>
      <c r="H765" s="285">
        <v>59</v>
      </c>
      <c r="I765" s="286">
        <v>59</v>
      </c>
      <c r="J765" s="286">
        <v>12</v>
      </c>
      <c r="K765" s="286">
        <v>59</v>
      </c>
      <c r="L765" s="286">
        <v>59</v>
      </c>
      <c r="M765" s="286">
        <v>59</v>
      </c>
      <c r="N765" s="285">
        <v>57</v>
      </c>
      <c r="O765" s="286">
        <v>59</v>
      </c>
      <c r="P765" s="286">
        <v>10</v>
      </c>
      <c r="Q765" s="286">
        <v>58</v>
      </c>
      <c r="R765" s="286">
        <v>58</v>
      </c>
      <c r="S765" s="287">
        <v>59</v>
      </c>
      <c r="T765" s="426">
        <f>SUM(B765:S765)</f>
        <v>910</v>
      </c>
      <c r="U765" s="227" t="s">
        <v>56</v>
      </c>
      <c r="V765" s="289">
        <f>T752-T765</f>
        <v>3</v>
      </c>
      <c r="W765" s="290">
        <f>V765/T752</f>
        <v>3.2858707557502738E-3</v>
      </c>
    </row>
    <row r="766" spans="1:23" s="658" customFormat="1" x14ac:dyDescent="0.2">
      <c r="A766" s="324" t="s">
        <v>28</v>
      </c>
      <c r="B766" s="458">
        <v>145</v>
      </c>
      <c r="C766" s="660">
        <v>146</v>
      </c>
      <c r="D766" s="445">
        <v>144</v>
      </c>
      <c r="E766" s="660">
        <v>144</v>
      </c>
      <c r="F766" s="392">
        <v>144.5</v>
      </c>
      <c r="G766" s="659">
        <v>142</v>
      </c>
      <c r="H766" s="661">
        <v>144</v>
      </c>
      <c r="I766" s="660">
        <v>143.5</v>
      </c>
      <c r="J766" s="660">
        <v>144</v>
      </c>
      <c r="K766" s="660">
        <v>140.5</v>
      </c>
      <c r="L766" s="660">
        <v>141</v>
      </c>
      <c r="M766" s="660">
        <v>140</v>
      </c>
      <c r="N766" s="661">
        <v>144</v>
      </c>
      <c r="O766" s="660">
        <v>144</v>
      </c>
      <c r="P766" s="660">
        <v>143.5</v>
      </c>
      <c r="Q766" s="660">
        <v>142</v>
      </c>
      <c r="R766" s="660">
        <v>142</v>
      </c>
      <c r="S766" s="659">
        <v>140</v>
      </c>
      <c r="T766" s="427"/>
      <c r="U766" s="227" t="s">
        <v>57</v>
      </c>
      <c r="V766" s="227">
        <v>142.86000000000001</v>
      </c>
    </row>
    <row r="767" spans="1:23" s="658" customFormat="1" ht="13.5" thickBot="1" x14ac:dyDescent="0.25">
      <c r="A767" s="327" t="s">
        <v>26</v>
      </c>
      <c r="B767" s="487">
        <f t="shared" ref="B767:S767" si="223">B766-B753</f>
        <v>0</v>
      </c>
      <c r="C767" s="488">
        <f t="shared" si="223"/>
        <v>0</v>
      </c>
      <c r="D767" s="488">
        <f t="shared" si="223"/>
        <v>0</v>
      </c>
      <c r="E767" s="488">
        <f t="shared" si="223"/>
        <v>0</v>
      </c>
      <c r="F767" s="488">
        <f t="shared" si="223"/>
        <v>0</v>
      </c>
      <c r="G767" s="489">
        <f t="shared" si="223"/>
        <v>0</v>
      </c>
      <c r="H767" s="490">
        <f t="shared" si="223"/>
        <v>0</v>
      </c>
      <c r="I767" s="488">
        <f t="shared" si="223"/>
        <v>0</v>
      </c>
      <c r="J767" s="488">
        <f t="shared" si="223"/>
        <v>0</v>
      </c>
      <c r="K767" s="488">
        <f t="shared" si="223"/>
        <v>0</v>
      </c>
      <c r="L767" s="488">
        <f t="shared" si="223"/>
        <v>0</v>
      </c>
      <c r="M767" s="488">
        <f t="shared" si="223"/>
        <v>0</v>
      </c>
      <c r="N767" s="490">
        <f t="shared" si="223"/>
        <v>0</v>
      </c>
      <c r="O767" s="488">
        <f t="shared" si="223"/>
        <v>0</v>
      </c>
      <c r="P767" s="488">
        <f t="shared" si="223"/>
        <v>0</v>
      </c>
      <c r="Q767" s="488">
        <f t="shared" si="223"/>
        <v>0</v>
      </c>
      <c r="R767" s="488">
        <f t="shared" si="223"/>
        <v>0</v>
      </c>
      <c r="S767" s="489">
        <f t="shared" si="223"/>
        <v>0</v>
      </c>
      <c r="T767" s="428"/>
      <c r="U767" s="227" t="s">
        <v>26</v>
      </c>
      <c r="V767" s="362">
        <f>V766-V753</f>
        <v>-9.9999999999909051E-3</v>
      </c>
    </row>
    <row r="769" spans="1:23" ht="13.5" thickBot="1" x14ac:dyDescent="0.25"/>
    <row r="770" spans="1:23" s="662" customFormat="1" ht="13.5" thickBot="1" x14ac:dyDescent="0.25">
      <c r="A770" s="300" t="s">
        <v>202</v>
      </c>
      <c r="B770" s="676" t="s">
        <v>110</v>
      </c>
      <c r="C770" s="677"/>
      <c r="D770" s="677"/>
      <c r="E770" s="677"/>
      <c r="F770" s="677"/>
      <c r="G770" s="678"/>
      <c r="H770" s="676" t="s">
        <v>111</v>
      </c>
      <c r="I770" s="677"/>
      <c r="J770" s="677"/>
      <c r="K770" s="677"/>
      <c r="L770" s="677"/>
      <c r="M770" s="678"/>
      <c r="N770" s="676" t="s">
        <v>53</v>
      </c>
      <c r="O770" s="677"/>
      <c r="P770" s="677"/>
      <c r="Q770" s="677"/>
      <c r="R770" s="677"/>
      <c r="S770" s="677"/>
      <c r="T770" s="329" t="s">
        <v>55</v>
      </c>
    </row>
    <row r="771" spans="1:23" s="662" customFormat="1" x14ac:dyDescent="0.2">
      <c r="A771" s="226" t="s">
        <v>54</v>
      </c>
      <c r="B771" s="451">
        <v>1</v>
      </c>
      <c r="C771" s="252">
        <v>2</v>
      </c>
      <c r="D771" s="439" t="s">
        <v>131</v>
      </c>
      <c r="E771" s="252">
        <v>4</v>
      </c>
      <c r="F771" s="484">
        <v>5</v>
      </c>
      <c r="G771" s="432">
        <v>6</v>
      </c>
      <c r="H771" s="251">
        <v>7</v>
      </c>
      <c r="I771" s="252">
        <v>8</v>
      </c>
      <c r="J771" s="252" t="s">
        <v>137</v>
      </c>
      <c r="K771" s="252">
        <v>10</v>
      </c>
      <c r="L771" s="252">
        <v>11</v>
      </c>
      <c r="M771" s="252">
        <v>12</v>
      </c>
      <c r="N771" s="330">
        <v>13</v>
      </c>
      <c r="O771" s="253">
        <v>14</v>
      </c>
      <c r="P771" s="253" t="s">
        <v>138</v>
      </c>
      <c r="Q771" s="253">
        <v>16</v>
      </c>
      <c r="R771" s="253">
        <v>17</v>
      </c>
      <c r="S771" s="331">
        <v>18</v>
      </c>
      <c r="T771" s="418"/>
    </row>
    <row r="772" spans="1:23" s="662" customFormat="1" x14ac:dyDescent="0.2">
      <c r="A772" s="307" t="s">
        <v>3</v>
      </c>
      <c r="B772" s="452">
        <v>4595</v>
      </c>
      <c r="C772" s="259">
        <v>4595</v>
      </c>
      <c r="D772" s="440">
        <v>4595</v>
      </c>
      <c r="E772" s="259">
        <v>4595</v>
      </c>
      <c r="F772" s="390">
        <v>4595</v>
      </c>
      <c r="G772" s="260">
        <v>4595</v>
      </c>
      <c r="H772" s="258">
        <v>4595</v>
      </c>
      <c r="I772" s="259">
        <v>4595</v>
      </c>
      <c r="J772" s="259">
        <v>4595</v>
      </c>
      <c r="K772" s="259">
        <v>4595</v>
      </c>
      <c r="L772" s="259">
        <v>4595</v>
      </c>
      <c r="M772" s="259">
        <v>4595</v>
      </c>
      <c r="N772" s="258">
        <v>4595</v>
      </c>
      <c r="O772" s="259">
        <v>4595</v>
      </c>
      <c r="P772" s="259">
        <v>4595</v>
      </c>
      <c r="Q772" s="259">
        <v>4595</v>
      </c>
      <c r="R772" s="259">
        <v>4595</v>
      </c>
      <c r="S772" s="260">
        <v>4595</v>
      </c>
      <c r="T772" s="420">
        <v>4595</v>
      </c>
    </row>
    <row r="773" spans="1:23" s="662" customFormat="1" x14ac:dyDescent="0.2">
      <c r="A773" s="310" t="s">
        <v>6</v>
      </c>
      <c r="B773" s="453">
        <v>4371.666666666667</v>
      </c>
      <c r="C773" s="264">
        <v>4467.5</v>
      </c>
      <c r="D773" s="264">
        <v>4357.5</v>
      </c>
      <c r="E773" s="264">
        <v>4717.6923076923076</v>
      </c>
      <c r="F773" s="311">
        <v>4763.333333333333</v>
      </c>
      <c r="G773" s="265">
        <v>4922.5</v>
      </c>
      <c r="H773" s="263">
        <v>4405</v>
      </c>
      <c r="I773" s="264">
        <v>4550.833333333333</v>
      </c>
      <c r="J773" s="264">
        <v>4650</v>
      </c>
      <c r="K773" s="264">
        <v>4851.666666666667</v>
      </c>
      <c r="L773" s="264">
        <v>4886.666666666667</v>
      </c>
      <c r="M773" s="264">
        <v>5178.333333333333</v>
      </c>
      <c r="N773" s="263">
        <v>4349.166666666667</v>
      </c>
      <c r="O773" s="264">
        <v>4461.818181818182</v>
      </c>
      <c r="P773" s="264">
        <v>4956.666666666667</v>
      </c>
      <c r="Q773" s="264">
        <v>4706.666666666667</v>
      </c>
      <c r="R773" s="264">
        <v>4921.666666666667</v>
      </c>
      <c r="S773" s="265">
        <v>5010.833333333333</v>
      </c>
      <c r="T773" s="421">
        <v>4701.2565445026175</v>
      </c>
    </row>
    <row r="774" spans="1:23" s="662" customFormat="1" x14ac:dyDescent="0.2">
      <c r="A774" s="226" t="s">
        <v>7</v>
      </c>
      <c r="B774" s="454">
        <v>100</v>
      </c>
      <c r="C774" s="268">
        <v>100</v>
      </c>
      <c r="D774" s="268">
        <v>100</v>
      </c>
      <c r="E774" s="268">
        <v>100</v>
      </c>
      <c r="F774" s="314">
        <v>100</v>
      </c>
      <c r="G774" s="269">
        <v>100</v>
      </c>
      <c r="H774" s="267">
        <v>100</v>
      </c>
      <c r="I774" s="268">
        <v>100</v>
      </c>
      <c r="J774" s="268">
        <v>75</v>
      </c>
      <c r="K774" s="268">
        <v>100</v>
      </c>
      <c r="L774" s="268">
        <v>100</v>
      </c>
      <c r="M774" s="268">
        <v>100</v>
      </c>
      <c r="N774" s="267">
        <v>100</v>
      </c>
      <c r="O774" s="268">
        <v>100</v>
      </c>
      <c r="P774" s="268">
        <v>33.333333333333336</v>
      </c>
      <c r="Q774" s="268">
        <v>100</v>
      </c>
      <c r="R774" s="268">
        <v>100</v>
      </c>
      <c r="S774" s="269">
        <v>100</v>
      </c>
      <c r="T774" s="422">
        <v>82.198952879581157</v>
      </c>
      <c r="V774" s="227"/>
    </row>
    <row r="775" spans="1:23" s="662" customFormat="1" x14ac:dyDescent="0.2">
      <c r="A775" s="226" t="s">
        <v>8</v>
      </c>
      <c r="B775" s="455">
        <v>3.0814706707966984E-2</v>
      </c>
      <c r="C775" s="272">
        <v>3.6416831345325001E-2</v>
      </c>
      <c r="D775" s="272">
        <v>3.6153683887981986E-2</v>
      </c>
      <c r="E775" s="272">
        <v>2.7121638236989948E-2</v>
      </c>
      <c r="F775" s="317">
        <v>2.5587831068975848E-2</v>
      </c>
      <c r="G775" s="273">
        <v>3.763396751660307E-2</v>
      </c>
      <c r="H775" s="271">
        <v>4.622319985951804E-2</v>
      </c>
      <c r="I775" s="272">
        <v>6.0621013648167119E-2</v>
      </c>
      <c r="J775" s="272">
        <v>9.8479596919185466E-2</v>
      </c>
      <c r="K775" s="272">
        <v>3.520917288136359E-2</v>
      </c>
      <c r="L775" s="272">
        <v>2.8738573578365317E-2</v>
      </c>
      <c r="M775" s="272">
        <v>4.5212165084926592E-2</v>
      </c>
      <c r="N775" s="271">
        <v>4.0791720903371298E-2</v>
      </c>
      <c r="O775" s="272">
        <v>4.6078813005564594E-2</v>
      </c>
      <c r="P775" s="272">
        <v>0.11673939101885127</v>
      </c>
      <c r="Q775" s="272">
        <v>4.3154667809014079E-2</v>
      </c>
      <c r="R775" s="272">
        <v>3.8019638050903332E-2</v>
      </c>
      <c r="S775" s="273">
        <v>3.3378721605969892E-2</v>
      </c>
      <c r="T775" s="423">
        <v>6.8653056009873009E-2</v>
      </c>
      <c r="V775" s="227"/>
    </row>
    <row r="776" spans="1:23" s="662" customFormat="1" x14ac:dyDescent="0.2">
      <c r="A776" s="310" t="s">
        <v>1</v>
      </c>
      <c r="B776" s="456">
        <f t="shared" ref="B776:T776" si="224">B773/B772*100-100</f>
        <v>-4.8603554588320605</v>
      </c>
      <c r="C776" s="276">
        <f t="shared" si="224"/>
        <v>-2.774755168661585</v>
      </c>
      <c r="D776" s="276">
        <f t="shared" si="224"/>
        <v>-5.1686615886833494</v>
      </c>
      <c r="E776" s="276">
        <f t="shared" si="224"/>
        <v>2.6701263915627464</v>
      </c>
      <c r="F776" s="276">
        <f t="shared" si="224"/>
        <v>3.6634022488211855</v>
      </c>
      <c r="G776" s="277">
        <f t="shared" si="224"/>
        <v>7.1273122959738799</v>
      </c>
      <c r="H776" s="275">
        <f t="shared" si="224"/>
        <v>-4.1349292709466852</v>
      </c>
      <c r="I776" s="276">
        <f t="shared" si="224"/>
        <v>-0.96118969894814654</v>
      </c>
      <c r="J776" s="276">
        <f t="shared" si="224"/>
        <v>1.1969532100108751</v>
      </c>
      <c r="K776" s="276">
        <f t="shared" si="224"/>
        <v>5.5857816467174644</v>
      </c>
      <c r="L776" s="276">
        <f t="shared" si="224"/>
        <v>6.3474791439971199</v>
      </c>
      <c r="M776" s="276">
        <f t="shared" si="224"/>
        <v>12.694958287994183</v>
      </c>
      <c r="N776" s="275">
        <f t="shared" si="224"/>
        <v>-5.3500181356546932</v>
      </c>
      <c r="O776" s="276">
        <f t="shared" si="224"/>
        <v>-2.8984073597784032</v>
      </c>
      <c r="P776" s="276">
        <f t="shared" si="224"/>
        <v>7.8708741385564025</v>
      </c>
      <c r="Q776" s="276">
        <f t="shared" si="224"/>
        <v>2.4301777294160303</v>
      </c>
      <c r="R776" s="276">
        <f t="shared" si="224"/>
        <v>7.109176641276747</v>
      </c>
      <c r="S776" s="277">
        <f t="shared" si="224"/>
        <v>9.0496916938701304</v>
      </c>
      <c r="T776" s="424">
        <f t="shared" si="224"/>
        <v>2.3124384004922263</v>
      </c>
      <c r="V776" s="227"/>
    </row>
    <row r="777" spans="1:23" s="662" customFormat="1" ht="13.5" thickBot="1" x14ac:dyDescent="0.25">
      <c r="A777" s="429" t="s">
        <v>27</v>
      </c>
      <c r="B777" s="457">
        <f t="shared" ref="B777:T777" si="225">B773-B760</f>
        <v>-142.5</v>
      </c>
      <c r="C777" s="281">
        <f t="shared" si="225"/>
        <v>-85</v>
      </c>
      <c r="D777" s="281">
        <f t="shared" si="225"/>
        <v>-148.5</v>
      </c>
      <c r="E777" s="281">
        <f t="shared" si="225"/>
        <v>-64.807692307692378</v>
      </c>
      <c r="F777" s="281">
        <f t="shared" si="225"/>
        <v>1.6666666666660603</v>
      </c>
      <c r="G777" s="282">
        <f t="shared" si="225"/>
        <v>68.653846153845734</v>
      </c>
      <c r="H777" s="280">
        <f t="shared" si="225"/>
        <v>-69.615384615384755</v>
      </c>
      <c r="I777" s="281">
        <f t="shared" si="225"/>
        <v>30.064102564102541</v>
      </c>
      <c r="J777" s="281">
        <f t="shared" si="225"/>
        <v>-46</v>
      </c>
      <c r="K777" s="281">
        <f t="shared" si="225"/>
        <v>43.974358974359347</v>
      </c>
      <c r="L777" s="281">
        <f t="shared" si="225"/>
        <v>36.66666666666697</v>
      </c>
      <c r="M777" s="281">
        <f t="shared" si="225"/>
        <v>43.717948717948275</v>
      </c>
      <c r="N777" s="280">
        <f t="shared" si="225"/>
        <v>-259.16666666666606</v>
      </c>
      <c r="O777" s="281">
        <f t="shared" si="225"/>
        <v>120.38961038961043</v>
      </c>
      <c r="P777" s="281">
        <f t="shared" si="225"/>
        <v>153.33333333333394</v>
      </c>
      <c r="Q777" s="281">
        <f t="shared" si="225"/>
        <v>-1.6666666666660603</v>
      </c>
      <c r="R777" s="281">
        <f t="shared" si="225"/>
        <v>130</v>
      </c>
      <c r="S777" s="282">
        <f t="shared" si="225"/>
        <v>-100</v>
      </c>
      <c r="T777" s="425">
        <f t="shared" si="225"/>
        <v>-27.271374279108386</v>
      </c>
      <c r="V777" s="227"/>
    </row>
    <row r="778" spans="1:23" s="662" customFormat="1" x14ac:dyDescent="0.2">
      <c r="A778" s="430" t="s">
        <v>51</v>
      </c>
      <c r="B778" s="486">
        <v>58</v>
      </c>
      <c r="C778" s="286">
        <v>56</v>
      </c>
      <c r="D778" s="444">
        <v>14</v>
      </c>
      <c r="E778" s="286">
        <v>58</v>
      </c>
      <c r="F778" s="391">
        <v>58</v>
      </c>
      <c r="G778" s="287">
        <v>58</v>
      </c>
      <c r="H778" s="285">
        <v>59</v>
      </c>
      <c r="I778" s="286">
        <v>59</v>
      </c>
      <c r="J778" s="286">
        <v>12</v>
      </c>
      <c r="K778" s="286">
        <v>59</v>
      </c>
      <c r="L778" s="286">
        <v>59</v>
      </c>
      <c r="M778" s="286">
        <v>59</v>
      </c>
      <c r="N778" s="285">
        <v>57</v>
      </c>
      <c r="O778" s="286">
        <v>59</v>
      </c>
      <c r="P778" s="286">
        <v>10</v>
      </c>
      <c r="Q778" s="286">
        <v>58</v>
      </c>
      <c r="R778" s="286">
        <v>58</v>
      </c>
      <c r="S778" s="287">
        <v>59</v>
      </c>
      <c r="T778" s="426">
        <f>SUM(B778:S778)</f>
        <v>910</v>
      </c>
      <c r="U778" s="227" t="s">
        <v>56</v>
      </c>
      <c r="V778" s="289">
        <f>T765-T778</f>
        <v>0</v>
      </c>
      <c r="W778" s="290">
        <f>V778/T765</f>
        <v>0</v>
      </c>
    </row>
    <row r="779" spans="1:23" s="662" customFormat="1" x14ac:dyDescent="0.2">
      <c r="A779" s="324" t="s">
        <v>28</v>
      </c>
      <c r="B779" s="458">
        <v>147</v>
      </c>
      <c r="C779" s="664">
        <v>148</v>
      </c>
      <c r="D779" s="445">
        <v>146</v>
      </c>
      <c r="E779" s="664">
        <v>145.5</v>
      </c>
      <c r="F779" s="392">
        <v>146</v>
      </c>
      <c r="G779" s="663">
        <v>143.5</v>
      </c>
      <c r="H779" s="665">
        <v>146</v>
      </c>
      <c r="I779" s="664">
        <v>145</v>
      </c>
      <c r="J779" s="664">
        <v>145.5</v>
      </c>
      <c r="K779" s="664">
        <v>142</v>
      </c>
      <c r="L779" s="664">
        <v>142.5</v>
      </c>
      <c r="M779" s="664">
        <v>141.5</v>
      </c>
      <c r="N779" s="665">
        <v>146</v>
      </c>
      <c r="O779" s="664">
        <v>146</v>
      </c>
      <c r="P779" s="664">
        <v>145</v>
      </c>
      <c r="Q779" s="664">
        <v>143.5</v>
      </c>
      <c r="R779" s="664">
        <v>143.5</v>
      </c>
      <c r="S779" s="663">
        <v>141.5</v>
      </c>
      <c r="T779" s="427"/>
      <c r="U779" s="227" t="s">
        <v>57</v>
      </c>
      <c r="V779" s="227">
        <v>143.33000000000001</v>
      </c>
    </row>
    <row r="780" spans="1:23" s="662" customFormat="1" ht="13.5" thickBot="1" x14ac:dyDescent="0.25">
      <c r="A780" s="327" t="s">
        <v>26</v>
      </c>
      <c r="B780" s="487">
        <f t="shared" ref="B780:S780" si="226">B779-B766</f>
        <v>2</v>
      </c>
      <c r="C780" s="488">
        <f t="shared" si="226"/>
        <v>2</v>
      </c>
      <c r="D780" s="488">
        <f t="shared" si="226"/>
        <v>2</v>
      </c>
      <c r="E780" s="488">
        <f t="shared" si="226"/>
        <v>1.5</v>
      </c>
      <c r="F780" s="488">
        <f t="shared" si="226"/>
        <v>1.5</v>
      </c>
      <c r="G780" s="489">
        <f t="shared" si="226"/>
        <v>1.5</v>
      </c>
      <c r="H780" s="490">
        <f t="shared" si="226"/>
        <v>2</v>
      </c>
      <c r="I780" s="488">
        <f t="shared" si="226"/>
        <v>1.5</v>
      </c>
      <c r="J780" s="488">
        <f t="shared" si="226"/>
        <v>1.5</v>
      </c>
      <c r="K780" s="488">
        <f t="shared" si="226"/>
        <v>1.5</v>
      </c>
      <c r="L780" s="488">
        <f t="shared" si="226"/>
        <v>1.5</v>
      </c>
      <c r="M780" s="488">
        <f t="shared" si="226"/>
        <v>1.5</v>
      </c>
      <c r="N780" s="490">
        <f t="shared" si="226"/>
        <v>2</v>
      </c>
      <c r="O780" s="488">
        <f t="shared" si="226"/>
        <v>2</v>
      </c>
      <c r="P780" s="488">
        <f t="shared" si="226"/>
        <v>1.5</v>
      </c>
      <c r="Q780" s="488">
        <f t="shared" si="226"/>
        <v>1.5</v>
      </c>
      <c r="R780" s="488">
        <f t="shared" si="226"/>
        <v>1.5</v>
      </c>
      <c r="S780" s="489">
        <f t="shared" si="226"/>
        <v>1.5</v>
      </c>
      <c r="T780" s="428"/>
      <c r="U780" s="227" t="s">
        <v>26</v>
      </c>
      <c r="V780" s="362">
        <f>V779-V766</f>
        <v>0.46999999999999886</v>
      </c>
    </row>
    <row r="781" spans="1:23" x14ac:dyDescent="0.2">
      <c r="C781" s="662"/>
      <c r="D781" s="662"/>
      <c r="E781" s="662"/>
      <c r="F781" s="662"/>
      <c r="G781" s="662"/>
      <c r="H781" s="662"/>
      <c r="I781" s="662"/>
      <c r="J781" s="662"/>
      <c r="K781" s="662"/>
      <c r="L781" s="662"/>
      <c r="M781" s="662"/>
      <c r="N781" s="662"/>
      <c r="O781" s="662"/>
      <c r="P781" s="662"/>
      <c r="Q781" s="662"/>
      <c r="R781" s="662"/>
      <c r="S781" s="662"/>
    </row>
    <row r="782" spans="1:23" ht="13.5" thickBot="1" x14ac:dyDescent="0.25"/>
    <row r="783" spans="1:23" s="667" customFormat="1" ht="13.5" thickBot="1" x14ac:dyDescent="0.25">
      <c r="A783" s="300" t="s">
        <v>203</v>
      </c>
      <c r="B783" s="676" t="s">
        <v>110</v>
      </c>
      <c r="C783" s="677"/>
      <c r="D783" s="677"/>
      <c r="E783" s="677"/>
      <c r="F783" s="677"/>
      <c r="G783" s="678"/>
      <c r="H783" s="676" t="s">
        <v>111</v>
      </c>
      <c r="I783" s="677"/>
      <c r="J783" s="677"/>
      <c r="K783" s="677"/>
      <c r="L783" s="677"/>
      <c r="M783" s="678"/>
      <c r="N783" s="676" t="s">
        <v>53</v>
      </c>
      <c r="O783" s="677"/>
      <c r="P783" s="677"/>
      <c r="Q783" s="677"/>
      <c r="R783" s="677"/>
      <c r="S783" s="677"/>
      <c r="T783" s="329" t="s">
        <v>55</v>
      </c>
    </row>
    <row r="784" spans="1:23" s="667" customFormat="1" x14ac:dyDescent="0.2">
      <c r="A784" s="226" t="s">
        <v>54</v>
      </c>
      <c r="B784" s="451">
        <v>1</v>
      </c>
      <c r="C784" s="252">
        <v>2</v>
      </c>
      <c r="D784" s="439" t="s">
        <v>131</v>
      </c>
      <c r="E784" s="252">
        <v>4</v>
      </c>
      <c r="F784" s="484">
        <v>5</v>
      </c>
      <c r="G784" s="432">
        <v>6</v>
      </c>
      <c r="H784" s="251">
        <v>7</v>
      </c>
      <c r="I784" s="252">
        <v>8</v>
      </c>
      <c r="J784" s="252" t="s">
        <v>137</v>
      </c>
      <c r="K784" s="252">
        <v>10</v>
      </c>
      <c r="L784" s="252">
        <v>11</v>
      </c>
      <c r="M784" s="252">
        <v>12</v>
      </c>
      <c r="N784" s="330">
        <v>13</v>
      </c>
      <c r="O784" s="253">
        <v>14</v>
      </c>
      <c r="P784" s="253" t="s">
        <v>138</v>
      </c>
      <c r="Q784" s="253">
        <v>16</v>
      </c>
      <c r="R784" s="253">
        <v>17</v>
      </c>
      <c r="S784" s="331">
        <v>18</v>
      </c>
      <c r="T784" s="418"/>
    </row>
    <row r="785" spans="1:23" s="667" customFormat="1" x14ac:dyDescent="0.2">
      <c r="A785" s="307" t="s">
        <v>3</v>
      </c>
      <c r="B785" s="452">
        <v>4610</v>
      </c>
      <c r="C785" s="259">
        <v>4610</v>
      </c>
      <c r="D785" s="440">
        <v>4610</v>
      </c>
      <c r="E785" s="259">
        <v>4610</v>
      </c>
      <c r="F785" s="390">
        <v>4610</v>
      </c>
      <c r="G785" s="260">
        <v>4610</v>
      </c>
      <c r="H785" s="258">
        <v>4610</v>
      </c>
      <c r="I785" s="259">
        <v>4610</v>
      </c>
      <c r="J785" s="259">
        <v>4610</v>
      </c>
      <c r="K785" s="259">
        <v>4610</v>
      </c>
      <c r="L785" s="259">
        <v>4610</v>
      </c>
      <c r="M785" s="259">
        <v>4610</v>
      </c>
      <c r="N785" s="258">
        <v>4610</v>
      </c>
      <c r="O785" s="259">
        <v>4610</v>
      </c>
      <c r="P785" s="259">
        <v>4610</v>
      </c>
      <c r="Q785" s="259">
        <v>4610</v>
      </c>
      <c r="R785" s="259">
        <v>4610</v>
      </c>
      <c r="S785" s="260">
        <v>4610</v>
      </c>
      <c r="T785" s="420">
        <v>4610</v>
      </c>
    </row>
    <row r="786" spans="1:23" s="667" customFormat="1" x14ac:dyDescent="0.2">
      <c r="A786" s="310" t="s">
        <v>6</v>
      </c>
      <c r="B786" s="453">
        <v>4484.166666666667</v>
      </c>
      <c r="C786" s="264">
        <v>4519.166666666667</v>
      </c>
      <c r="D786" s="264">
        <v>4657.5</v>
      </c>
      <c r="E786" s="264">
        <v>4761.666666666667</v>
      </c>
      <c r="F786" s="311">
        <v>4781.666666666667</v>
      </c>
      <c r="G786" s="265">
        <v>4962.8571428571431</v>
      </c>
      <c r="H786" s="263">
        <v>4770</v>
      </c>
      <c r="I786" s="264">
        <v>4499.2307692307695</v>
      </c>
      <c r="J786" s="264">
        <v>4487.5</v>
      </c>
      <c r="K786" s="264">
        <v>4836.9230769230771</v>
      </c>
      <c r="L786" s="264">
        <v>4847.6923076923076</v>
      </c>
      <c r="M786" s="264">
        <v>5084.166666666667</v>
      </c>
      <c r="N786" s="263">
        <v>4481.666666666667</v>
      </c>
      <c r="O786" s="264">
        <v>4444.166666666667</v>
      </c>
      <c r="P786" s="264">
        <v>4713.333333333333</v>
      </c>
      <c r="Q786" s="264">
        <v>4719.166666666667</v>
      </c>
      <c r="R786" s="264">
        <v>4864.166666666667</v>
      </c>
      <c r="S786" s="265">
        <v>5122.5</v>
      </c>
      <c r="T786" s="421">
        <v>4739.8477157360403</v>
      </c>
    </row>
    <row r="787" spans="1:23" s="667" customFormat="1" x14ac:dyDescent="0.2">
      <c r="A787" s="226" t="s">
        <v>7</v>
      </c>
      <c r="B787" s="454">
        <v>100</v>
      </c>
      <c r="C787" s="268">
        <v>91.666666666666671</v>
      </c>
      <c r="D787" s="268">
        <v>100</v>
      </c>
      <c r="E787" s="268">
        <v>100</v>
      </c>
      <c r="F787" s="314">
        <v>100</v>
      </c>
      <c r="G787" s="269">
        <v>100</v>
      </c>
      <c r="H787" s="267">
        <v>61.53846153846154</v>
      </c>
      <c r="I787" s="268">
        <v>92.307692307692307</v>
      </c>
      <c r="J787" s="268">
        <v>75</v>
      </c>
      <c r="K787" s="268">
        <v>100</v>
      </c>
      <c r="L787" s="268">
        <v>100</v>
      </c>
      <c r="M787" s="268">
        <v>91.666666666666671</v>
      </c>
      <c r="N787" s="267">
        <v>100</v>
      </c>
      <c r="O787" s="268">
        <v>91.666666666666671</v>
      </c>
      <c r="P787" s="268">
        <v>100</v>
      </c>
      <c r="Q787" s="268">
        <v>100</v>
      </c>
      <c r="R787" s="268">
        <v>100</v>
      </c>
      <c r="S787" s="269">
        <v>91.666666666666671</v>
      </c>
      <c r="T787" s="422">
        <v>82.741116751269033</v>
      </c>
      <c r="V787" s="227"/>
    </row>
    <row r="788" spans="1:23" s="667" customFormat="1" x14ac:dyDescent="0.2">
      <c r="A788" s="226" t="s">
        <v>8</v>
      </c>
      <c r="B788" s="455">
        <v>4.4119853170018139E-2</v>
      </c>
      <c r="C788" s="272">
        <v>5.3774908687024885E-2</v>
      </c>
      <c r="D788" s="272">
        <v>5.273188580572899E-2</v>
      </c>
      <c r="E788" s="272">
        <v>2.8277861689794615E-2</v>
      </c>
      <c r="F788" s="317">
        <v>4.375839016375075E-2</v>
      </c>
      <c r="G788" s="273">
        <v>4.4181391976822436E-2</v>
      </c>
      <c r="H788" s="271">
        <v>0.12603051039990892</v>
      </c>
      <c r="I788" s="272">
        <v>5.5283688639628396E-2</v>
      </c>
      <c r="J788" s="272">
        <v>7.7345088450778948E-2</v>
      </c>
      <c r="K788" s="272">
        <v>2.7895689502901923E-2</v>
      </c>
      <c r="L788" s="272">
        <v>3.9573351137491775E-2</v>
      </c>
      <c r="M788" s="272">
        <v>7.421574142119032E-2</v>
      </c>
      <c r="N788" s="271">
        <v>4.6678662281960971E-2</v>
      </c>
      <c r="O788" s="272">
        <v>6.2590445748008067E-2</v>
      </c>
      <c r="P788" s="272">
        <v>5.6674244723193941E-2</v>
      </c>
      <c r="Q788" s="272">
        <v>5.1459563996437037E-2</v>
      </c>
      <c r="R788" s="272">
        <v>3.5790486744740412E-2</v>
      </c>
      <c r="S788" s="273">
        <v>4.279313893177606E-2</v>
      </c>
      <c r="T788" s="423">
        <v>7.2389922332894457E-2</v>
      </c>
      <c r="V788" s="227"/>
    </row>
    <row r="789" spans="1:23" s="667" customFormat="1" x14ac:dyDescent="0.2">
      <c r="A789" s="310" t="s">
        <v>1</v>
      </c>
      <c r="B789" s="456">
        <f t="shared" ref="B789:T789" si="227">B786/B785*100-100</f>
        <v>-2.7295733911785902</v>
      </c>
      <c r="C789" s="276">
        <f t="shared" si="227"/>
        <v>-1.9703543022414891</v>
      </c>
      <c r="D789" s="276">
        <f t="shared" si="227"/>
        <v>1.0303687635574903</v>
      </c>
      <c r="E789" s="276">
        <f t="shared" si="227"/>
        <v>3.2899493853940811</v>
      </c>
      <c r="F789" s="276">
        <f t="shared" si="227"/>
        <v>3.7237888647866981</v>
      </c>
      <c r="G789" s="277">
        <f t="shared" si="227"/>
        <v>7.6541679578556057</v>
      </c>
      <c r="H789" s="275">
        <f t="shared" si="227"/>
        <v>3.4707158351410072</v>
      </c>
      <c r="I789" s="276">
        <f t="shared" si="227"/>
        <v>-2.4028032704822238</v>
      </c>
      <c r="J789" s="276">
        <f t="shared" si="227"/>
        <v>-2.6572668112798254</v>
      </c>
      <c r="K789" s="276">
        <f t="shared" si="227"/>
        <v>4.9224094777240168</v>
      </c>
      <c r="L789" s="276">
        <f t="shared" si="227"/>
        <v>5.156015351243127</v>
      </c>
      <c r="M789" s="276">
        <f t="shared" si="227"/>
        <v>10.285610990600148</v>
      </c>
      <c r="N789" s="275">
        <f t="shared" si="227"/>
        <v>-2.7838033261026709</v>
      </c>
      <c r="O789" s="276">
        <f t="shared" si="227"/>
        <v>-3.5972523499638385</v>
      </c>
      <c r="P789" s="276">
        <f t="shared" si="227"/>
        <v>2.2415039768618925</v>
      </c>
      <c r="Q789" s="276">
        <f t="shared" si="227"/>
        <v>2.3680404916847522</v>
      </c>
      <c r="R789" s="276">
        <f t="shared" si="227"/>
        <v>5.5133767172812753</v>
      </c>
      <c r="S789" s="277">
        <f t="shared" si="227"/>
        <v>11.117136659436014</v>
      </c>
      <c r="T789" s="424">
        <f t="shared" si="227"/>
        <v>2.8166532697622557</v>
      </c>
      <c r="V789" s="227"/>
    </row>
    <row r="790" spans="1:23" s="667" customFormat="1" ht="13.5" thickBot="1" x14ac:dyDescent="0.25">
      <c r="A790" s="429" t="s">
        <v>27</v>
      </c>
      <c r="B790" s="457">
        <f t="shared" ref="B790:T790" si="228">B786-B773</f>
        <v>112.5</v>
      </c>
      <c r="C790" s="281">
        <f t="shared" si="228"/>
        <v>51.66666666666697</v>
      </c>
      <c r="D790" s="281">
        <f t="shared" si="228"/>
        <v>300</v>
      </c>
      <c r="E790" s="281">
        <f t="shared" si="228"/>
        <v>43.974358974359347</v>
      </c>
      <c r="F790" s="281">
        <f t="shared" si="228"/>
        <v>18.33333333333394</v>
      </c>
      <c r="G790" s="282">
        <f t="shared" si="228"/>
        <v>40.357142857143117</v>
      </c>
      <c r="H790" s="280">
        <f t="shared" si="228"/>
        <v>365</v>
      </c>
      <c r="I790" s="281">
        <f t="shared" si="228"/>
        <v>-51.60256410256352</v>
      </c>
      <c r="J790" s="281">
        <f t="shared" si="228"/>
        <v>-162.5</v>
      </c>
      <c r="K790" s="281">
        <f t="shared" si="228"/>
        <v>-14.743589743589837</v>
      </c>
      <c r="L790" s="281">
        <f t="shared" si="228"/>
        <v>-38.974358974359347</v>
      </c>
      <c r="M790" s="281">
        <f t="shared" si="228"/>
        <v>-94.16666666666606</v>
      </c>
      <c r="N790" s="280">
        <f t="shared" si="228"/>
        <v>132.5</v>
      </c>
      <c r="O790" s="281">
        <f t="shared" si="228"/>
        <v>-17.651515151515014</v>
      </c>
      <c r="P790" s="281">
        <f t="shared" si="228"/>
        <v>-243.33333333333394</v>
      </c>
      <c r="Q790" s="281">
        <f t="shared" si="228"/>
        <v>12.5</v>
      </c>
      <c r="R790" s="281">
        <f t="shared" si="228"/>
        <v>-57.5</v>
      </c>
      <c r="S790" s="282">
        <f t="shared" si="228"/>
        <v>111.66666666666697</v>
      </c>
      <c r="T790" s="425">
        <f t="shared" si="228"/>
        <v>38.591171233422756</v>
      </c>
      <c r="V790" s="227"/>
    </row>
    <row r="791" spans="1:23" s="667" customFormat="1" x14ac:dyDescent="0.2">
      <c r="A791" s="430" t="s">
        <v>51</v>
      </c>
      <c r="B791" s="486">
        <v>58</v>
      </c>
      <c r="C791" s="286">
        <v>56</v>
      </c>
      <c r="D791" s="444">
        <v>14</v>
      </c>
      <c r="E791" s="286">
        <v>58</v>
      </c>
      <c r="F791" s="391">
        <v>58</v>
      </c>
      <c r="G791" s="287">
        <v>58</v>
      </c>
      <c r="H791" s="285">
        <v>59</v>
      </c>
      <c r="I791" s="286">
        <v>58</v>
      </c>
      <c r="J791" s="286">
        <v>12</v>
      </c>
      <c r="K791" s="286">
        <v>59</v>
      </c>
      <c r="L791" s="286">
        <v>59</v>
      </c>
      <c r="M791" s="286">
        <v>59</v>
      </c>
      <c r="N791" s="285">
        <v>57</v>
      </c>
      <c r="O791" s="286">
        <v>59</v>
      </c>
      <c r="P791" s="286">
        <v>10</v>
      </c>
      <c r="Q791" s="286">
        <v>58</v>
      </c>
      <c r="R791" s="286">
        <v>58</v>
      </c>
      <c r="S791" s="287">
        <v>59</v>
      </c>
      <c r="T791" s="426">
        <f>SUM(B791:S791)</f>
        <v>909</v>
      </c>
      <c r="U791" s="227" t="s">
        <v>56</v>
      </c>
      <c r="V791" s="289">
        <f>T778-T791</f>
        <v>1</v>
      </c>
      <c r="W791" s="290">
        <f>V791/T778</f>
        <v>1.0989010989010989E-3</v>
      </c>
    </row>
    <row r="792" spans="1:23" s="667" customFormat="1" x14ac:dyDescent="0.2">
      <c r="A792" s="324" t="s">
        <v>28</v>
      </c>
      <c r="B792" s="458">
        <v>147</v>
      </c>
      <c r="C792" s="668">
        <v>148</v>
      </c>
      <c r="D792" s="445">
        <v>146</v>
      </c>
      <c r="E792" s="668">
        <v>145.5</v>
      </c>
      <c r="F792" s="392">
        <v>146</v>
      </c>
      <c r="G792" s="670">
        <v>143.5</v>
      </c>
      <c r="H792" s="669">
        <v>146</v>
      </c>
      <c r="I792" s="668">
        <v>145</v>
      </c>
      <c r="J792" s="668">
        <v>145.5</v>
      </c>
      <c r="K792" s="668">
        <v>142</v>
      </c>
      <c r="L792" s="668">
        <v>142.5</v>
      </c>
      <c r="M792" s="668">
        <v>141.5</v>
      </c>
      <c r="N792" s="669">
        <v>146</v>
      </c>
      <c r="O792" s="668">
        <v>146</v>
      </c>
      <c r="P792" s="668">
        <v>145</v>
      </c>
      <c r="Q792" s="668">
        <v>143.5</v>
      </c>
      <c r="R792" s="668">
        <v>143.5</v>
      </c>
      <c r="S792" s="670">
        <v>141.5</v>
      </c>
      <c r="T792" s="427"/>
      <c r="U792" s="227" t="s">
        <v>57</v>
      </c>
      <c r="V792" s="227">
        <v>144.54</v>
      </c>
    </row>
    <row r="793" spans="1:23" s="667" customFormat="1" ht="13.5" thickBot="1" x14ac:dyDescent="0.25">
      <c r="A793" s="327" t="s">
        <v>26</v>
      </c>
      <c r="B793" s="487">
        <f t="shared" ref="B793:S793" si="229">B792-B779</f>
        <v>0</v>
      </c>
      <c r="C793" s="488">
        <f t="shared" si="229"/>
        <v>0</v>
      </c>
      <c r="D793" s="488">
        <f t="shared" si="229"/>
        <v>0</v>
      </c>
      <c r="E793" s="488">
        <f t="shared" si="229"/>
        <v>0</v>
      </c>
      <c r="F793" s="488">
        <f t="shared" si="229"/>
        <v>0</v>
      </c>
      <c r="G793" s="489">
        <f t="shared" si="229"/>
        <v>0</v>
      </c>
      <c r="H793" s="490">
        <f t="shared" si="229"/>
        <v>0</v>
      </c>
      <c r="I793" s="488">
        <f t="shared" si="229"/>
        <v>0</v>
      </c>
      <c r="J793" s="488">
        <f t="shared" si="229"/>
        <v>0</v>
      </c>
      <c r="K793" s="488">
        <f t="shared" si="229"/>
        <v>0</v>
      </c>
      <c r="L793" s="488">
        <f t="shared" si="229"/>
        <v>0</v>
      </c>
      <c r="M793" s="488">
        <f t="shared" si="229"/>
        <v>0</v>
      </c>
      <c r="N793" s="490">
        <f t="shared" si="229"/>
        <v>0</v>
      </c>
      <c r="O793" s="488">
        <f t="shared" si="229"/>
        <v>0</v>
      </c>
      <c r="P793" s="488">
        <f t="shared" si="229"/>
        <v>0</v>
      </c>
      <c r="Q793" s="488">
        <f t="shared" si="229"/>
        <v>0</v>
      </c>
      <c r="R793" s="488">
        <f t="shared" si="229"/>
        <v>0</v>
      </c>
      <c r="S793" s="489">
        <f t="shared" si="229"/>
        <v>0</v>
      </c>
      <c r="T793" s="428"/>
      <c r="U793" s="227" t="s">
        <v>26</v>
      </c>
      <c r="V793" s="362">
        <f>V792-V779</f>
        <v>1.2099999999999795</v>
      </c>
    </row>
  </sheetData>
  <mergeCells count="139">
    <mergeCell ref="B783:G783"/>
    <mergeCell ref="H783:M783"/>
    <mergeCell ref="N783:S783"/>
    <mergeCell ref="B731:G731"/>
    <mergeCell ref="H731:M731"/>
    <mergeCell ref="N731:S731"/>
    <mergeCell ref="B718:G718"/>
    <mergeCell ref="H718:M718"/>
    <mergeCell ref="N718:S718"/>
    <mergeCell ref="B692:G692"/>
    <mergeCell ref="H692:M692"/>
    <mergeCell ref="N692:S692"/>
    <mergeCell ref="B666:G666"/>
    <mergeCell ref="H666:M666"/>
    <mergeCell ref="N666:S666"/>
    <mergeCell ref="B705:G705"/>
    <mergeCell ref="H705:M705"/>
    <mergeCell ref="N705:S705"/>
    <mergeCell ref="B653:G653"/>
    <mergeCell ref="H653:M653"/>
    <mergeCell ref="N653:S653"/>
    <mergeCell ref="B679:G679"/>
    <mergeCell ref="H679:M679"/>
    <mergeCell ref="N679:S679"/>
    <mergeCell ref="B575:G575"/>
    <mergeCell ref="H575:M575"/>
    <mergeCell ref="N575:S575"/>
    <mergeCell ref="B562:G562"/>
    <mergeCell ref="H562:M562"/>
    <mergeCell ref="N562:S562"/>
    <mergeCell ref="B640:G640"/>
    <mergeCell ref="H640:M640"/>
    <mergeCell ref="N640:S640"/>
    <mergeCell ref="B614:G614"/>
    <mergeCell ref="H614:M614"/>
    <mergeCell ref="N614:S614"/>
    <mergeCell ref="B601:G601"/>
    <mergeCell ref="H601:M601"/>
    <mergeCell ref="N601:S601"/>
    <mergeCell ref="B627:G627"/>
    <mergeCell ref="H627:M627"/>
    <mergeCell ref="N627:S627"/>
    <mergeCell ref="K199:R200"/>
    <mergeCell ref="B243:F243"/>
    <mergeCell ref="N354:S354"/>
    <mergeCell ref="N367:S367"/>
    <mergeCell ref="H380:M380"/>
    <mergeCell ref="X316:AA317"/>
    <mergeCell ref="X318:AA322"/>
    <mergeCell ref="H367:M367"/>
    <mergeCell ref="B419:G419"/>
    <mergeCell ref="H419:M419"/>
    <mergeCell ref="N419:S419"/>
    <mergeCell ref="B406:G406"/>
    <mergeCell ref="H406:M406"/>
    <mergeCell ref="N406:S406"/>
    <mergeCell ref="H325:M325"/>
    <mergeCell ref="N325:S325"/>
    <mergeCell ref="B9:F9"/>
    <mergeCell ref="B22:F22"/>
    <mergeCell ref="B35:F35"/>
    <mergeCell ref="B48:F48"/>
    <mergeCell ref="B61:F61"/>
    <mergeCell ref="B74:F74"/>
    <mergeCell ref="B100:F100"/>
    <mergeCell ref="B217:F217"/>
    <mergeCell ref="B204:F204"/>
    <mergeCell ref="B87:F87"/>
    <mergeCell ref="B152:F152"/>
    <mergeCell ref="B126:F126"/>
    <mergeCell ref="B191:F191"/>
    <mergeCell ref="B178:F178"/>
    <mergeCell ref="B165:F165"/>
    <mergeCell ref="B113:F113"/>
    <mergeCell ref="B139:F139"/>
    <mergeCell ref="N471:S471"/>
    <mergeCell ref="N393:S393"/>
    <mergeCell ref="H297:M297"/>
    <mergeCell ref="N297:S297"/>
    <mergeCell ref="H340:M340"/>
    <mergeCell ref="N340:S340"/>
    <mergeCell ref="B311:G311"/>
    <mergeCell ref="H311:M311"/>
    <mergeCell ref="N311:S311"/>
    <mergeCell ref="B445:G445"/>
    <mergeCell ref="H445:M445"/>
    <mergeCell ref="N445:S445"/>
    <mergeCell ref="B432:G432"/>
    <mergeCell ref="H432:M432"/>
    <mergeCell ref="N432:S432"/>
    <mergeCell ref="N380:S380"/>
    <mergeCell ref="B393:G393"/>
    <mergeCell ref="H393:M393"/>
    <mergeCell ref="H354:M354"/>
    <mergeCell ref="B549:G549"/>
    <mergeCell ref="H549:M549"/>
    <mergeCell ref="N549:S549"/>
    <mergeCell ref="B588:G588"/>
    <mergeCell ref="H588:M588"/>
    <mergeCell ref="N588:S588"/>
    <mergeCell ref="N458:S458"/>
    <mergeCell ref="B230:F230"/>
    <mergeCell ref="B380:G380"/>
    <mergeCell ref="B297:G297"/>
    <mergeCell ref="B282:F282"/>
    <mergeCell ref="B340:G340"/>
    <mergeCell ref="B325:G325"/>
    <mergeCell ref="B269:F269"/>
    <mergeCell ref="B256:F256"/>
    <mergeCell ref="B354:G354"/>
    <mergeCell ref="B367:G367"/>
    <mergeCell ref="B458:G458"/>
    <mergeCell ref="H458:M458"/>
    <mergeCell ref="B484:G484"/>
    <mergeCell ref="H484:M484"/>
    <mergeCell ref="N484:S484"/>
    <mergeCell ref="B471:G471"/>
    <mergeCell ref="H471:M471"/>
    <mergeCell ref="B497:G497"/>
    <mergeCell ref="H497:M497"/>
    <mergeCell ref="N497:S497"/>
    <mergeCell ref="B536:G536"/>
    <mergeCell ref="H536:M536"/>
    <mergeCell ref="N536:S536"/>
    <mergeCell ref="B510:G510"/>
    <mergeCell ref="H510:M510"/>
    <mergeCell ref="N510:S510"/>
    <mergeCell ref="B523:G523"/>
    <mergeCell ref="H523:M523"/>
    <mergeCell ref="N523:S523"/>
    <mergeCell ref="B770:G770"/>
    <mergeCell ref="H770:M770"/>
    <mergeCell ref="N770:S770"/>
    <mergeCell ref="B757:G757"/>
    <mergeCell ref="H757:M757"/>
    <mergeCell ref="N757:S757"/>
    <mergeCell ref="B744:G744"/>
    <mergeCell ref="H744:M744"/>
    <mergeCell ref="N744:S744"/>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S700"/>
  <sheetViews>
    <sheetView showGridLines="0" topLeftCell="A666" zoomScale="73" zoomScaleNormal="73" workbookViewId="0">
      <selection activeCell="K700" sqref="K700"/>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676" t="s">
        <v>50</v>
      </c>
      <c r="C9" s="677"/>
      <c r="D9" s="677"/>
      <c r="E9" s="677"/>
      <c r="F9" s="677"/>
      <c r="G9" s="678"/>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676" t="s">
        <v>50</v>
      </c>
      <c r="C23" s="677"/>
      <c r="D23" s="677"/>
      <c r="E23" s="677"/>
      <c r="F23" s="677"/>
      <c r="G23" s="678"/>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676" t="s">
        <v>50</v>
      </c>
      <c r="C37" s="677"/>
      <c r="D37" s="677"/>
      <c r="E37" s="677"/>
      <c r="F37" s="677"/>
      <c r="G37" s="678"/>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676" t="s">
        <v>50</v>
      </c>
      <c r="C52" s="677"/>
      <c r="D52" s="677"/>
      <c r="E52" s="677"/>
      <c r="F52" s="677"/>
      <c r="G52" s="678"/>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676" t="s">
        <v>50</v>
      </c>
      <c r="C66" s="677"/>
      <c r="D66" s="677"/>
      <c r="E66" s="677"/>
      <c r="F66" s="677"/>
      <c r="G66" s="678"/>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676" t="s">
        <v>50</v>
      </c>
      <c r="C80" s="677"/>
      <c r="D80" s="677"/>
      <c r="E80" s="677"/>
      <c r="F80" s="677"/>
      <c r="G80" s="678"/>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676" t="s">
        <v>50</v>
      </c>
      <c r="C94" s="677"/>
      <c r="D94" s="677"/>
      <c r="E94" s="677"/>
      <c r="F94" s="677"/>
      <c r="G94" s="678"/>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676" t="s">
        <v>50</v>
      </c>
      <c r="C108" s="677"/>
      <c r="D108" s="677"/>
      <c r="E108" s="677"/>
      <c r="F108" s="677"/>
      <c r="G108" s="678"/>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676" t="s">
        <v>50</v>
      </c>
      <c r="C124" s="677"/>
      <c r="D124" s="677"/>
      <c r="E124" s="677"/>
      <c r="F124" s="677"/>
      <c r="G124" s="677"/>
      <c r="H124" s="678"/>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676" t="s">
        <v>50</v>
      </c>
      <c r="C138" s="677"/>
      <c r="D138" s="677"/>
      <c r="E138" s="677"/>
      <c r="F138" s="677"/>
      <c r="G138" s="677"/>
      <c r="H138" s="678"/>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676" t="s">
        <v>50</v>
      </c>
      <c r="C152" s="677"/>
      <c r="D152" s="677"/>
      <c r="E152" s="677"/>
      <c r="F152" s="677"/>
      <c r="G152" s="677"/>
      <c r="H152" s="678"/>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676" t="s">
        <v>50</v>
      </c>
      <c r="C166" s="677"/>
      <c r="D166" s="677"/>
      <c r="E166" s="677"/>
      <c r="F166" s="677"/>
      <c r="G166" s="677"/>
      <c r="H166" s="678"/>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676" t="s">
        <v>50</v>
      </c>
      <c r="C180" s="677"/>
      <c r="D180" s="677"/>
      <c r="E180" s="677"/>
      <c r="F180" s="677"/>
      <c r="G180" s="677"/>
      <c r="H180" s="678"/>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676" t="s">
        <v>50</v>
      </c>
      <c r="C194" s="677"/>
      <c r="D194" s="677"/>
      <c r="E194" s="677"/>
      <c r="F194" s="677"/>
      <c r="G194" s="677"/>
      <c r="H194" s="678"/>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676" t="s">
        <v>50</v>
      </c>
      <c r="C208" s="677"/>
      <c r="D208" s="677"/>
      <c r="E208" s="677"/>
      <c r="F208" s="677"/>
      <c r="G208" s="677"/>
      <c r="H208" s="678"/>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676" t="s">
        <v>50</v>
      </c>
      <c r="C222" s="677"/>
      <c r="D222" s="677"/>
      <c r="E222" s="677"/>
      <c r="F222" s="677"/>
      <c r="G222" s="677"/>
      <c r="H222" s="678"/>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676" t="s">
        <v>50</v>
      </c>
      <c r="C236" s="677"/>
      <c r="D236" s="677"/>
      <c r="E236" s="677"/>
      <c r="F236" s="677"/>
      <c r="G236" s="677"/>
      <c r="H236" s="678"/>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676" t="s">
        <v>50</v>
      </c>
      <c r="C250" s="677"/>
      <c r="D250" s="677"/>
      <c r="E250" s="677"/>
      <c r="F250" s="677"/>
      <c r="G250" s="677"/>
      <c r="H250" s="678"/>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676" t="s">
        <v>50</v>
      </c>
      <c r="C265" s="677"/>
      <c r="D265" s="677"/>
      <c r="E265" s="677"/>
      <c r="F265" s="677"/>
      <c r="G265" s="677"/>
      <c r="H265" s="678"/>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676" t="s">
        <v>50</v>
      </c>
      <c r="C279" s="677"/>
      <c r="D279" s="677"/>
      <c r="E279" s="677"/>
      <c r="F279" s="677"/>
      <c r="G279" s="677"/>
      <c r="H279" s="678"/>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676" t="s">
        <v>50</v>
      </c>
      <c r="C293" s="677"/>
      <c r="D293" s="677"/>
      <c r="E293" s="677"/>
      <c r="F293" s="677"/>
      <c r="G293" s="677"/>
      <c r="H293" s="678"/>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676" t="s">
        <v>50</v>
      </c>
      <c r="C307" s="677"/>
      <c r="D307" s="677"/>
      <c r="E307" s="677"/>
      <c r="F307" s="677"/>
      <c r="G307" s="677"/>
      <c r="H307" s="678"/>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676" t="s">
        <v>50</v>
      </c>
      <c r="C321" s="677"/>
      <c r="D321" s="677"/>
      <c r="E321" s="677"/>
      <c r="F321" s="677"/>
      <c r="G321" s="677"/>
      <c r="H321" s="678"/>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676" t="s">
        <v>50</v>
      </c>
      <c r="C335" s="677"/>
      <c r="D335" s="677"/>
      <c r="E335" s="677"/>
      <c r="F335" s="677"/>
      <c r="G335" s="677"/>
      <c r="H335" s="678"/>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88" t="s">
        <v>111</v>
      </c>
      <c r="B350" s="689"/>
      <c r="C350" s="689"/>
      <c r="D350" s="689"/>
      <c r="E350" s="689"/>
      <c r="F350" s="689"/>
      <c r="G350" s="689"/>
      <c r="H350" s="689"/>
      <c r="I350" s="689"/>
      <c r="J350" s="690"/>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707">
        <v>1</v>
      </c>
      <c r="B352" s="242">
        <v>2</v>
      </c>
      <c r="C352" s="242">
        <v>513</v>
      </c>
      <c r="D352" s="242">
        <v>115.5</v>
      </c>
      <c r="E352" s="242" t="s">
        <v>127</v>
      </c>
      <c r="F352" s="704">
        <v>678</v>
      </c>
      <c r="G352" s="679">
        <v>115.5</v>
      </c>
      <c r="H352" s="679">
        <v>57</v>
      </c>
      <c r="I352" s="679">
        <v>1</v>
      </c>
      <c r="J352" s="705">
        <v>123</v>
      </c>
    </row>
    <row r="353" spans="1:17" s="498" customFormat="1" hidden="1" x14ac:dyDescent="0.2">
      <c r="A353" s="707"/>
      <c r="B353" s="242">
        <v>3</v>
      </c>
      <c r="C353" s="242">
        <v>165</v>
      </c>
      <c r="D353" s="242">
        <v>114.5</v>
      </c>
      <c r="E353" s="242" t="s">
        <v>130</v>
      </c>
      <c r="F353" s="704"/>
      <c r="G353" s="680"/>
      <c r="H353" s="680"/>
      <c r="I353" s="680"/>
      <c r="J353" s="706"/>
    </row>
    <row r="354" spans="1:17" hidden="1" x14ac:dyDescent="0.2">
      <c r="A354" s="707">
        <v>2</v>
      </c>
      <c r="B354" s="242">
        <v>3</v>
      </c>
      <c r="C354" s="242">
        <v>597</v>
      </c>
      <c r="D354" s="242">
        <v>114.5</v>
      </c>
      <c r="E354" s="481" t="s">
        <v>127</v>
      </c>
      <c r="F354" s="704">
        <v>679</v>
      </c>
      <c r="G354" s="704">
        <v>114.5</v>
      </c>
      <c r="H354" s="704">
        <v>57</v>
      </c>
      <c r="I354" s="704" t="s">
        <v>149</v>
      </c>
      <c r="J354" s="702">
        <v>122.5</v>
      </c>
    </row>
    <row r="355" spans="1:17" hidden="1" x14ac:dyDescent="0.2">
      <c r="A355" s="707"/>
      <c r="B355" s="242">
        <v>4</v>
      </c>
      <c r="C355" s="242">
        <v>82</v>
      </c>
      <c r="D355" s="242">
        <v>113</v>
      </c>
      <c r="E355" s="242" t="s">
        <v>130</v>
      </c>
      <c r="F355" s="704"/>
      <c r="G355" s="704"/>
      <c r="H355" s="704"/>
      <c r="I355" s="704"/>
      <c r="J355" s="702"/>
    </row>
    <row r="356" spans="1:17" s="498" customFormat="1" hidden="1" x14ac:dyDescent="0.2">
      <c r="A356" s="707">
        <v>3</v>
      </c>
      <c r="B356" s="242">
        <v>1</v>
      </c>
      <c r="C356" s="242">
        <v>157</v>
      </c>
      <c r="D356" s="242">
        <v>117</v>
      </c>
      <c r="E356" s="242" t="s">
        <v>129</v>
      </c>
      <c r="F356" s="704">
        <v>220</v>
      </c>
      <c r="G356" s="679">
        <v>117</v>
      </c>
      <c r="H356" s="679">
        <v>18</v>
      </c>
      <c r="I356" s="679">
        <v>1</v>
      </c>
      <c r="J356" s="705">
        <v>123</v>
      </c>
    </row>
    <row r="357" spans="1:17" hidden="1" x14ac:dyDescent="0.2">
      <c r="A357" s="707"/>
      <c r="B357" s="242">
        <v>2</v>
      </c>
      <c r="C357" s="242">
        <v>63</v>
      </c>
      <c r="D357" s="242">
        <v>115.5</v>
      </c>
      <c r="E357" s="242" t="s">
        <v>130</v>
      </c>
      <c r="F357" s="704"/>
      <c r="G357" s="680"/>
      <c r="H357" s="680"/>
      <c r="I357" s="680"/>
      <c r="J357" s="706"/>
    </row>
    <row r="358" spans="1:17" hidden="1" x14ac:dyDescent="0.2">
      <c r="A358" s="707">
        <v>4</v>
      </c>
      <c r="B358" s="242">
        <v>4</v>
      </c>
      <c r="C358" s="242">
        <v>526</v>
      </c>
      <c r="D358" s="242">
        <v>113</v>
      </c>
      <c r="E358" s="242" t="s">
        <v>127</v>
      </c>
      <c r="F358" s="704">
        <v>679</v>
      </c>
      <c r="G358" s="704">
        <v>113</v>
      </c>
      <c r="H358" s="704">
        <v>57</v>
      </c>
      <c r="I358" s="704" t="s">
        <v>148</v>
      </c>
      <c r="J358" s="702">
        <v>121.5</v>
      </c>
    </row>
    <row r="359" spans="1:17" hidden="1" x14ac:dyDescent="0.2">
      <c r="A359" s="707"/>
      <c r="B359" s="242">
        <v>5</v>
      </c>
      <c r="C359" s="242">
        <v>153</v>
      </c>
      <c r="D359" s="242">
        <v>112.5</v>
      </c>
      <c r="E359" s="242" t="s">
        <v>130</v>
      </c>
      <c r="F359" s="704"/>
      <c r="G359" s="704"/>
      <c r="H359" s="704"/>
      <c r="I359" s="704"/>
      <c r="J359" s="702"/>
    </row>
    <row r="360" spans="1:17" hidden="1" x14ac:dyDescent="0.2">
      <c r="A360" s="707">
        <v>5</v>
      </c>
      <c r="B360" s="242">
        <v>5</v>
      </c>
      <c r="C360" s="242">
        <v>671</v>
      </c>
      <c r="D360" s="242">
        <v>112.5</v>
      </c>
      <c r="E360" s="242" t="s">
        <v>127</v>
      </c>
      <c r="F360" s="704">
        <v>679</v>
      </c>
      <c r="G360" s="704">
        <v>112.5</v>
      </c>
      <c r="H360" s="704">
        <v>57</v>
      </c>
      <c r="I360" s="704">
        <v>3</v>
      </c>
      <c r="J360" s="702">
        <v>121</v>
      </c>
    </row>
    <row r="361" spans="1:17" hidden="1" x14ac:dyDescent="0.2">
      <c r="A361" s="707"/>
      <c r="B361" s="242">
        <v>6</v>
      </c>
      <c r="C361" s="242">
        <v>8</v>
      </c>
      <c r="D361" s="242">
        <v>111.5</v>
      </c>
      <c r="E361" s="242" t="s">
        <v>130</v>
      </c>
      <c r="F361" s="704"/>
      <c r="G361" s="704"/>
      <c r="H361" s="704"/>
      <c r="I361" s="704"/>
      <c r="J361" s="702"/>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676" t="s">
        <v>50</v>
      </c>
      <c r="C363" s="677"/>
      <c r="D363" s="677"/>
      <c r="E363" s="677"/>
      <c r="F363" s="677"/>
      <c r="G363" s="677"/>
      <c r="H363" s="678"/>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676" t="s">
        <v>50</v>
      </c>
      <c r="C377" s="677"/>
      <c r="D377" s="677"/>
      <c r="E377" s="677"/>
      <c r="F377" s="677"/>
      <c r="G377" s="677"/>
      <c r="H377" s="678"/>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676" t="s">
        <v>50</v>
      </c>
      <c r="C391" s="677"/>
      <c r="D391" s="677"/>
      <c r="E391" s="677"/>
      <c r="F391" s="677"/>
      <c r="G391" s="677"/>
      <c r="H391" s="678"/>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676" t="s">
        <v>50</v>
      </c>
      <c r="C404" s="677"/>
      <c r="D404" s="677"/>
      <c r="E404" s="677"/>
      <c r="F404" s="677"/>
      <c r="G404" s="677"/>
      <c r="H404" s="678"/>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676" t="s">
        <v>50</v>
      </c>
      <c r="C417" s="677"/>
      <c r="D417" s="677"/>
      <c r="E417" s="677"/>
      <c r="F417" s="677"/>
      <c r="G417" s="677"/>
      <c r="H417" s="678"/>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703" t="s">
        <v>159</v>
      </c>
      <c r="G428" s="703"/>
    </row>
    <row r="429" spans="1:12" ht="13.5" thickBot="1" x14ac:dyDescent="0.25"/>
    <row r="430" spans="1:12" ht="13.5" thickBot="1" x14ac:dyDescent="0.25">
      <c r="A430" s="518" t="s">
        <v>160</v>
      </c>
      <c r="B430" s="676" t="s">
        <v>50</v>
      </c>
      <c r="C430" s="677"/>
      <c r="D430" s="677"/>
      <c r="E430" s="677"/>
      <c r="F430" s="677"/>
      <c r="G430" s="677"/>
      <c r="H430" s="678"/>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676" t="s">
        <v>50</v>
      </c>
      <c r="C443" s="677"/>
      <c r="D443" s="677"/>
      <c r="E443" s="677"/>
      <c r="F443" s="677"/>
      <c r="G443" s="677"/>
      <c r="H443" s="678"/>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676" t="s">
        <v>50</v>
      </c>
      <c r="C456" s="677"/>
      <c r="D456" s="677"/>
      <c r="E456" s="677"/>
      <c r="F456" s="677"/>
      <c r="G456" s="677"/>
      <c r="H456" s="678"/>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676" t="s">
        <v>50</v>
      </c>
      <c r="C469" s="677"/>
      <c r="D469" s="677"/>
      <c r="E469" s="677"/>
      <c r="F469" s="677"/>
      <c r="G469" s="677"/>
      <c r="H469" s="678"/>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676" t="s">
        <v>50</v>
      </c>
      <c r="C482" s="677"/>
      <c r="D482" s="677"/>
      <c r="E482" s="677"/>
      <c r="F482" s="677"/>
      <c r="G482" s="677"/>
      <c r="H482" s="678"/>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676" t="s">
        <v>50</v>
      </c>
      <c r="C495" s="677"/>
      <c r="D495" s="677"/>
      <c r="E495" s="677"/>
      <c r="F495" s="677"/>
      <c r="G495" s="677"/>
      <c r="H495" s="678"/>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676" t="s">
        <v>50</v>
      </c>
      <c r="C508" s="677"/>
      <c r="D508" s="677"/>
      <c r="E508" s="677"/>
      <c r="F508" s="677"/>
      <c r="G508" s="677"/>
      <c r="H508" s="678"/>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676" t="s">
        <v>50</v>
      </c>
      <c r="C521" s="677"/>
      <c r="D521" s="677"/>
      <c r="E521" s="677"/>
      <c r="F521" s="677"/>
      <c r="G521" s="677"/>
      <c r="H521" s="678"/>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676" t="s">
        <v>50</v>
      </c>
      <c r="C534" s="677"/>
      <c r="D534" s="677"/>
      <c r="E534" s="677"/>
      <c r="F534" s="677"/>
      <c r="G534" s="677"/>
      <c r="H534" s="678"/>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676" t="s">
        <v>50</v>
      </c>
      <c r="C547" s="677"/>
      <c r="D547" s="677"/>
      <c r="E547" s="677"/>
      <c r="F547" s="677"/>
      <c r="G547" s="677"/>
      <c r="H547" s="678"/>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676" t="s">
        <v>50</v>
      </c>
      <c r="C560" s="677"/>
      <c r="D560" s="677"/>
      <c r="E560" s="677"/>
      <c r="F560" s="677"/>
      <c r="G560" s="677"/>
      <c r="H560" s="678"/>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row r="572" spans="1:12" ht="13.5" thickBot="1" x14ac:dyDescent="0.25"/>
    <row r="573" spans="1:12" s="591" customFormat="1" ht="13.5" thickBot="1" x14ac:dyDescent="0.25">
      <c r="A573" s="518" t="s">
        <v>177</v>
      </c>
      <c r="B573" s="676" t="s">
        <v>50</v>
      </c>
      <c r="C573" s="677"/>
      <c r="D573" s="677"/>
      <c r="E573" s="677"/>
      <c r="F573" s="677"/>
      <c r="G573" s="677"/>
      <c r="H573" s="678"/>
      <c r="I573" s="328" t="s">
        <v>0</v>
      </c>
      <c r="J573" s="227"/>
    </row>
    <row r="574" spans="1:12" s="591" customFormat="1" x14ac:dyDescent="0.2">
      <c r="A574" s="226" t="s">
        <v>54</v>
      </c>
      <c r="B574" s="301">
        <v>1</v>
      </c>
      <c r="C574" s="302">
        <v>2</v>
      </c>
      <c r="D574" s="303">
        <v>3</v>
      </c>
      <c r="E574" s="302">
        <v>4</v>
      </c>
      <c r="F574" s="303">
        <v>5</v>
      </c>
      <c r="G574" s="302">
        <v>6</v>
      </c>
      <c r="H574" s="298">
        <v>7</v>
      </c>
      <c r="I574" s="304"/>
      <c r="J574" s="305"/>
    </row>
    <row r="575" spans="1:12" s="591" customFormat="1" x14ac:dyDescent="0.2">
      <c r="A575" s="307" t="s">
        <v>3</v>
      </c>
      <c r="B575" s="258">
        <v>4105</v>
      </c>
      <c r="C575" s="259">
        <v>4105</v>
      </c>
      <c r="D575" s="259">
        <v>4105</v>
      </c>
      <c r="E575" s="259">
        <v>4105</v>
      </c>
      <c r="F575" s="259">
        <v>4105</v>
      </c>
      <c r="G575" s="390">
        <v>4105</v>
      </c>
      <c r="H575" s="260">
        <v>4105</v>
      </c>
      <c r="I575" s="308">
        <v>4105</v>
      </c>
      <c r="J575" s="309"/>
      <c r="K575" s="306"/>
    </row>
    <row r="576" spans="1:12" s="591" customFormat="1" x14ac:dyDescent="0.2">
      <c r="A576" s="310" t="s">
        <v>6</v>
      </c>
      <c r="B576" s="263">
        <v>4637.5609756097565</v>
      </c>
      <c r="C576" s="264">
        <v>4862.2857142857147</v>
      </c>
      <c r="D576" s="264">
        <v>4550</v>
      </c>
      <c r="E576" s="264">
        <v>4700.2631578947367</v>
      </c>
      <c r="F576" s="311">
        <v>4552.6190476190477</v>
      </c>
      <c r="G576" s="311">
        <v>4767.9487179487178</v>
      </c>
      <c r="H576" s="265"/>
      <c r="I576" s="312">
        <v>4689.3236714975847</v>
      </c>
      <c r="J576" s="313"/>
      <c r="K576" s="306"/>
    </row>
    <row r="577" spans="1:12" s="591" customFormat="1" x14ac:dyDescent="0.2">
      <c r="A577" s="226" t="s">
        <v>7</v>
      </c>
      <c r="B577" s="267">
        <v>75.609756097560975</v>
      </c>
      <c r="C577" s="268">
        <v>80</v>
      </c>
      <c r="D577" s="268">
        <v>100</v>
      </c>
      <c r="E577" s="268">
        <v>73.684210526315795</v>
      </c>
      <c r="F577" s="314">
        <v>80.952380952380949</v>
      </c>
      <c r="G577" s="314">
        <v>79.487179487179489</v>
      </c>
      <c r="H577" s="269"/>
      <c r="I577" s="315">
        <v>75.845410628019323</v>
      </c>
      <c r="J577" s="316"/>
      <c r="K577" s="306"/>
    </row>
    <row r="578" spans="1:12" s="591" customFormat="1" x14ac:dyDescent="0.2">
      <c r="A578" s="226" t="s">
        <v>8</v>
      </c>
      <c r="B578" s="271">
        <v>8.9976627483547858E-2</v>
      </c>
      <c r="C578" s="272">
        <v>7.6946495916440524E-2</v>
      </c>
      <c r="D578" s="272">
        <v>6.5713918187806836E-2</v>
      </c>
      <c r="E578" s="272">
        <v>8.3174082095147886E-2</v>
      </c>
      <c r="F578" s="317">
        <v>8.7908647369680321E-2</v>
      </c>
      <c r="G578" s="317">
        <v>9.2190155442233343E-2</v>
      </c>
      <c r="H578" s="273"/>
      <c r="I578" s="318">
        <v>8.8437728223080811E-2</v>
      </c>
      <c r="J578" s="319"/>
      <c r="K578" s="320"/>
      <c r="L578" s="321"/>
    </row>
    <row r="579" spans="1:12" s="591" customFormat="1" x14ac:dyDescent="0.2">
      <c r="A579" s="310" t="s">
        <v>1</v>
      </c>
      <c r="B579" s="275">
        <f t="shared" ref="B579:I579" si="122">B576/B575*100-100</f>
        <v>12.973470782210867</v>
      </c>
      <c r="C579" s="276">
        <f t="shared" si="122"/>
        <v>18.447885853488771</v>
      </c>
      <c r="D579" s="276">
        <f t="shared" si="122"/>
        <v>10.840438489646772</v>
      </c>
      <c r="E579" s="276">
        <f t="shared" si="122"/>
        <v>14.500929546765803</v>
      </c>
      <c r="F579" s="276">
        <f t="shared" si="122"/>
        <v>10.904239893277648</v>
      </c>
      <c r="G579" s="276">
        <f t="shared" si="122"/>
        <v>16.149786064524179</v>
      </c>
      <c r="H579" s="277">
        <f t="shared" si="122"/>
        <v>-100</v>
      </c>
      <c r="I579" s="278">
        <f t="shared" si="122"/>
        <v>14.234437795312658</v>
      </c>
      <c r="J579" s="319"/>
      <c r="K579" s="320"/>
      <c r="L579" s="227"/>
    </row>
    <row r="580" spans="1:12" s="591" customFormat="1" ht="13.5" thickBot="1" x14ac:dyDescent="0.25">
      <c r="A580" s="226" t="s">
        <v>27</v>
      </c>
      <c r="B580" s="280">
        <f t="shared" ref="B580:I580" si="123">B576-B563</f>
        <v>166.02251407129461</v>
      </c>
      <c r="C580" s="281">
        <f t="shared" si="123"/>
        <v>254.78571428571468</v>
      </c>
      <c r="D580" s="281">
        <f t="shared" si="123"/>
        <v>-178.18181818181802</v>
      </c>
      <c r="E580" s="281">
        <f t="shared" si="123"/>
        <v>17.013157894736651</v>
      </c>
      <c r="F580" s="281">
        <f t="shared" si="123"/>
        <v>-163.13095238095229</v>
      </c>
      <c r="G580" s="281">
        <f t="shared" si="123"/>
        <v>-48.267498267498013</v>
      </c>
      <c r="H580" s="282">
        <f t="shared" si="123"/>
        <v>0</v>
      </c>
      <c r="I580" s="322">
        <f t="shared" si="123"/>
        <v>28.164251207729649</v>
      </c>
      <c r="J580" s="323"/>
      <c r="K580" s="320"/>
      <c r="L580" s="227"/>
    </row>
    <row r="581" spans="1:12" s="591" customFormat="1" x14ac:dyDescent="0.2">
      <c r="A581" s="324" t="s">
        <v>51</v>
      </c>
      <c r="B581" s="285">
        <v>616</v>
      </c>
      <c r="C581" s="286">
        <v>615</v>
      </c>
      <c r="D581" s="286">
        <v>151</v>
      </c>
      <c r="E581" s="286">
        <v>601</v>
      </c>
      <c r="F581" s="286">
        <v>588</v>
      </c>
      <c r="G581" s="286">
        <v>606</v>
      </c>
      <c r="H581" s="287"/>
      <c r="I581" s="288">
        <f>SUM(B581:H581)</f>
        <v>3177</v>
      </c>
      <c r="J581" s="325" t="s">
        <v>56</v>
      </c>
      <c r="K581" s="326"/>
      <c r="L581" s="290">
        <f>K581/I568</f>
        <v>0</v>
      </c>
    </row>
    <row r="582" spans="1:12" s="591" customFormat="1" x14ac:dyDescent="0.2">
      <c r="A582" s="324" t="s">
        <v>28</v>
      </c>
      <c r="B582" s="231"/>
      <c r="C582" s="294"/>
      <c r="D582" s="294"/>
      <c r="E582" s="294"/>
      <c r="F582" s="294"/>
      <c r="G582" s="294"/>
      <c r="H582" s="232"/>
      <c r="I582" s="235"/>
      <c r="J582" s="227" t="s">
        <v>57</v>
      </c>
      <c r="K582" s="591">
        <v>157.22</v>
      </c>
    </row>
    <row r="583" spans="1:12" s="591" customFormat="1" ht="13.5" thickBot="1" x14ac:dyDescent="0.25">
      <c r="A583" s="327" t="s">
        <v>26</v>
      </c>
      <c r="B583" s="233">
        <f t="shared" ref="B583:H583" si="124">B582-B569</f>
        <v>0</v>
      </c>
      <c r="C583" s="234">
        <f t="shared" si="124"/>
        <v>0</v>
      </c>
      <c r="D583" s="234">
        <f t="shared" si="124"/>
        <v>0</v>
      </c>
      <c r="E583" s="234">
        <f t="shared" si="124"/>
        <v>0</v>
      </c>
      <c r="F583" s="234">
        <f t="shared" si="124"/>
        <v>0</v>
      </c>
      <c r="G583" s="234">
        <f t="shared" si="124"/>
        <v>0</v>
      </c>
      <c r="H583" s="240">
        <f t="shared" si="124"/>
        <v>0</v>
      </c>
      <c r="I583" s="236"/>
      <c r="J583" s="591" t="s">
        <v>26</v>
      </c>
      <c r="K583" s="227">
        <f>K582-K569</f>
        <v>-0.22999999999998977</v>
      </c>
    </row>
    <row r="585" spans="1:12" ht="13.5" thickBot="1" x14ac:dyDescent="0.25"/>
    <row r="586" spans="1:12" s="599" customFormat="1" ht="12.75" customHeight="1" thickBot="1" x14ac:dyDescent="0.25">
      <c r="A586" s="518" t="s">
        <v>182</v>
      </c>
      <c r="B586" s="676" t="s">
        <v>50</v>
      </c>
      <c r="C586" s="677"/>
      <c r="D586" s="677"/>
      <c r="E586" s="677"/>
      <c r="F586" s="677"/>
      <c r="G586" s="677"/>
      <c r="H586" s="678"/>
      <c r="I586" s="328" t="s">
        <v>0</v>
      </c>
      <c r="J586" s="227"/>
    </row>
    <row r="587" spans="1:12" s="599" customFormat="1" ht="12.75" customHeight="1" x14ac:dyDescent="0.2">
      <c r="A587" s="226" t="s">
        <v>54</v>
      </c>
      <c r="B587" s="301">
        <v>1</v>
      </c>
      <c r="C587" s="302">
        <v>2</v>
      </c>
      <c r="D587" s="303">
        <v>3</v>
      </c>
      <c r="E587" s="302">
        <v>4</v>
      </c>
      <c r="F587" s="303">
        <v>5</v>
      </c>
      <c r="G587" s="302">
        <v>6</v>
      </c>
      <c r="H587" s="298">
        <v>7</v>
      </c>
      <c r="I587" s="304"/>
      <c r="J587" s="305"/>
    </row>
    <row r="588" spans="1:12" s="599" customFormat="1" ht="12.75" customHeight="1" x14ac:dyDescent="0.2">
      <c r="A588" s="307" t="s">
        <v>3</v>
      </c>
      <c r="B588" s="258">
        <v>4145</v>
      </c>
      <c r="C588" s="259">
        <v>4145</v>
      </c>
      <c r="D588" s="259">
        <v>4145</v>
      </c>
      <c r="E588" s="259">
        <v>4145</v>
      </c>
      <c r="F588" s="259">
        <v>4145</v>
      </c>
      <c r="G588" s="390">
        <v>4145</v>
      </c>
      <c r="H588" s="260">
        <v>4145</v>
      </c>
      <c r="I588" s="308">
        <v>4145</v>
      </c>
      <c r="J588" s="309"/>
      <c r="K588" s="306"/>
    </row>
    <row r="589" spans="1:12" s="599" customFormat="1" ht="12.75" customHeight="1" x14ac:dyDescent="0.2">
      <c r="A589" s="310" t="s">
        <v>6</v>
      </c>
      <c r="B589" s="263">
        <v>4675.7894736842109</v>
      </c>
      <c r="C589" s="264">
        <v>4769.4285714285716</v>
      </c>
      <c r="D589" s="264">
        <v>4910.454545454545</v>
      </c>
      <c r="E589" s="264">
        <v>4714.4736842105267</v>
      </c>
      <c r="F589" s="311">
        <v>4862.105263157895</v>
      </c>
      <c r="G589" s="311">
        <v>5007.4358974358975</v>
      </c>
      <c r="H589" s="265"/>
      <c r="I589" s="312">
        <v>4818.2857142857147</v>
      </c>
      <c r="J589" s="313"/>
      <c r="K589" s="306"/>
    </row>
    <row r="590" spans="1:12" s="599" customFormat="1" ht="12.75" customHeight="1" x14ac:dyDescent="0.2">
      <c r="A590" s="226" t="s">
        <v>7</v>
      </c>
      <c r="B590" s="267">
        <v>76.315789473684205</v>
      </c>
      <c r="C590" s="268">
        <v>68.571428571428569</v>
      </c>
      <c r="D590" s="268">
        <v>68.181818181818187</v>
      </c>
      <c r="E590" s="268">
        <v>76.315789473684205</v>
      </c>
      <c r="F590" s="314">
        <v>78.94736842105263</v>
      </c>
      <c r="G590" s="314">
        <v>84.615384615384613</v>
      </c>
      <c r="H590" s="269"/>
      <c r="I590" s="315">
        <v>77.61904761904762</v>
      </c>
      <c r="J590" s="316"/>
      <c r="K590" s="306"/>
    </row>
    <row r="591" spans="1:12" s="599" customFormat="1" ht="12.75" customHeight="1" x14ac:dyDescent="0.2">
      <c r="A591" s="226" t="s">
        <v>8</v>
      </c>
      <c r="B591" s="271">
        <v>9.0826022365780912E-2</v>
      </c>
      <c r="C591" s="272">
        <v>8.8599708200885877E-2</v>
      </c>
      <c r="D591" s="272">
        <v>9.2597838014771741E-2</v>
      </c>
      <c r="E591" s="272">
        <v>7.6749864244071583E-2</v>
      </c>
      <c r="F591" s="317">
        <v>7.2662753788591883E-2</v>
      </c>
      <c r="G591" s="317">
        <v>7.3944367635750324E-2</v>
      </c>
      <c r="H591" s="273"/>
      <c r="I591" s="318">
        <v>8.5496246564224804E-2</v>
      </c>
      <c r="J591" s="319"/>
      <c r="K591" s="320"/>
      <c r="L591" s="321"/>
    </row>
    <row r="592" spans="1:12" s="599" customFormat="1" ht="12.75" customHeight="1" x14ac:dyDescent="0.2">
      <c r="A592" s="310" t="s">
        <v>1</v>
      </c>
      <c r="B592" s="275">
        <f t="shared" ref="B592:I592" si="125">B589/B588*100-100</f>
        <v>12.805536156434513</v>
      </c>
      <c r="C592" s="276">
        <f t="shared" si="125"/>
        <v>15.064621747372044</v>
      </c>
      <c r="D592" s="276">
        <f t="shared" si="125"/>
        <v>18.466937164162715</v>
      </c>
      <c r="E592" s="276">
        <f t="shared" si="125"/>
        <v>13.738810234270858</v>
      </c>
      <c r="F592" s="276">
        <f t="shared" si="125"/>
        <v>17.300488857850297</v>
      </c>
      <c r="G592" s="276">
        <f t="shared" si="125"/>
        <v>20.806656150443843</v>
      </c>
      <c r="H592" s="277">
        <f t="shared" si="125"/>
        <v>-100</v>
      </c>
      <c r="I592" s="278">
        <f t="shared" si="125"/>
        <v>16.243322419438215</v>
      </c>
      <c r="J592" s="319"/>
      <c r="K592" s="320"/>
      <c r="L592" s="227"/>
    </row>
    <row r="593" spans="1:12" s="599" customFormat="1" ht="12.75" customHeight="1" thickBot="1" x14ac:dyDescent="0.25">
      <c r="A593" s="226" t="s">
        <v>27</v>
      </c>
      <c r="B593" s="280">
        <f t="shared" ref="B593:I593" si="126">B589-B576</f>
        <v>38.228498074454365</v>
      </c>
      <c r="C593" s="281">
        <f t="shared" si="126"/>
        <v>-92.857142857143117</v>
      </c>
      <c r="D593" s="281">
        <f t="shared" si="126"/>
        <v>360.45454545454504</v>
      </c>
      <c r="E593" s="281">
        <f t="shared" si="126"/>
        <v>14.210526315790048</v>
      </c>
      <c r="F593" s="281">
        <f t="shared" si="126"/>
        <v>309.48621553884732</v>
      </c>
      <c r="G593" s="281">
        <f t="shared" si="126"/>
        <v>239.48717948717967</v>
      </c>
      <c r="H593" s="282">
        <f t="shared" si="126"/>
        <v>0</v>
      </c>
      <c r="I593" s="322">
        <f t="shared" si="126"/>
        <v>128.96204278813002</v>
      </c>
      <c r="J593" s="323"/>
      <c r="K593" s="320"/>
      <c r="L593" s="227"/>
    </row>
    <row r="594" spans="1:12" s="599" customFormat="1" ht="12.75" customHeight="1" x14ac:dyDescent="0.2">
      <c r="A594" s="324" t="s">
        <v>51</v>
      </c>
      <c r="B594" s="285">
        <v>611</v>
      </c>
      <c r="C594" s="286">
        <v>609</v>
      </c>
      <c r="D594" s="286">
        <v>143</v>
      </c>
      <c r="E594" s="286">
        <v>598</v>
      </c>
      <c r="F594" s="286">
        <v>585</v>
      </c>
      <c r="G594" s="286">
        <v>601</v>
      </c>
      <c r="H594" s="287"/>
      <c r="I594" s="288">
        <f>SUM(B594:H594)</f>
        <v>3147</v>
      </c>
      <c r="J594" s="325" t="s">
        <v>56</v>
      </c>
      <c r="K594" s="326"/>
      <c r="L594" s="290">
        <f>K594/I581</f>
        <v>0</v>
      </c>
    </row>
    <row r="595" spans="1:12" s="599" customFormat="1" ht="12.75" customHeight="1" x14ac:dyDescent="0.2">
      <c r="A595" s="324" t="s">
        <v>28</v>
      </c>
      <c r="B595" s="231"/>
      <c r="C595" s="294"/>
      <c r="D595" s="294"/>
      <c r="E595" s="294"/>
      <c r="F595" s="294"/>
      <c r="G595" s="294"/>
      <c r="H595" s="232"/>
      <c r="I595" s="235"/>
      <c r="J595" s="227" t="s">
        <v>57</v>
      </c>
      <c r="K595" s="599">
        <v>156.4</v>
      </c>
    </row>
    <row r="596" spans="1:12" s="599" customFormat="1" ht="12.75" customHeight="1" thickBot="1" x14ac:dyDescent="0.25">
      <c r="A596" s="327" t="s">
        <v>26</v>
      </c>
      <c r="B596" s="233">
        <f t="shared" ref="B596:H596" si="127">B595-B582</f>
        <v>0</v>
      </c>
      <c r="C596" s="234">
        <f t="shared" si="127"/>
        <v>0</v>
      </c>
      <c r="D596" s="234">
        <f t="shared" si="127"/>
        <v>0</v>
      </c>
      <c r="E596" s="234">
        <f t="shared" si="127"/>
        <v>0</v>
      </c>
      <c r="F596" s="234">
        <f t="shared" si="127"/>
        <v>0</v>
      </c>
      <c r="G596" s="234">
        <f t="shared" si="127"/>
        <v>0</v>
      </c>
      <c r="H596" s="240">
        <f t="shared" si="127"/>
        <v>0</v>
      </c>
      <c r="I596" s="236"/>
      <c r="J596" s="599" t="s">
        <v>26</v>
      </c>
      <c r="K596" s="227">
        <f>K595-K582</f>
        <v>-0.81999999999999318</v>
      </c>
    </row>
    <row r="598" spans="1:12" ht="13.5" thickBot="1" x14ac:dyDescent="0.25"/>
    <row r="599" spans="1:12" s="608" customFormat="1" ht="12.75" customHeight="1" thickBot="1" x14ac:dyDescent="0.25">
      <c r="A599" s="518" t="s">
        <v>184</v>
      </c>
      <c r="B599" s="676" t="s">
        <v>50</v>
      </c>
      <c r="C599" s="677"/>
      <c r="D599" s="677"/>
      <c r="E599" s="677"/>
      <c r="F599" s="677"/>
      <c r="G599" s="677"/>
      <c r="H599" s="678"/>
      <c r="I599" s="328" t="s">
        <v>0</v>
      </c>
      <c r="J599" s="227"/>
    </row>
    <row r="600" spans="1:12" s="608" customFormat="1" ht="12.75" customHeight="1" x14ac:dyDescent="0.2">
      <c r="A600" s="226" t="s">
        <v>54</v>
      </c>
      <c r="B600" s="301">
        <v>1</v>
      </c>
      <c r="C600" s="302">
        <v>2</v>
      </c>
      <c r="D600" s="303">
        <v>3</v>
      </c>
      <c r="E600" s="302">
        <v>4</v>
      </c>
      <c r="F600" s="303">
        <v>5</v>
      </c>
      <c r="G600" s="302">
        <v>6</v>
      </c>
      <c r="H600" s="298">
        <v>7</v>
      </c>
      <c r="I600" s="304"/>
      <c r="J600" s="305"/>
    </row>
    <row r="601" spans="1:12" s="608" customFormat="1" ht="12.75" customHeight="1" x14ac:dyDescent="0.2">
      <c r="A601" s="307" t="s">
        <v>3</v>
      </c>
      <c r="B601" s="258">
        <v>4185</v>
      </c>
      <c r="C601" s="259">
        <v>4185</v>
      </c>
      <c r="D601" s="259">
        <v>4185</v>
      </c>
      <c r="E601" s="259">
        <v>4185</v>
      </c>
      <c r="F601" s="259">
        <v>4185</v>
      </c>
      <c r="G601" s="390">
        <v>4185</v>
      </c>
      <c r="H601" s="260">
        <v>4185</v>
      </c>
      <c r="I601" s="308">
        <v>4185</v>
      </c>
      <c r="J601" s="309"/>
      <c r="K601" s="306"/>
    </row>
    <row r="602" spans="1:12" s="608" customFormat="1" ht="12.75" customHeight="1" x14ac:dyDescent="0.2">
      <c r="A602" s="310" t="s">
        <v>6</v>
      </c>
      <c r="B602" s="263">
        <v>4776.5714285714284</v>
      </c>
      <c r="C602" s="264">
        <v>4814.7222222222226</v>
      </c>
      <c r="D602" s="264">
        <v>4412.5</v>
      </c>
      <c r="E602" s="264">
        <v>4764.4736842105267</v>
      </c>
      <c r="F602" s="311">
        <v>4631.5384615384619</v>
      </c>
      <c r="G602" s="311">
        <v>4974.3902439024387</v>
      </c>
      <c r="H602" s="265"/>
      <c r="I602" s="312">
        <v>4771.5920398009948</v>
      </c>
      <c r="J602" s="313"/>
      <c r="K602" s="306"/>
    </row>
    <row r="603" spans="1:12" s="608" customFormat="1" ht="12.75" customHeight="1" x14ac:dyDescent="0.2">
      <c r="A603" s="226" t="s">
        <v>7</v>
      </c>
      <c r="B603" s="267">
        <v>74.285714285714292</v>
      </c>
      <c r="C603" s="268">
        <v>72.222222222222229</v>
      </c>
      <c r="D603" s="268">
        <v>91.666666666666671</v>
      </c>
      <c r="E603" s="268">
        <v>84.21052631578948</v>
      </c>
      <c r="F603" s="314">
        <v>89.743589743589737</v>
      </c>
      <c r="G603" s="314">
        <v>82.926829268292678</v>
      </c>
      <c r="H603" s="269"/>
      <c r="I603" s="315">
        <v>77.611940298507463</v>
      </c>
      <c r="J603" s="316"/>
      <c r="K603" s="306"/>
    </row>
    <row r="604" spans="1:12" s="608" customFormat="1" ht="12.75" customHeight="1" x14ac:dyDescent="0.2">
      <c r="A604" s="226" t="s">
        <v>8</v>
      </c>
      <c r="B604" s="271">
        <v>9.3961527403486317E-2</v>
      </c>
      <c r="C604" s="272">
        <v>9.5775156154357624E-2</v>
      </c>
      <c r="D604" s="272">
        <v>6.2478131113438244E-2</v>
      </c>
      <c r="E604" s="272">
        <v>7.4500386222597109E-2</v>
      </c>
      <c r="F604" s="317">
        <v>7.1797176081694322E-2</v>
      </c>
      <c r="G604" s="317">
        <v>7.8949748180864129E-2</v>
      </c>
      <c r="H604" s="273"/>
      <c r="I604" s="318">
        <v>8.7589274630063635E-2</v>
      </c>
      <c r="J604" s="319"/>
      <c r="K604" s="320"/>
      <c r="L604" s="321"/>
    </row>
    <row r="605" spans="1:12" s="608" customFormat="1" ht="12.75" customHeight="1" x14ac:dyDescent="0.2">
      <c r="A605" s="310" t="s">
        <v>1</v>
      </c>
      <c r="B605" s="275">
        <f t="shared" ref="B605:I605" si="128">B602/B601*100-100</f>
        <v>14.135518006485739</v>
      </c>
      <c r="C605" s="276">
        <f t="shared" si="128"/>
        <v>15.047125979025623</v>
      </c>
      <c r="D605" s="276">
        <f t="shared" si="128"/>
        <v>5.4360812425328504</v>
      </c>
      <c r="E605" s="276">
        <f t="shared" si="128"/>
        <v>13.846444067157165</v>
      </c>
      <c r="F605" s="276">
        <f t="shared" si="128"/>
        <v>10.669975186104224</v>
      </c>
      <c r="G605" s="276">
        <f t="shared" si="128"/>
        <v>18.862371419413108</v>
      </c>
      <c r="H605" s="277">
        <f t="shared" si="128"/>
        <v>-100</v>
      </c>
      <c r="I605" s="278">
        <f t="shared" si="128"/>
        <v>14.016536195961635</v>
      </c>
      <c r="J605" s="319"/>
      <c r="K605" s="320"/>
      <c r="L605" s="227"/>
    </row>
    <row r="606" spans="1:12" s="608" customFormat="1" ht="12.75" customHeight="1" thickBot="1" x14ac:dyDescent="0.25">
      <c r="A606" s="226" t="s">
        <v>27</v>
      </c>
      <c r="B606" s="280">
        <f t="shared" ref="B606:I606" si="129">B602-B589</f>
        <v>100.78195488721758</v>
      </c>
      <c r="C606" s="281">
        <f t="shared" si="129"/>
        <v>45.293650793651068</v>
      </c>
      <c r="D606" s="281">
        <f t="shared" si="129"/>
        <v>-497.95454545454504</v>
      </c>
      <c r="E606" s="281">
        <f t="shared" si="129"/>
        <v>50</v>
      </c>
      <c r="F606" s="281">
        <f t="shared" si="129"/>
        <v>-230.56680161943314</v>
      </c>
      <c r="G606" s="281">
        <f t="shared" si="129"/>
        <v>-33.04565353345879</v>
      </c>
      <c r="H606" s="282">
        <f t="shared" si="129"/>
        <v>0</v>
      </c>
      <c r="I606" s="322">
        <f t="shared" si="129"/>
        <v>-46.69367448471985</v>
      </c>
      <c r="J606" s="323"/>
      <c r="K606" s="320"/>
      <c r="L606" s="227"/>
    </row>
    <row r="607" spans="1:12" s="608" customFormat="1" ht="12.75" customHeight="1" x14ac:dyDescent="0.2">
      <c r="A607" s="324" t="s">
        <v>51</v>
      </c>
      <c r="B607" s="285">
        <v>604</v>
      </c>
      <c r="C607" s="286">
        <v>605</v>
      </c>
      <c r="D607" s="286">
        <v>133</v>
      </c>
      <c r="E607" s="286">
        <v>592</v>
      </c>
      <c r="F607" s="286">
        <v>581</v>
      </c>
      <c r="G607" s="286">
        <v>599</v>
      </c>
      <c r="H607" s="287"/>
      <c r="I607" s="288">
        <f>SUM(B607:H607)</f>
        <v>3114</v>
      </c>
      <c r="J607" s="325" t="s">
        <v>56</v>
      </c>
      <c r="K607" s="326"/>
      <c r="L607" s="290">
        <f>K607/I594</f>
        <v>0</v>
      </c>
    </row>
    <row r="608" spans="1:12" s="608" customFormat="1" ht="12.75" customHeight="1" x14ac:dyDescent="0.2">
      <c r="A608" s="324" t="s">
        <v>28</v>
      </c>
      <c r="B608" s="231"/>
      <c r="C608" s="294"/>
      <c r="D608" s="294"/>
      <c r="E608" s="294"/>
      <c r="F608" s="294"/>
      <c r="G608" s="294"/>
      <c r="H608" s="232"/>
      <c r="I608" s="235"/>
      <c r="J608" s="227" t="s">
        <v>57</v>
      </c>
      <c r="K608" s="608">
        <v>156.28</v>
      </c>
    </row>
    <row r="609" spans="1:12" s="608" customFormat="1" ht="12.75" customHeight="1" thickBot="1" x14ac:dyDescent="0.25">
      <c r="A609" s="327" t="s">
        <v>26</v>
      </c>
      <c r="B609" s="233">
        <f t="shared" ref="B609:H609" si="130">B608-B595</f>
        <v>0</v>
      </c>
      <c r="C609" s="234">
        <f t="shared" si="130"/>
        <v>0</v>
      </c>
      <c r="D609" s="234">
        <f t="shared" si="130"/>
        <v>0</v>
      </c>
      <c r="E609" s="234">
        <f t="shared" si="130"/>
        <v>0</v>
      </c>
      <c r="F609" s="234">
        <f t="shared" si="130"/>
        <v>0</v>
      </c>
      <c r="G609" s="234">
        <f t="shared" si="130"/>
        <v>0</v>
      </c>
      <c r="H609" s="240">
        <f t="shared" si="130"/>
        <v>0</v>
      </c>
      <c r="I609" s="236"/>
      <c r="J609" s="608" t="s">
        <v>26</v>
      </c>
      <c r="K609" s="227">
        <f>K608-K595</f>
        <v>-0.12000000000000455</v>
      </c>
    </row>
    <row r="611" spans="1:12" ht="13.5" thickBot="1" x14ac:dyDescent="0.25"/>
    <row r="612" spans="1:12" s="618" customFormat="1" ht="12.75" customHeight="1" thickBot="1" x14ac:dyDescent="0.25">
      <c r="A612" s="518" t="s">
        <v>188</v>
      </c>
      <c r="B612" s="676" t="s">
        <v>50</v>
      </c>
      <c r="C612" s="677"/>
      <c r="D612" s="677"/>
      <c r="E612" s="677"/>
      <c r="F612" s="677"/>
      <c r="G612" s="677"/>
      <c r="H612" s="678"/>
      <c r="I612" s="328" t="s">
        <v>0</v>
      </c>
      <c r="J612" s="227"/>
    </row>
    <row r="613" spans="1:12" s="618" customFormat="1" ht="12.75" customHeight="1" x14ac:dyDescent="0.2">
      <c r="A613" s="226" t="s">
        <v>54</v>
      </c>
      <c r="B613" s="301">
        <v>1</v>
      </c>
      <c r="C613" s="302">
        <v>2</v>
      </c>
      <c r="D613" s="303">
        <v>3</v>
      </c>
      <c r="E613" s="302">
        <v>4</v>
      </c>
      <c r="F613" s="303">
        <v>5</v>
      </c>
      <c r="G613" s="302">
        <v>6</v>
      </c>
      <c r="H613" s="298">
        <v>7</v>
      </c>
      <c r="I613" s="304"/>
      <c r="J613" s="305"/>
    </row>
    <row r="614" spans="1:12" s="618" customFormat="1" ht="12.75" customHeight="1" x14ac:dyDescent="0.2">
      <c r="A614" s="307" t="s">
        <v>3</v>
      </c>
      <c r="B614" s="258">
        <v>4225</v>
      </c>
      <c r="C614" s="259">
        <v>4225</v>
      </c>
      <c r="D614" s="259">
        <v>4225</v>
      </c>
      <c r="E614" s="259">
        <v>4225</v>
      </c>
      <c r="F614" s="259">
        <v>4225</v>
      </c>
      <c r="G614" s="390">
        <v>4225</v>
      </c>
      <c r="H614" s="260"/>
      <c r="I614" s="308">
        <v>4225</v>
      </c>
      <c r="J614" s="309"/>
      <c r="K614" s="306"/>
    </row>
    <row r="615" spans="1:12" s="618" customFormat="1" ht="12.75" customHeight="1" x14ac:dyDescent="0.2">
      <c r="A615" s="310" t="s">
        <v>6</v>
      </c>
      <c r="B615" s="263">
        <v>4658.6486486486483</v>
      </c>
      <c r="C615" s="264">
        <v>5149.4594594594591</v>
      </c>
      <c r="D615" s="264">
        <v>4235.3846153846152</v>
      </c>
      <c r="E615" s="264">
        <v>4604.594594594595</v>
      </c>
      <c r="F615" s="311">
        <v>4961.2820512820517</v>
      </c>
      <c r="G615" s="311">
        <v>5619.1428571428569</v>
      </c>
      <c r="H615" s="265"/>
      <c r="I615" s="312">
        <v>4941.8686868686873</v>
      </c>
      <c r="J615" s="313"/>
      <c r="K615" s="306"/>
    </row>
    <row r="616" spans="1:12" s="618" customFormat="1" ht="12.75" customHeight="1" x14ac:dyDescent="0.2">
      <c r="A616" s="226" t="s">
        <v>7</v>
      </c>
      <c r="B616" s="267">
        <v>97.297297297297291</v>
      </c>
      <c r="C616" s="268">
        <v>86.486486486486484</v>
      </c>
      <c r="D616" s="268">
        <v>100</v>
      </c>
      <c r="E616" s="268">
        <v>97.297297297297291</v>
      </c>
      <c r="F616" s="314">
        <v>94.871794871794876</v>
      </c>
      <c r="G616" s="314">
        <v>100</v>
      </c>
      <c r="H616" s="269"/>
      <c r="I616" s="315">
        <v>68.686868686868692</v>
      </c>
      <c r="J616" s="316"/>
      <c r="K616" s="306"/>
    </row>
    <row r="617" spans="1:12" s="618" customFormat="1" ht="12.75" customHeight="1" x14ac:dyDescent="0.2">
      <c r="A617" s="226" t="s">
        <v>8</v>
      </c>
      <c r="B617" s="271">
        <v>5.949551871981168E-2</v>
      </c>
      <c r="C617" s="272">
        <v>5.7688821831546867E-2</v>
      </c>
      <c r="D617" s="272">
        <v>1.4033014000785249E-2</v>
      </c>
      <c r="E617" s="272">
        <v>5.0126127196045089E-2</v>
      </c>
      <c r="F617" s="317">
        <v>5.9114833932838562E-2</v>
      </c>
      <c r="G617" s="317">
        <v>4.8396932040332082E-2</v>
      </c>
      <c r="H617" s="273"/>
      <c r="I617" s="318">
        <v>9.6892210708933196E-2</v>
      </c>
      <c r="J617" s="319"/>
      <c r="K617" s="320"/>
      <c r="L617" s="321"/>
    </row>
    <row r="618" spans="1:12" s="618" customFormat="1" ht="12.75" customHeight="1" x14ac:dyDescent="0.2">
      <c r="A618" s="310" t="s">
        <v>1</v>
      </c>
      <c r="B618" s="275">
        <f t="shared" ref="B618:I618" si="131">B615/B614*100-100</f>
        <v>10.263873340796408</v>
      </c>
      <c r="C618" s="276">
        <f t="shared" si="131"/>
        <v>21.880697265312634</v>
      </c>
      <c r="D618" s="276">
        <f t="shared" si="131"/>
        <v>0.24578971324532972</v>
      </c>
      <c r="E618" s="276">
        <f t="shared" si="131"/>
        <v>8.9844874460259092</v>
      </c>
      <c r="F618" s="276">
        <f t="shared" si="131"/>
        <v>17.426794113184656</v>
      </c>
      <c r="G618" s="276">
        <f t="shared" si="131"/>
        <v>32.997464074387153</v>
      </c>
      <c r="H618" s="277" t="e">
        <f t="shared" si="131"/>
        <v>#DIV/0!</v>
      </c>
      <c r="I618" s="278">
        <f t="shared" si="131"/>
        <v>16.967306198075448</v>
      </c>
      <c r="J618" s="319"/>
      <c r="K618" s="320"/>
      <c r="L618" s="227"/>
    </row>
    <row r="619" spans="1:12" s="618" customFormat="1" ht="12.75" customHeight="1" thickBot="1" x14ac:dyDescent="0.25">
      <c r="A619" s="226" t="s">
        <v>27</v>
      </c>
      <c r="B619" s="280">
        <f t="shared" ref="B619:I619" si="132">B615-B602</f>
        <v>-117.92277992278014</v>
      </c>
      <c r="C619" s="281">
        <f t="shared" si="132"/>
        <v>334.73723723723651</v>
      </c>
      <c r="D619" s="281">
        <f t="shared" si="132"/>
        <v>-177.11538461538476</v>
      </c>
      <c r="E619" s="281">
        <f t="shared" si="132"/>
        <v>-159.87908961593166</v>
      </c>
      <c r="F619" s="281">
        <f t="shared" si="132"/>
        <v>329.74358974358984</v>
      </c>
      <c r="G619" s="281">
        <f t="shared" si="132"/>
        <v>644.75261324041821</v>
      </c>
      <c r="H619" s="282">
        <f t="shared" si="132"/>
        <v>0</v>
      </c>
      <c r="I619" s="322">
        <f t="shared" si="132"/>
        <v>170.27664706769247</v>
      </c>
      <c r="J619" s="323"/>
      <c r="K619" s="320"/>
      <c r="L619" s="227"/>
    </row>
    <row r="620" spans="1:12" s="618" customFormat="1" ht="12.75" customHeight="1" x14ac:dyDescent="0.2">
      <c r="A620" s="324" t="s">
        <v>51</v>
      </c>
      <c r="B620" s="285">
        <v>585</v>
      </c>
      <c r="C620" s="286">
        <v>601</v>
      </c>
      <c r="D620" s="286">
        <v>118</v>
      </c>
      <c r="E620" s="286">
        <v>576</v>
      </c>
      <c r="F620" s="286">
        <v>581</v>
      </c>
      <c r="G620" s="286">
        <v>597</v>
      </c>
      <c r="H620" s="287"/>
      <c r="I620" s="288">
        <f>SUM(B620:H620)</f>
        <v>3058</v>
      </c>
      <c r="J620" s="325" t="s">
        <v>56</v>
      </c>
      <c r="K620" s="326"/>
      <c r="L620" s="290">
        <f>K620/I607</f>
        <v>0</v>
      </c>
    </row>
    <row r="621" spans="1:12" s="618" customFormat="1" ht="12.75" customHeight="1" x14ac:dyDescent="0.2">
      <c r="A621" s="324" t="s">
        <v>28</v>
      </c>
      <c r="B621" s="231"/>
      <c r="C621" s="294"/>
      <c r="D621" s="294"/>
      <c r="E621" s="294"/>
      <c r="F621" s="294"/>
      <c r="G621" s="294"/>
      <c r="H621" s="232"/>
      <c r="I621" s="235"/>
      <c r="J621" s="227" t="s">
        <v>57</v>
      </c>
      <c r="K621" s="618">
        <v>155.44999999999999</v>
      </c>
    </row>
    <row r="622" spans="1:12" s="618" customFormat="1" ht="12.75" customHeight="1" thickBot="1" x14ac:dyDescent="0.25">
      <c r="A622" s="327" t="s">
        <v>26</v>
      </c>
      <c r="B622" s="233">
        <f t="shared" ref="B622:H622" si="133">B621-B608</f>
        <v>0</v>
      </c>
      <c r="C622" s="234">
        <f t="shared" si="133"/>
        <v>0</v>
      </c>
      <c r="D622" s="234">
        <f t="shared" si="133"/>
        <v>0</v>
      </c>
      <c r="E622" s="234">
        <f t="shared" si="133"/>
        <v>0</v>
      </c>
      <c r="F622" s="234">
        <f t="shared" si="133"/>
        <v>0</v>
      </c>
      <c r="G622" s="234">
        <f t="shared" si="133"/>
        <v>0</v>
      </c>
      <c r="H622" s="240">
        <f t="shared" si="133"/>
        <v>0</v>
      </c>
      <c r="I622" s="236"/>
      <c r="J622" s="618" t="s">
        <v>26</v>
      </c>
      <c r="K622" s="227">
        <f>K621-K608</f>
        <v>-0.83000000000001251</v>
      </c>
    </row>
    <row r="624" spans="1:12" ht="13.5" thickBot="1" x14ac:dyDescent="0.25"/>
    <row r="625" spans="1:12" s="626" customFormat="1" ht="12.75" customHeight="1" thickBot="1" x14ac:dyDescent="0.25">
      <c r="A625" s="518" t="s">
        <v>190</v>
      </c>
      <c r="B625" s="676" t="s">
        <v>50</v>
      </c>
      <c r="C625" s="677"/>
      <c r="D625" s="677"/>
      <c r="E625" s="677"/>
      <c r="F625" s="677"/>
      <c r="G625" s="677"/>
      <c r="H625" s="678"/>
      <c r="I625" s="328" t="s">
        <v>0</v>
      </c>
      <c r="J625" s="227"/>
    </row>
    <row r="626" spans="1:12" s="626" customFormat="1" ht="12.75" customHeight="1" x14ac:dyDescent="0.2">
      <c r="A626" s="226" t="s">
        <v>54</v>
      </c>
      <c r="B626" s="301">
        <v>1</v>
      </c>
      <c r="C626" s="302">
        <v>2</v>
      </c>
      <c r="D626" s="303">
        <v>3</v>
      </c>
      <c r="E626" s="302">
        <v>4</v>
      </c>
      <c r="F626" s="303">
        <v>5</v>
      </c>
      <c r="G626" s="302">
        <v>6</v>
      </c>
      <c r="H626" s="298">
        <v>7</v>
      </c>
      <c r="I626" s="304"/>
      <c r="J626" s="305"/>
    </row>
    <row r="627" spans="1:12" s="626" customFormat="1" ht="12.75" customHeight="1" x14ac:dyDescent="0.2">
      <c r="A627" s="307" t="s">
        <v>3</v>
      </c>
      <c r="B627" s="258">
        <v>4265</v>
      </c>
      <c r="C627" s="259">
        <v>4265</v>
      </c>
      <c r="D627" s="259">
        <v>4265</v>
      </c>
      <c r="E627" s="259">
        <v>4265</v>
      </c>
      <c r="F627" s="259">
        <v>4265</v>
      </c>
      <c r="G627" s="390">
        <v>4265</v>
      </c>
      <c r="H627" s="260">
        <v>4265</v>
      </c>
      <c r="I627" s="308">
        <v>4265</v>
      </c>
      <c r="J627" s="309"/>
      <c r="K627" s="306"/>
    </row>
    <row r="628" spans="1:12" s="626" customFormat="1" ht="12.75" customHeight="1" x14ac:dyDescent="0.2">
      <c r="A628" s="310" t="s">
        <v>6</v>
      </c>
      <c r="B628" s="263">
        <v>4680.588235294118</v>
      </c>
      <c r="C628" s="264">
        <v>5554.7368421052633</v>
      </c>
      <c r="D628" s="264">
        <v>4480</v>
      </c>
      <c r="E628" s="264">
        <v>4495.405405405405</v>
      </c>
      <c r="F628" s="311">
        <v>5116</v>
      </c>
      <c r="G628" s="311">
        <v>5747.7777777777774</v>
      </c>
      <c r="H628" s="265"/>
      <c r="I628" s="312">
        <v>5104.6596858638741</v>
      </c>
      <c r="J628" s="313"/>
      <c r="K628" s="306"/>
    </row>
    <row r="629" spans="1:12" s="626" customFormat="1" ht="12.75" customHeight="1" x14ac:dyDescent="0.2">
      <c r="A629" s="226" t="s">
        <v>7</v>
      </c>
      <c r="B629" s="267">
        <v>100</v>
      </c>
      <c r="C629" s="268">
        <v>100</v>
      </c>
      <c r="D629" s="268">
        <v>100</v>
      </c>
      <c r="E629" s="268">
        <v>89.189189189189193</v>
      </c>
      <c r="F629" s="314">
        <v>100</v>
      </c>
      <c r="G629" s="314">
        <v>100</v>
      </c>
      <c r="H629" s="269"/>
      <c r="I629" s="315">
        <v>55.497382198952877</v>
      </c>
      <c r="J629" s="316"/>
      <c r="K629" s="306"/>
    </row>
    <row r="630" spans="1:12" s="626" customFormat="1" ht="12.75" customHeight="1" x14ac:dyDescent="0.2">
      <c r="A630" s="226" t="s">
        <v>8</v>
      </c>
      <c r="B630" s="271">
        <v>4.7854486695195576E-2</v>
      </c>
      <c r="C630" s="272">
        <v>4.1105799896313758E-2</v>
      </c>
      <c r="D630" s="272">
        <v>3.8640363608924956E-2</v>
      </c>
      <c r="E630" s="272">
        <v>6.3944124626050494E-2</v>
      </c>
      <c r="F630" s="317">
        <v>4.0954042614186899E-2</v>
      </c>
      <c r="G630" s="317">
        <v>2.5255825067577946E-2</v>
      </c>
      <c r="H630" s="273"/>
      <c r="I630" s="318">
        <v>0.10437567427596739</v>
      </c>
      <c r="J630" s="319"/>
      <c r="K630" s="320"/>
      <c r="L630" s="321"/>
    </row>
    <row r="631" spans="1:12" s="626" customFormat="1" ht="12.75" customHeight="1" x14ac:dyDescent="0.2">
      <c r="A631" s="310" t="s">
        <v>1</v>
      </c>
      <c r="B631" s="275">
        <f t="shared" ref="B631:I631" si="134">B628/B627*100-100</f>
        <v>9.7441555754775635</v>
      </c>
      <c r="C631" s="276">
        <f t="shared" si="134"/>
        <v>30.240019744554843</v>
      </c>
      <c r="D631" s="276">
        <f t="shared" si="134"/>
        <v>5.0410316529894601</v>
      </c>
      <c r="E631" s="276">
        <f t="shared" si="134"/>
        <v>5.4022369379930808</v>
      </c>
      <c r="F631" s="276">
        <f t="shared" si="134"/>
        <v>19.953106682297772</v>
      </c>
      <c r="G631" s="276">
        <f t="shared" si="134"/>
        <v>34.766184707568044</v>
      </c>
      <c r="H631" s="277">
        <f t="shared" si="134"/>
        <v>-100</v>
      </c>
      <c r="I631" s="278">
        <f t="shared" si="134"/>
        <v>19.687214205483556</v>
      </c>
      <c r="J631" s="319"/>
      <c r="K631" s="320"/>
      <c r="L631" s="227"/>
    </row>
    <row r="632" spans="1:12" s="626" customFormat="1" ht="12.75" customHeight="1" thickBot="1" x14ac:dyDescent="0.25">
      <c r="A632" s="226" t="s">
        <v>27</v>
      </c>
      <c r="B632" s="280">
        <f t="shared" ref="B632:I632" si="135">B628-B615</f>
        <v>21.939586645469717</v>
      </c>
      <c r="C632" s="281">
        <f t="shared" si="135"/>
        <v>405.27738264580421</v>
      </c>
      <c r="D632" s="281">
        <f t="shared" si="135"/>
        <v>244.61538461538476</v>
      </c>
      <c r="E632" s="281">
        <f t="shared" si="135"/>
        <v>-109.18918918919007</v>
      </c>
      <c r="F632" s="281">
        <f t="shared" si="135"/>
        <v>154.71794871794827</v>
      </c>
      <c r="G632" s="281">
        <f t="shared" si="135"/>
        <v>128.63492063492049</v>
      </c>
      <c r="H632" s="282">
        <f t="shared" si="135"/>
        <v>0</v>
      </c>
      <c r="I632" s="322">
        <f t="shared" si="135"/>
        <v>162.79099899518678</v>
      </c>
      <c r="J632" s="323"/>
      <c r="K632" s="320"/>
      <c r="L632" s="227"/>
    </row>
    <row r="633" spans="1:12" s="626" customFormat="1" ht="12.75" customHeight="1" x14ac:dyDescent="0.2">
      <c r="A633" s="324" t="s">
        <v>51</v>
      </c>
      <c r="B633" s="285">
        <v>582</v>
      </c>
      <c r="C633" s="286">
        <v>593</v>
      </c>
      <c r="D633" s="286">
        <v>114</v>
      </c>
      <c r="E633" s="286">
        <v>573</v>
      </c>
      <c r="F633" s="286">
        <v>577</v>
      </c>
      <c r="G633" s="286">
        <v>590</v>
      </c>
      <c r="H633" s="287"/>
      <c r="I633" s="288">
        <f>SUM(B633:H633)</f>
        <v>3029</v>
      </c>
      <c r="J633" s="325" t="s">
        <v>56</v>
      </c>
      <c r="K633" s="326"/>
      <c r="L633" s="290">
        <f>K633/I620</f>
        <v>0</v>
      </c>
    </row>
    <row r="634" spans="1:12" s="626" customFormat="1" ht="12.75" customHeight="1" x14ac:dyDescent="0.2">
      <c r="A634" s="324" t="s">
        <v>28</v>
      </c>
      <c r="B634" s="231"/>
      <c r="C634" s="294"/>
      <c r="D634" s="294"/>
      <c r="E634" s="294"/>
      <c r="F634" s="294"/>
      <c r="G634" s="294"/>
      <c r="H634" s="232"/>
      <c r="I634" s="235"/>
      <c r="J634" s="227" t="s">
        <v>57</v>
      </c>
      <c r="K634" s="626">
        <v>155</v>
      </c>
    </row>
    <row r="635" spans="1:12" s="626" customFormat="1" ht="12.75" customHeight="1" thickBot="1" x14ac:dyDescent="0.25">
      <c r="A635" s="327" t="s">
        <v>26</v>
      </c>
      <c r="B635" s="233">
        <f t="shared" ref="B635:H635" si="136">B634-B621</f>
        <v>0</v>
      </c>
      <c r="C635" s="234">
        <f t="shared" si="136"/>
        <v>0</v>
      </c>
      <c r="D635" s="234">
        <f t="shared" si="136"/>
        <v>0</v>
      </c>
      <c r="E635" s="234">
        <f t="shared" si="136"/>
        <v>0</v>
      </c>
      <c r="F635" s="234">
        <f t="shared" si="136"/>
        <v>0</v>
      </c>
      <c r="G635" s="234">
        <f t="shared" si="136"/>
        <v>0</v>
      </c>
      <c r="H635" s="240">
        <f t="shared" si="136"/>
        <v>0</v>
      </c>
      <c r="I635" s="236"/>
      <c r="J635" s="626" t="s">
        <v>26</v>
      </c>
      <c r="K635" s="227">
        <f>K634-K621</f>
        <v>-0.44999999999998863</v>
      </c>
    </row>
    <row r="637" spans="1:12" ht="13.5" thickBot="1" x14ac:dyDescent="0.25"/>
    <row r="638" spans="1:12" ht="13.5" thickBot="1" x14ac:dyDescent="0.25">
      <c r="A638" s="518" t="s">
        <v>192</v>
      </c>
      <c r="B638" s="676" t="s">
        <v>50</v>
      </c>
      <c r="C638" s="677"/>
      <c r="D638" s="677"/>
      <c r="E638" s="677"/>
      <c r="F638" s="677"/>
      <c r="G638" s="677"/>
      <c r="H638" s="678"/>
      <c r="I638" s="328" t="s">
        <v>0</v>
      </c>
      <c r="J638" s="227"/>
      <c r="K638" s="634"/>
      <c r="L638" s="634"/>
    </row>
    <row r="639" spans="1:12" x14ac:dyDescent="0.2">
      <c r="A639" s="226" t="s">
        <v>54</v>
      </c>
      <c r="B639" s="301">
        <v>1</v>
      </c>
      <c r="C639" s="302">
        <v>2</v>
      </c>
      <c r="D639" s="303">
        <v>3</v>
      </c>
      <c r="E639" s="302">
        <v>4</v>
      </c>
      <c r="F639" s="303">
        <v>5</v>
      </c>
      <c r="G639" s="302">
        <v>6</v>
      </c>
      <c r="H639" s="298">
        <v>7</v>
      </c>
      <c r="I639" s="304"/>
      <c r="J639" s="305"/>
      <c r="K639" s="634"/>
      <c r="L639" s="634"/>
    </row>
    <row r="640" spans="1:12" x14ac:dyDescent="0.2">
      <c r="A640" s="307" t="s">
        <v>3</v>
      </c>
      <c r="B640" s="258">
        <v>4305</v>
      </c>
      <c r="C640" s="259">
        <v>4305</v>
      </c>
      <c r="D640" s="259">
        <v>4305</v>
      </c>
      <c r="E640" s="259">
        <v>4305</v>
      </c>
      <c r="F640" s="259">
        <v>4305</v>
      </c>
      <c r="G640" s="390">
        <v>4305</v>
      </c>
      <c r="H640" s="260">
        <v>4305</v>
      </c>
      <c r="I640" s="308">
        <v>4305</v>
      </c>
      <c r="J640" s="309"/>
      <c r="K640" s="306"/>
      <c r="L640" s="634"/>
    </row>
    <row r="641" spans="1:12" x14ac:dyDescent="0.2">
      <c r="A641" s="310" t="s">
        <v>6</v>
      </c>
      <c r="B641" s="263">
        <v>4693.5</v>
      </c>
      <c r="C641" s="264">
        <v>5304.8837209302328</v>
      </c>
      <c r="D641" s="264">
        <v>4740</v>
      </c>
      <c r="E641" s="264">
        <v>4656.75</v>
      </c>
      <c r="F641" s="311">
        <v>5046.136363636364</v>
      </c>
      <c r="G641" s="311">
        <v>5639.7435897435898</v>
      </c>
      <c r="H641" s="265"/>
      <c r="I641" s="312">
        <v>5050.3669724770643</v>
      </c>
      <c r="J641" s="313"/>
      <c r="K641" s="306"/>
      <c r="L641" s="634"/>
    </row>
    <row r="642" spans="1:12" x14ac:dyDescent="0.2">
      <c r="A642" s="226" t="s">
        <v>7</v>
      </c>
      <c r="B642" s="267">
        <v>85</v>
      </c>
      <c r="C642" s="268">
        <v>67.441860465116278</v>
      </c>
      <c r="D642" s="268">
        <v>75</v>
      </c>
      <c r="E642" s="268">
        <v>95</v>
      </c>
      <c r="F642" s="314">
        <v>86.36363636363636</v>
      </c>
      <c r="G642" s="314">
        <v>84.615384615384613</v>
      </c>
      <c r="H642" s="269"/>
      <c r="I642" s="315">
        <v>62.38532110091743</v>
      </c>
      <c r="J642" s="316"/>
      <c r="K642" s="306"/>
      <c r="L642" s="634"/>
    </row>
    <row r="643" spans="1:12" x14ac:dyDescent="0.2">
      <c r="A643" s="226" t="s">
        <v>8</v>
      </c>
      <c r="B643" s="271">
        <v>6.9027282800442458E-2</v>
      </c>
      <c r="C643" s="272">
        <v>9.7064178719422606E-2</v>
      </c>
      <c r="D643" s="272">
        <v>7.2756777251069271E-2</v>
      </c>
      <c r="E643" s="272">
        <v>6.3229384622996654E-2</v>
      </c>
      <c r="F643" s="317">
        <v>6.3135865483615966E-2</v>
      </c>
      <c r="G643" s="317">
        <v>7.7746005530932694E-2</v>
      </c>
      <c r="H643" s="273"/>
      <c r="I643" s="318">
        <v>0.10494558587183279</v>
      </c>
      <c r="J643" s="319"/>
      <c r="K643" s="320"/>
      <c r="L643" s="321"/>
    </row>
    <row r="644" spans="1:12" x14ac:dyDescent="0.2">
      <c r="A644" s="310" t="s">
        <v>1</v>
      </c>
      <c r="B644" s="275">
        <f t="shared" ref="B644:I644" si="137">B641/B640*100-100</f>
        <v>9.0243902439024453</v>
      </c>
      <c r="C644" s="276">
        <f t="shared" si="137"/>
        <v>23.22610269292062</v>
      </c>
      <c r="D644" s="276">
        <f t="shared" si="137"/>
        <v>10.104529616724747</v>
      </c>
      <c r="E644" s="276">
        <f t="shared" si="137"/>
        <v>8.1707317073170742</v>
      </c>
      <c r="F644" s="276">
        <f t="shared" si="137"/>
        <v>17.215711118150139</v>
      </c>
      <c r="G644" s="276">
        <f t="shared" si="137"/>
        <v>31.004496858155392</v>
      </c>
      <c r="H644" s="277">
        <f t="shared" si="137"/>
        <v>-100</v>
      </c>
      <c r="I644" s="278">
        <f t="shared" si="137"/>
        <v>17.31398310051253</v>
      </c>
      <c r="J644" s="319"/>
      <c r="K644" s="320"/>
      <c r="L644" s="227"/>
    </row>
    <row r="645" spans="1:12" ht="13.5" thickBot="1" x14ac:dyDescent="0.25">
      <c r="A645" s="226" t="s">
        <v>27</v>
      </c>
      <c r="B645" s="280">
        <f t="shared" ref="B645:I645" si="138">B641-B628</f>
        <v>12.911764705881978</v>
      </c>
      <c r="C645" s="281">
        <f t="shared" si="138"/>
        <v>-249.85312117503054</v>
      </c>
      <c r="D645" s="281">
        <f t="shared" si="138"/>
        <v>260</v>
      </c>
      <c r="E645" s="281">
        <f t="shared" si="138"/>
        <v>161.34459459459504</v>
      </c>
      <c r="F645" s="281">
        <f t="shared" si="138"/>
        <v>-69.863636363636033</v>
      </c>
      <c r="G645" s="281">
        <f t="shared" si="138"/>
        <v>-108.03418803418754</v>
      </c>
      <c r="H645" s="282">
        <f t="shared" si="138"/>
        <v>0</v>
      </c>
      <c r="I645" s="322">
        <f t="shared" si="138"/>
        <v>-54.292713386809737</v>
      </c>
      <c r="J645" s="323"/>
      <c r="K645" s="320"/>
      <c r="L645" s="227"/>
    </row>
    <row r="646" spans="1:12" x14ac:dyDescent="0.2">
      <c r="A646" s="324" t="s">
        <v>51</v>
      </c>
      <c r="B646" s="285">
        <v>579</v>
      </c>
      <c r="C646" s="286">
        <v>589</v>
      </c>
      <c r="D646" s="286">
        <v>107</v>
      </c>
      <c r="E646" s="286">
        <v>571</v>
      </c>
      <c r="F646" s="286">
        <v>571</v>
      </c>
      <c r="G646" s="286">
        <v>577</v>
      </c>
      <c r="H646" s="287"/>
      <c r="I646" s="288">
        <f>SUM(B646:H646)</f>
        <v>2994</v>
      </c>
      <c r="J646" s="325" t="s">
        <v>56</v>
      </c>
      <c r="K646" s="326"/>
      <c r="L646" s="290">
        <f>K646/I633</f>
        <v>0</v>
      </c>
    </row>
    <row r="647" spans="1:12" x14ac:dyDescent="0.2">
      <c r="A647" s="324" t="s">
        <v>28</v>
      </c>
      <c r="B647" s="231"/>
      <c r="C647" s="294"/>
      <c r="D647" s="294"/>
      <c r="E647" s="294"/>
      <c r="F647" s="294"/>
      <c r="G647" s="294"/>
      <c r="H647" s="232"/>
      <c r="I647" s="235"/>
      <c r="J647" s="227" t="s">
        <v>57</v>
      </c>
      <c r="K647" s="634">
        <v>154.12</v>
      </c>
      <c r="L647" s="634"/>
    </row>
    <row r="648" spans="1:12" ht="13.5" thickBot="1" x14ac:dyDescent="0.25">
      <c r="A648" s="327" t="s">
        <v>26</v>
      </c>
      <c r="B648" s="233">
        <f t="shared" ref="B648:H648" si="139">B647-B634</f>
        <v>0</v>
      </c>
      <c r="C648" s="234">
        <f t="shared" si="139"/>
        <v>0</v>
      </c>
      <c r="D648" s="234">
        <f t="shared" si="139"/>
        <v>0</v>
      </c>
      <c r="E648" s="234">
        <f t="shared" si="139"/>
        <v>0</v>
      </c>
      <c r="F648" s="234">
        <f t="shared" si="139"/>
        <v>0</v>
      </c>
      <c r="G648" s="234">
        <f t="shared" si="139"/>
        <v>0</v>
      </c>
      <c r="H648" s="240">
        <f t="shared" si="139"/>
        <v>0</v>
      </c>
      <c r="I648" s="236"/>
      <c r="J648" s="634" t="s">
        <v>26</v>
      </c>
      <c r="K648" s="227">
        <f>K647-K634</f>
        <v>-0.87999999999999545</v>
      </c>
      <c r="L648" s="634"/>
    </row>
    <row r="650" spans="1:12" ht="13.5" thickBot="1" x14ac:dyDescent="0.25"/>
    <row r="651" spans="1:12" s="642" customFormat="1" ht="13.5" thickBot="1" x14ac:dyDescent="0.25">
      <c r="A651" s="518" t="s">
        <v>194</v>
      </c>
      <c r="B651" s="676" t="s">
        <v>50</v>
      </c>
      <c r="C651" s="677"/>
      <c r="D651" s="677"/>
      <c r="E651" s="677"/>
      <c r="F651" s="677"/>
      <c r="G651" s="677"/>
      <c r="H651" s="678"/>
      <c r="I651" s="328" t="s">
        <v>0</v>
      </c>
      <c r="J651" s="227"/>
    </row>
    <row r="652" spans="1:12" s="642" customFormat="1" x14ac:dyDescent="0.2">
      <c r="A652" s="226" t="s">
        <v>54</v>
      </c>
      <c r="B652" s="301">
        <v>1</v>
      </c>
      <c r="C652" s="302">
        <v>2</v>
      </c>
      <c r="D652" s="303">
        <v>3</v>
      </c>
      <c r="E652" s="302">
        <v>4</v>
      </c>
      <c r="F652" s="303">
        <v>5</v>
      </c>
      <c r="G652" s="302">
        <v>6</v>
      </c>
      <c r="H652" s="298">
        <v>7</v>
      </c>
      <c r="I652" s="304"/>
      <c r="J652" s="305"/>
    </row>
    <row r="653" spans="1:12" s="642" customFormat="1" x14ac:dyDescent="0.2">
      <c r="A653" s="307" t="s">
        <v>3</v>
      </c>
      <c r="B653" s="258">
        <v>4345</v>
      </c>
      <c r="C653" s="259">
        <v>4345</v>
      </c>
      <c r="D653" s="259">
        <v>4345</v>
      </c>
      <c r="E653" s="259">
        <v>4345</v>
      </c>
      <c r="F653" s="259">
        <v>4345</v>
      </c>
      <c r="G653" s="390">
        <v>4345</v>
      </c>
      <c r="H653" s="260">
        <v>4345</v>
      </c>
      <c r="I653" s="308">
        <v>4345</v>
      </c>
      <c r="J653" s="309"/>
      <c r="K653" s="306"/>
    </row>
    <row r="654" spans="1:12" s="642" customFormat="1" x14ac:dyDescent="0.2">
      <c r="A654" s="310" t="s">
        <v>6</v>
      </c>
      <c r="B654" s="263">
        <v>4790.8108108108108</v>
      </c>
      <c r="C654" s="264">
        <v>5137.8378378378375</v>
      </c>
      <c r="D654" s="264">
        <v>4884.166666666667</v>
      </c>
      <c r="E654" s="264">
        <v>4756.3157894736842</v>
      </c>
      <c r="F654" s="311">
        <v>5033.8888888888887</v>
      </c>
      <c r="G654" s="311">
        <v>5450.5</v>
      </c>
      <c r="H654" s="265"/>
      <c r="I654" s="312">
        <v>5029.75</v>
      </c>
      <c r="J654" s="313"/>
      <c r="K654" s="306"/>
    </row>
    <row r="655" spans="1:12" s="642" customFormat="1" x14ac:dyDescent="0.2">
      <c r="A655" s="226" t="s">
        <v>7</v>
      </c>
      <c r="B655" s="267">
        <v>100</v>
      </c>
      <c r="C655" s="268">
        <v>78.378378378378372</v>
      </c>
      <c r="D655" s="268">
        <v>66.666666666666671</v>
      </c>
      <c r="E655" s="268">
        <v>81.578947368421055</v>
      </c>
      <c r="F655" s="314">
        <v>83.333333333333329</v>
      </c>
      <c r="G655" s="314">
        <v>85</v>
      </c>
      <c r="H655" s="269"/>
      <c r="I655" s="315">
        <v>70.5</v>
      </c>
      <c r="J655" s="316"/>
      <c r="K655" s="306"/>
    </row>
    <row r="656" spans="1:12" s="642" customFormat="1" x14ac:dyDescent="0.2">
      <c r="A656" s="226" t="s">
        <v>8</v>
      </c>
      <c r="B656" s="271">
        <v>5.9373478198193129E-2</v>
      </c>
      <c r="C656" s="272">
        <v>8.1532164643233138E-2</v>
      </c>
      <c r="D656" s="272">
        <v>0.10293806200922291</v>
      </c>
      <c r="E656" s="272">
        <v>8.155871766379745E-2</v>
      </c>
      <c r="F656" s="317">
        <v>5.7465269584937195E-2</v>
      </c>
      <c r="G656" s="317">
        <v>7.0853345522927977E-2</v>
      </c>
      <c r="H656" s="273"/>
      <c r="I656" s="318">
        <v>8.8844622729341211E-2</v>
      </c>
      <c r="J656" s="319"/>
      <c r="K656" s="320"/>
      <c r="L656" s="321"/>
    </row>
    <row r="657" spans="1:12" s="642" customFormat="1" x14ac:dyDescent="0.2">
      <c r="A657" s="310" t="s">
        <v>1</v>
      </c>
      <c r="B657" s="275">
        <f t="shared" ref="B657:I657" si="140">B654/B653*100-100</f>
        <v>10.26031785525457</v>
      </c>
      <c r="C657" s="276">
        <f t="shared" si="140"/>
        <v>18.247130905358745</v>
      </c>
      <c r="D657" s="276">
        <f t="shared" si="140"/>
        <v>12.408899117759887</v>
      </c>
      <c r="E657" s="276">
        <f t="shared" si="140"/>
        <v>9.4664163285082594</v>
      </c>
      <c r="F657" s="276">
        <f t="shared" si="140"/>
        <v>15.85475003196521</v>
      </c>
      <c r="G657" s="276">
        <f t="shared" si="140"/>
        <v>25.443037974683548</v>
      </c>
      <c r="H657" s="277">
        <f t="shared" si="140"/>
        <v>-100</v>
      </c>
      <c r="I657" s="278">
        <f t="shared" si="140"/>
        <v>15.759493670886073</v>
      </c>
      <c r="J657" s="319"/>
      <c r="K657" s="320"/>
      <c r="L657" s="227"/>
    </row>
    <row r="658" spans="1:12" s="642" customFormat="1" ht="13.5" thickBot="1" x14ac:dyDescent="0.25">
      <c r="A658" s="226" t="s">
        <v>27</v>
      </c>
      <c r="B658" s="280">
        <f t="shared" ref="B658:I658" si="141">B654-B641</f>
        <v>97.310810810810835</v>
      </c>
      <c r="C658" s="281">
        <f t="shared" si="141"/>
        <v>-167.04588309239534</v>
      </c>
      <c r="D658" s="281">
        <f t="shared" si="141"/>
        <v>144.16666666666697</v>
      </c>
      <c r="E658" s="281">
        <f t="shared" si="141"/>
        <v>99.565789473684163</v>
      </c>
      <c r="F658" s="281">
        <f t="shared" si="141"/>
        <v>-12.24747474747528</v>
      </c>
      <c r="G658" s="281">
        <f t="shared" si="141"/>
        <v>-189.24358974358984</v>
      </c>
      <c r="H658" s="282">
        <f t="shared" si="141"/>
        <v>0</v>
      </c>
      <c r="I658" s="322">
        <f t="shared" si="141"/>
        <v>-20.616972477064337</v>
      </c>
      <c r="J658" s="323"/>
      <c r="K658" s="320"/>
      <c r="L658" s="227"/>
    </row>
    <row r="659" spans="1:12" s="642" customFormat="1" x14ac:dyDescent="0.2">
      <c r="A659" s="324" t="s">
        <v>51</v>
      </c>
      <c r="B659" s="285">
        <v>573</v>
      </c>
      <c r="C659" s="286">
        <v>583</v>
      </c>
      <c r="D659" s="286">
        <v>103</v>
      </c>
      <c r="E659" s="286">
        <v>566</v>
      </c>
      <c r="F659" s="286">
        <v>564</v>
      </c>
      <c r="G659" s="286">
        <v>571</v>
      </c>
      <c r="H659" s="287"/>
      <c r="I659" s="288">
        <f>SUM(B659:H659)</f>
        <v>2960</v>
      </c>
      <c r="J659" s="325" t="s">
        <v>56</v>
      </c>
      <c r="K659" s="326"/>
      <c r="L659" s="290">
        <f>K659/I646</f>
        <v>0</v>
      </c>
    </row>
    <row r="660" spans="1:12" s="642" customFormat="1" x14ac:dyDescent="0.2">
      <c r="A660" s="324" t="s">
        <v>28</v>
      </c>
      <c r="B660" s="231"/>
      <c r="C660" s="294"/>
      <c r="D660" s="294"/>
      <c r="E660" s="294"/>
      <c r="F660" s="294"/>
      <c r="G660" s="294"/>
      <c r="H660" s="232"/>
      <c r="I660" s="235"/>
      <c r="J660" s="227" t="s">
        <v>57</v>
      </c>
      <c r="K660" s="642">
        <v>153.16</v>
      </c>
    </row>
    <row r="661" spans="1:12" s="642" customFormat="1" ht="13.5" thickBot="1" x14ac:dyDescent="0.25">
      <c r="A661" s="327" t="s">
        <v>26</v>
      </c>
      <c r="B661" s="233">
        <f t="shared" ref="B661:H661" si="142">B660-B647</f>
        <v>0</v>
      </c>
      <c r="C661" s="234">
        <f t="shared" si="142"/>
        <v>0</v>
      </c>
      <c r="D661" s="234">
        <f t="shared" si="142"/>
        <v>0</v>
      </c>
      <c r="E661" s="234">
        <f t="shared" si="142"/>
        <v>0</v>
      </c>
      <c r="F661" s="234">
        <f t="shared" si="142"/>
        <v>0</v>
      </c>
      <c r="G661" s="234">
        <f t="shared" si="142"/>
        <v>0</v>
      </c>
      <c r="H661" s="240">
        <f t="shared" si="142"/>
        <v>0</v>
      </c>
      <c r="I661" s="236"/>
      <c r="J661" s="642" t="s">
        <v>26</v>
      </c>
      <c r="K661" s="227">
        <f>K660-K647</f>
        <v>-0.96000000000000796</v>
      </c>
    </row>
    <row r="663" spans="1:12" ht="13.5" thickBot="1" x14ac:dyDescent="0.25"/>
    <row r="664" spans="1:12" s="650" customFormat="1" ht="13.5" thickBot="1" x14ac:dyDescent="0.25">
      <c r="A664" s="518" t="s">
        <v>196</v>
      </c>
      <c r="B664" s="676" t="s">
        <v>50</v>
      </c>
      <c r="C664" s="677"/>
      <c r="D664" s="677"/>
      <c r="E664" s="677"/>
      <c r="F664" s="677"/>
      <c r="G664" s="677"/>
      <c r="H664" s="678"/>
      <c r="I664" s="328" t="s">
        <v>0</v>
      </c>
      <c r="J664" s="227"/>
    </row>
    <row r="665" spans="1:12" s="650" customFormat="1" x14ac:dyDescent="0.2">
      <c r="A665" s="226" t="s">
        <v>54</v>
      </c>
      <c r="B665" s="301">
        <v>1</v>
      </c>
      <c r="C665" s="302">
        <v>2</v>
      </c>
      <c r="D665" s="303">
        <v>3</v>
      </c>
      <c r="E665" s="302">
        <v>4</v>
      </c>
      <c r="F665" s="303">
        <v>5</v>
      </c>
      <c r="G665" s="302">
        <v>6</v>
      </c>
      <c r="H665" s="298">
        <v>7</v>
      </c>
      <c r="I665" s="304"/>
      <c r="J665" s="305"/>
    </row>
    <row r="666" spans="1:12" s="650" customFormat="1" x14ac:dyDescent="0.2">
      <c r="A666" s="307" t="s">
        <v>3</v>
      </c>
      <c r="B666" s="258">
        <v>4385</v>
      </c>
      <c r="C666" s="259">
        <v>4385</v>
      </c>
      <c r="D666" s="259">
        <v>4385</v>
      </c>
      <c r="E666" s="259">
        <v>4385</v>
      </c>
      <c r="F666" s="259">
        <v>4385</v>
      </c>
      <c r="G666" s="390">
        <v>4385</v>
      </c>
      <c r="H666" s="260"/>
      <c r="I666" s="308">
        <v>4385</v>
      </c>
      <c r="J666" s="309"/>
      <c r="K666" s="306"/>
    </row>
    <row r="667" spans="1:12" s="650" customFormat="1" x14ac:dyDescent="0.2">
      <c r="A667" s="310" t="s">
        <v>6</v>
      </c>
      <c r="B667" s="263">
        <v>4702.62</v>
      </c>
      <c r="C667" s="264">
        <v>5014.5200000000004</v>
      </c>
      <c r="D667" s="264">
        <v>4707.1400000000003</v>
      </c>
      <c r="E667" s="264">
        <v>4807.8</v>
      </c>
      <c r="F667" s="311">
        <v>5052.3100000000004</v>
      </c>
      <c r="G667" s="311">
        <v>5579.47</v>
      </c>
      <c r="H667" s="265"/>
      <c r="I667" s="312">
        <v>5000.93</v>
      </c>
      <c r="J667" s="313"/>
      <c r="K667" s="306"/>
    </row>
    <row r="668" spans="1:12" s="650" customFormat="1" x14ac:dyDescent="0.2">
      <c r="A668" s="226" t="s">
        <v>7</v>
      </c>
      <c r="B668" s="267">
        <v>90.5</v>
      </c>
      <c r="C668" s="268">
        <v>69.05</v>
      </c>
      <c r="D668" s="268">
        <v>100</v>
      </c>
      <c r="E668" s="268">
        <v>87.8</v>
      </c>
      <c r="F668" s="314">
        <v>82.05</v>
      </c>
      <c r="G668" s="314">
        <v>92.11</v>
      </c>
      <c r="H668" s="269"/>
      <c r="I668" s="315">
        <v>67.13</v>
      </c>
      <c r="J668" s="316"/>
      <c r="K668" s="306"/>
    </row>
    <row r="669" spans="1:12" s="650" customFormat="1" x14ac:dyDescent="0.2">
      <c r="A669" s="226" t="s">
        <v>8</v>
      </c>
      <c r="B669" s="271">
        <v>6.59E-2</v>
      </c>
      <c r="C669" s="272">
        <v>0.1012</v>
      </c>
      <c r="D669" s="272">
        <v>4.9299999999999997E-2</v>
      </c>
      <c r="E669" s="272">
        <v>6.6600000000000006E-2</v>
      </c>
      <c r="F669" s="317">
        <v>6.9000000000000006E-2</v>
      </c>
      <c r="G669" s="317">
        <v>6.4000000000000001E-2</v>
      </c>
      <c r="H669" s="273"/>
      <c r="I669" s="318">
        <v>9.5000000000000001E-2</v>
      </c>
      <c r="J669" s="319"/>
      <c r="K669" s="320"/>
      <c r="L669" s="321"/>
    </row>
    <row r="670" spans="1:12" s="650" customFormat="1" x14ac:dyDescent="0.2">
      <c r="A670" s="310" t="s">
        <v>1</v>
      </c>
      <c r="B670" s="275">
        <f t="shared" ref="B670:H670" si="143">B667/B666*100-100</f>
        <v>7.2433295324971567</v>
      </c>
      <c r="C670" s="276">
        <f t="shared" si="143"/>
        <v>14.356214367160788</v>
      </c>
      <c r="D670" s="276">
        <f t="shared" si="143"/>
        <v>7.3464082098061709</v>
      </c>
      <c r="E670" s="276">
        <f t="shared" si="143"/>
        <v>9.6419612314709155</v>
      </c>
      <c r="F670" s="276">
        <f t="shared" si="143"/>
        <v>15.218015963511974</v>
      </c>
      <c r="G670" s="276">
        <f t="shared" si="143"/>
        <v>27.239908779931582</v>
      </c>
      <c r="H670" s="277" t="e">
        <f t="shared" si="143"/>
        <v>#DIV/0!</v>
      </c>
      <c r="I670" s="278">
        <f t="shared" ref="I670" si="144">I667/I666*100-100</f>
        <v>14.046294184720651</v>
      </c>
      <c r="J670" s="319"/>
      <c r="K670" s="320"/>
      <c r="L670" s="227"/>
    </row>
    <row r="671" spans="1:12" s="650" customFormat="1" ht="13.5" thickBot="1" x14ac:dyDescent="0.25">
      <c r="A671" s="226" t="s">
        <v>27</v>
      </c>
      <c r="B671" s="280">
        <v>6.59E-2</v>
      </c>
      <c r="C671" s="281">
        <v>0.1012</v>
      </c>
      <c r="D671" s="281">
        <v>4.9299999999999997E-2</v>
      </c>
      <c r="E671" s="281">
        <v>6.6600000000000006E-2</v>
      </c>
      <c r="F671" s="281">
        <v>6.9000000000000006E-2</v>
      </c>
      <c r="G671" s="281">
        <v>6.4000000000000001E-2</v>
      </c>
      <c r="H671" s="282">
        <f t="shared" ref="H671:I671" si="145">H667-H654</f>
        <v>0</v>
      </c>
      <c r="I671" s="322">
        <f t="shared" si="145"/>
        <v>-28.819999999999709</v>
      </c>
      <c r="J671" s="323"/>
      <c r="K671" s="320"/>
      <c r="L671" s="227"/>
    </row>
    <row r="672" spans="1:12" s="650" customFormat="1" x14ac:dyDescent="0.2">
      <c r="A672" s="324" t="s">
        <v>51</v>
      </c>
      <c r="B672" s="285">
        <v>571</v>
      </c>
      <c r="C672" s="286">
        <v>580</v>
      </c>
      <c r="D672" s="286">
        <v>98</v>
      </c>
      <c r="E672" s="286">
        <v>563</v>
      </c>
      <c r="F672" s="286">
        <v>560</v>
      </c>
      <c r="G672" s="286">
        <v>561</v>
      </c>
      <c r="H672" s="287"/>
      <c r="I672" s="288">
        <f>SUM(B672:H672)</f>
        <v>2933</v>
      </c>
      <c r="J672" s="325" t="s">
        <v>56</v>
      </c>
      <c r="K672" s="326"/>
      <c r="L672" s="290">
        <f>K672/I659</f>
        <v>0</v>
      </c>
    </row>
    <row r="673" spans="1:19" s="650" customFormat="1" x14ac:dyDescent="0.2">
      <c r="A673" s="324" t="s">
        <v>28</v>
      </c>
      <c r="B673" s="231"/>
      <c r="C673" s="294"/>
      <c r="D673" s="294"/>
      <c r="E673" s="294"/>
      <c r="F673" s="294"/>
      <c r="G673" s="294"/>
      <c r="H673" s="232"/>
      <c r="I673" s="235"/>
      <c r="J673" s="227" t="s">
        <v>57</v>
      </c>
      <c r="K673" s="650">
        <v>152.44999999999999</v>
      </c>
    </row>
    <row r="674" spans="1:19" s="650" customFormat="1" ht="13.5" thickBot="1" x14ac:dyDescent="0.25">
      <c r="A674" s="327" t="s">
        <v>26</v>
      </c>
      <c r="B674" s="233">
        <f t="shared" ref="B674:H674" si="146">B673-B660</f>
        <v>0</v>
      </c>
      <c r="C674" s="234">
        <f t="shared" si="146"/>
        <v>0</v>
      </c>
      <c r="D674" s="234">
        <f t="shared" si="146"/>
        <v>0</v>
      </c>
      <c r="E674" s="234">
        <f t="shared" si="146"/>
        <v>0</v>
      </c>
      <c r="F674" s="234">
        <f t="shared" si="146"/>
        <v>0</v>
      </c>
      <c r="G674" s="234">
        <f t="shared" si="146"/>
        <v>0</v>
      </c>
      <c r="H674" s="240">
        <f t="shared" si="146"/>
        <v>0</v>
      </c>
      <c r="I674" s="236"/>
      <c r="J674" s="650" t="s">
        <v>26</v>
      </c>
      <c r="K674" s="227">
        <f>K673-K660</f>
        <v>-0.71000000000000796</v>
      </c>
    </row>
    <row r="675" spans="1:19" x14ac:dyDescent="0.2">
      <c r="B675" s="228">
        <f>((B667/B666)*100)-100</f>
        <v>7.2433295324971567</v>
      </c>
      <c r="C675" s="228">
        <f t="shared" ref="C675:G675" si="147">((C667/C666)*100)-100</f>
        <v>14.356214367160788</v>
      </c>
      <c r="D675" s="228">
        <f t="shared" si="147"/>
        <v>7.3464082098061709</v>
      </c>
      <c r="E675" s="228">
        <f t="shared" si="147"/>
        <v>9.6419612314709155</v>
      </c>
      <c r="F675" s="228">
        <f t="shared" si="147"/>
        <v>15.218015963511974</v>
      </c>
      <c r="G675" s="228">
        <f t="shared" si="147"/>
        <v>27.239908779931582</v>
      </c>
    </row>
    <row r="676" spans="1:19" ht="13.5" thickBot="1" x14ac:dyDescent="0.25">
      <c r="O676" s="378" t="s">
        <v>199</v>
      </c>
    </row>
    <row r="677" spans="1:19" s="658" customFormat="1" ht="13.5" thickBot="1" x14ac:dyDescent="0.25">
      <c r="A677" s="518" t="s">
        <v>198</v>
      </c>
      <c r="B677" s="676" t="s">
        <v>50</v>
      </c>
      <c r="C677" s="677"/>
      <c r="D677" s="677"/>
      <c r="E677" s="677"/>
      <c r="F677" s="677"/>
      <c r="G677" s="677"/>
      <c r="H677" s="678"/>
      <c r="I677" s="328" t="s">
        <v>0</v>
      </c>
      <c r="J677" s="227"/>
      <c r="O677" s="399" t="s">
        <v>200</v>
      </c>
      <c r="P677" s="293"/>
      <c r="Q677" s="293"/>
      <c r="R677" s="293"/>
      <c r="S677" s="293"/>
    </row>
    <row r="678" spans="1:19" s="658" customFormat="1" x14ac:dyDescent="0.2">
      <c r="A678" s="226" t="s">
        <v>54</v>
      </c>
      <c r="B678" s="301">
        <v>1</v>
      </c>
      <c r="C678" s="302">
        <v>2</v>
      </c>
      <c r="D678" s="303">
        <v>3</v>
      </c>
      <c r="E678" s="302">
        <v>4</v>
      </c>
      <c r="F678" s="303">
        <v>5</v>
      </c>
      <c r="G678" s="302">
        <v>6</v>
      </c>
      <c r="H678" s="298">
        <v>7</v>
      </c>
      <c r="I678" s="304"/>
      <c r="J678" s="305"/>
      <c r="O678" s="399" t="s">
        <v>201</v>
      </c>
      <c r="P678" s="293"/>
      <c r="Q678" s="293"/>
      <c r="R678" s="293"/>
      <c r="S678" s="293"/>
    </row>
    <row r="679" spans="1:19" s="658" customFormat="1" x14ac:dyDescent="0.2">
      <c r="A679" s="307" t="s">
        <v>3</v>
      </c>
      <c r="B679" s="258">
        <v>4425</v>
      </c>
      <c r="C679" s="259">
        <v>4425</v>
      </c>
      <c r="D679" s="259">
        <v>4425</v>
      </c>
      <c r="E679" s="259">
        <v>4425</v>
      </c>
      <c r="F679" s="259">
        <v>4425</v>
      </c>
      <c r="G679" s="390">
        <v>4425</v>
      </c>
      <c r="H679" s="260">
        <v>4425</v>
      </c>
      <c r="I679" s="308">
        <v>4425</v>
      </c>
      <c r="J679" s="309"/>
      <c r="K679" s="306"/>
    </row>
    <row r="680" spans="1:19" s="658" customFormat="1" x14ac:dyDescent="0.2">
      <c r="A680" s="310" t="s">
        <v>6</v>
      </c>
      <c r="B680" s="263">
        <v>4816.75</v>
      </c>
      <c r="C680" s="264">
        <v>4919.5</v>
      </c>
      <c r="D680" s="264">
        <v>4355</v>
      </c>
      <c r="E680" s="264">
        <v>4791.4634146341459</v>
      </c>
      <c r="F680" s="311">
        <v>4991.0256410256407</v>
      </c>
      <c r="G680" s="311">
        <v>5478</v>
      </c>
      <c r="H680" s="265"/>
      <c r="I680" s="312">
        <v>4961.933962264151</v>
      </c>
      <c r="J680" s="313"/>
      <c r="K680" s="306"/>
    </row>
    <row r="681" spans="1:19" s="658" customFormat="1" x14ac:dyDescent="0.2">
      <c r="A681" s="226" t="s">
        <v>7</v>
      </c>
      <c r="B681" s="267">
        <v>85</v>
      </c>
      <c r="C681" s="268">
        <v>62.5</v>
      </c>
      <c r="D681" s="268">
        <v>100</v>
      </c>
      <c r="E681" s="268">
        <v>68.292682926829272</v>
      </c>
      <c r="F681" s="314">
        <v>84.615384615384613</v>
      </c>
      <c r="G681" s="314">
        <v>65</v>
      </c>
      <c r="H681" s="269"/>
      <c r="I681" s="315">
        <v>66.981132075471692</v>
      </c>
      <c r="J681" s="316"/>
      <c r="K681" s="306"/>
    </row>
    <row r="682" spans="1:19" s="658" customFormat="1" x14ac:dyDescent="0.2">
      <c r="A682" s="226" t="s">
        <v>8</v>
      </c>
      <c r="B682" s="271">
        <v>6.6836493264851943E-2</v>
      </c>
      <c r="C682" s="272">
        <v>9.8930283177495776E-2</v>
      </c>
      <c r="D682" s="272">
        <v>4.286090150222336E-2</v>
      </c>
      <c r="E682" s="272">
        <v>9.8464127778850136E-2</v>
      </c>
      <c r="F682" s="317">
        <v>6.7700595574536102E-2</v>
      </c>
      <c r="G682" s="317">
        <v>8.2824674339243454E-2</v>
      </c>
      <c r="H682" s="273"/>
      <c r="I682" s="318">
        <v>0.10082827524711097</v>
      </c>
      <c r="J682" s="319"/>
      <c r="K682" s="320"/>
      <c r="L682" s="321"/>
    </row>
    <row r="683" spans="1:19" s="658" customFormat="1" x14ac:dyDescent="0.2">
      <c r="A683" s="310" t="s">
        <v>1</v>
      </c>
      <c r="B683" s="275">
        <f t="shared" ref="B683:H683" si="148">B680/B679*100-100</f>
        <v>8.8531073446327611</v>
      </c>
      <c r="C683" s="276">
        <f t="shared" si="148"/>
        <v>11.175141242937855</v>
      </c>
      <c r="D683" s="276">
        <f t="shared" si="148"/>
        <v>-1.5819209039548099</v>
      </c>
      <c r="E683" s="276">
        <f t="shared" si="148"/>
        <v>8.2816590877773137</v>
      </c>
      <c r="F683" s="276">
        <f t="shared" si="148"/>
        <v>12.791539910183985</v>
      </c>
      <c r="G683" s="276">
        <f t="shared" si="148"/>
        <v>23.79661016949153</v>
      </c>
      <c r="H683" s="277">
        <f t="shared" si="148"/>
        <v>-100</v>
      </c>
      <c r="I683" s="278">
        <f t="shared" ref="I683" si="149">I680/I679*100-100</f>
        <v>12.134100842127708</v>
      </c>
      <c r="J683" s="319"/>
      <c r="K683" s="320"/>
      <c r="L683" s="227"/>
    </row>
    <row r="684" spans="1:19" s="658" customFormat="1" ht="13.5" thickBot="1" x14ac:dyDescent="0.25">
      <c r="A684" s="226" t="s">
        <v>27</v>
      </c>
      <c r="B684" s="280">
        <v>6.59E-2</v>
      </c>
      <c r="C684" s="281">
        <v>0.1012</v>
      </c>
      <c r="D684" s="281">
        <v>4.9299999999999997E-2</v>
      </c>
      <c r="E684" s="281">
        <v>6.6600000000000006E-2</v>
      </c>
      <c r="F684" s="281">
        <v>6.9000000000000006E-2</v>
      </c>
      <c r="G684" s="281">
        <v>6.4000000000000001E-2</v>
      </c>
      <c r="H684" s="282">
        <f t="shared" ref="H684:I684" si="150">H680-H667</f>
        <v>0</v>
      </c>
      <c r="I684" s="322">
        <f t="shared" si="150"/>
        <v>-38.996037735849313</v>
      </c>
      <c r="J684" s="323"/>
      <c r="K684" s="320"/>
      <c r="L684" s="227"/>
    </row>
    <row r="685" spans="1:19" s="658" customFormat="1" x14ac:dyDescent="0.2">
      <c r="A685" s="324" t="s">
        <v>51</v>
      </c>
      <c r="B685" s="285"/>
      <c r="C685" s="286"/>
      <c r="D685" s="286"/>
      <c r="E685" s="286"/>
      <c r="F685" s="286"/>
      <c r="G685" s="286"/>
      <c r="H685" s="287"/>
      <c r="I685" s="288">
        <f>SUM(B685:H685)</f>
        <v>0</v>
      </c>
      <c r="J685" s="325" t="s">
        <v>56</v>
      </c>
      <c r="K685" s="326"/>
      <c r="L685" s="290">
        <f>K685/I672</f>
        <v>0</v>
      </c>
    </row>
    <row r="686" spans="1:19" s="658" customFormat="1" x14ac:dyDescent="0.2">
      <c r="A686" s="324" t="s">
        <v>28</v>
      </c>
      <c r="B686" s="231"/>
      <c r="C686" s="294"/>
      <c r="D686" s="294"/>
      <c r="E686" s="294"/>
      <c r="F686" s="294"/>
      <c r="G686" s="294"/>
      <c r="H686" s="232"/>
      <c r="I686" s="235"/>
      <c r="J686" s="227" t="s">
        <v>57</v>
      </c>
      <c r="K686" s="658">
        <v>151</v>
      </c>
    </row>
    <row r="687" spans="1:19" s="658" customFormat="1" ht="13.5" thickBot="1" x14ac:dyDescent="0.25">
      <c r="A687" s="327" t="s">
        <v>26</v>
      </c>
      <c r="B687" s="233">
        <f t="shared" ref="B687:H687" si="151">B686-B673</f>
        <v>0</v>
      </c>
      <c r="C687" s="234">
        <f t="shared" si="151"/>
        <v>0</v>
      </c>
      <c r="D687" s="234">
        <f t="shared" si="151"/>
        <v>0</v>
      </c>
      <c r="E687" s="234">
        <f t="shared" si="151"/>
        <v>0</v>
      </c>
      <c r="F687" s="234">
        <f t="shared" si="151"/>
        <v>0</v>
      </c>
      <c r="G687" s="234">
        <f t="shared" si="151"/>
        <v>0</v>
      </c>
      <c r="H687" s="240">
        <f t="shared" si="151"/>
        <v>0</v>
      </c>
      <c r="I687" s="236"/>
      <c r="J687" s="658" t="s">
        <v>26</v>
      </c>
      <c r="K687" s="227">
        <f>K686-K673</f>
        <v>-1.4499999999999886</v>
      </c>
    </row>
    <row r="688" spans="1:19" x14ac:dyDescent="0.2">
      <c r="B688" s="228">
        <f>((B680/B679)*100)-100</f>
        <v>8.8531073446327611</v>
      </c>
      <c r="C688" s="666">
        <f t="shared" ref="C688:G688" si="152">((C680/C679)*100)-100</f>
        <v>11.175141242937855</v>
      </c>
      <c r="D688" s="666">
        <f t="shared" si="152"/>
        <v>-1.5819209039548099</v>
      </c>
      <c r="E688" s="228">
        <f t="shared" si="152"/>
        <v>8.2816590877773137</v>
      </c>
      <c r="F688" s="228">
        <f t="shared" si="152"/>
        <v>12.791539910183985</v>
      </c>
      <c r="G688" s="228">
        <f t="shared" si="152"/>
        <v>23.79661016949153</v>
      </c>
    </row>
    <row r="689" spans="1:12" ht="13.5" thickBot="1" x14ac:dyDescent="0.25"/>
    <row r="690" spans="1:12" ht="13.5" thickBot="1" x14ac:dyDescent="0.25">
      <c r="A690" s="518" t="s">
        <v>203</v>
      </c>
      <c r="B690" s="676" t="s">
        <v>50</v>
      </c>
      <c r="C690" s="677"/>
      <c r="D690" s="677"/>
      <c r="E690" s="677"/>
      <c r="F690" s="677"/>
      <c r="G690" s="677"/>
      <c r="H690" s="678"/>
      <c r="I690" s="328" t="s">
        <v>0</v>
      </c>
      <c r="J690" s="227"/>
      <c r="K690" s="667"/>
      <c r="L690" s="667"/>
    </row>
    <row r="691" spans="1:12" x14ac:dyDescent="0.2">
      <c r="A691" s="226" t="s">
        <v>54</v>
      </c>
      <c r="B691" s="301">
        <v>1</v>
      </c>
      <c r="C691" s="302">
        <v>2</v>
      </c>
      <c r="D691" s="303">
        <v>3</v>
      </c>
      <c r="E691" s="302">
        <v>4</v>
      </c>
      <c r="F691" s="303">
        <v>5</v>
      </c>
      <c r="G691" s="302">
        <v>6</v>
      </c>
      <c r="H691" s="298">
        <v>7</v>
      </c>
      <c r="I691" s="304"/>
      <c r="J691" s="305"/>
      <c r="K691" s="667"/>
      <c r="L691" s="667"/>
    </row>
    <row r="692" spans="1:12" x14ac:dyDescent="0.2">
      <c r="A692" s="307" t="s">
        <v>3</v>
      </c>
      <c r="B692" s="258">
        <v>4465</v>
      </c>
      <c r="C692" s="259">
        <v>4465</v>
      </c>
      <c r="D692" s="259">
        <v>4465</v>
      </c>
      <c r="E692" s="259">
        <v>4465</v>
      </c>
      <c r="F692" s="259">
        <v>4465</v>
      </c>
      <c r="G692" s="390">
        <v>4465</v>
      </c>
      <c r="H692" s="260">
        <v>4465</v>
      </c>
      <c r="I692" s="308">
        <v>4465</v>
      </c>
      <c r="J692" s="309"/>
      <c r="K692" s="306"/>
      <c r="L692" s="667"/>
    </row>
    <row r="693" spans="1:12" x14ac:dyDescent="0.2">
      <c r="A693" s="310" t="s">
        <v>6</v>
      </c>
      <c r="B693" s="263">
        <v>5031.666666666667</v>
      </c>
      <c r="C693" s="264">
        <v>5411.2195121951218</v>
      </c>
      <c r="D693" s="264">
        <v>4576.666666666667</v>
      </c>
      <c r="E693" s="264">
        <v>5392.0930232558139</v>
      </c>
      <c r="F693" s="311">
        <v>5545.3488372093025</v>
      </c>
      <c r="G693" s="311">
        <v>5610.227272727273</v>
      </c>
      <c r="H693" s="265"/>
      <c r="I693" s="312">
        <v>5356.7555555555555</v>
      </c>
      <c r="J693" s="313"/>
      <c r="K693" s="306"/>
      <c r="L693" s="667"/>
    </row>
    <row r="694" spans="1:12" x14ac:dyDescent="0.2">
      <c r="A694" s="226" t="s">
        <v>7</v>
      </c>
      <c r="B694" s="267">
        <v>92.857142857142861</v>
      </c>
      <c r="C694" s="268">
        <v>78.048780487804876</v>
      </c>
      <c r="D694" s="268">
        <v>83.333333333333329</v>
      </c>
      <c r="E694" s="268">
        <v>79.069767441860463</v>
      </c>
      <c r="F694" s="314">
        <v>95.348837209302332</v>
      </c>
      <c r="G694" s="314">
        <v>90.909090909090907</v>
      </c>
      <c r="H694" s="269"/>
      <c r="I694" s="315">
        <v>74.222222222222229</v>
      </c>
      <c r="J694" s="316"/>
      <c r="K694" s="306"/>
      <c r="L694" s="667"/>
    </row>
    <row r="695" spans="1:12" x14ac:dyDescent="0.2">
      <c r="A695" s="226" t="s">
        <v>8</v>
      </c>
      <c r="B695" s="271">
        <v>5.4891944593313868E-2</v>
      </c>
      <c r="C695" s="272">
        <v>7.2269486353218032E-2</v>
      </c>
      <c r="D695" s="272">
        <v>7.8413333273338479E-2</v>
      </c>
      <c r="E695" s="272">
        <v>7.036856317980314E-2</v>
      </c>
      <c r="F695" s="317">
        <v>4.6271351757442243E-2</v>
      </c>
      <c r="G695" s="317">
        <v>7.1668563536744764E-2</v>
      </c>
      <c r="H695" s="273"/>
      <c r="I695" s="318">
        <v>8.2014281495494751E-2</v>
      </c>
      <c r="J695" s="319"/>
      <c r="K695" s="320"/>
      <c r="L695" s="321"/>
    </row>
    <row r="696" spans="1:12" x14ac:dyDescent="0.2">
      <c r="A696" s="310" t="s">
        <v>1</v>
      </c>
      <c r="B696" s="275">
        <f t="shared" ref="B696:I696" si="153">B693/B692*100-100</f>
        <v>12.691302724897355</v>
      </c>
      <c r="C696" s="276">
        <f t="shared" si="153"/>
        <v>21.191926364952323</v>
      </c>
      <c r="D696" s="276">
        <f t="shared" si="153"/>
        <v>2.5009331840238929</v>
      </c>
      <c r="E696" s="276">
        <f t="shared" si="153"/>
        <v>20.763561551082049</v>
      </c>
      <c r="F696" s="276">
        <f t="shared" si="153"/>
        <v>24.195942602671948</v>
      </c>
      <c r="G696" s="276">
        <f t="shared" si="153"/>
        <v>25.648987071159524</v>
      </c>
      <c r="H696" s="277">
        <f t="shared" si="153"/>
        <v>-100</v>
      </c>
      <c r="I696" s="278">
        <f t="shared" si="153"/>
        <v>19.972128903819836</v>
      </c>
      <c r="J696" s="319"/>
      <c r="K696" s="320"/>
      <c r="L696" s="227"/>
    </row>
    <row r="697" spans="1:12" ht="13.5" thickBot="1" x14ac:dyDescent="0.25">
      <c r="A697" s="226" t="s">
        <v>27</v>
      </c>
      <c r="B697" s="280">
        <v>6.59E-2</v>
      </c>
      <c r="C697" s="281">
        <v>0.1012</v>
      </c>
      <c r="D697" s="281">
        <v>4.9299999999999997E-2</v>
      </c>
      <c r="E697" s="281">
        <v>6.6600000000000006E-2</v>
      </c>
      <c r="F697" s="281">
        <v>6.9000000000000006E-2</v>
      </c>
      <c r="G697" s="281">
        <v>6.4000000000000001E-2</v>
      </c>
      <c r="H697" s="282">
        <f t="shared" ref="H697:I697" si="154">H693-H680</f>
        <v>0</v>
      </c>
      <c r="I697" s="322">
        <f t="shared" si="154"/>
        <v>394.8215932914045</v>
      </c>
      <c r="J697" s="323"/>
      <c r="K697" s="320"/>
      <c r="L697" s="227"/>
    </row>
    <row r="698" spans="1:12" x14ac:dyDescent="0.2">
      <c r="A698" s="324" t="s">
        <v>51</v>
      </c>
      <c r="B698" s="285">
        <v>569</v>
      </c>
      <c r="C698" s="286">
        <v>574</v>
      </c>
      <c r="D698" s="286">
        <v>90</v>
      </c>
      <c r="E698" s="286">
        <v>560</v>
      </c>
      <c r="F698" s="286">
        <v>557</v>
      </c>
      <c r="G698" s="286">
        <v>547</v>
      </c>
      <c r="H698" s="287"/>
      <c r="I698" s="288">
        <f>SUM(B698:H698)</f>
        <v>2897</v>
      </c>
      <c r="J698" s="325" t="s">
        <v>56</v>
      </c>
      <c r="K698" s="326"/>
      <c r="L698" s="290" t="e">
        <f>K698/I685</f>
        <v>#DIV/0!</v>
      </c>
    </row>
    <row r="699" spans="1:12" x14ac:dyDescent="0.2">
      <c r="A699" s="324" t="s">
        <v>28</v>
      </c>
      <c r="B699" s="231"/>
      <c r="C699" s="294"/>
      <c r="D699" s="294"/>
      <c r="E699" s="294"/>
      <c r="F699" s="294"/>
      <c r="G699" s="294"/>
      <c r="H699" s="232"/>
      <c r="I699" s="235"/>
      <c r="J699" s="227" t="s">
        <v>57</v>
      </c>
      <c r="K699" s="667">
        <v>151.32</v>
      </c>
      <c r="L699" s="667"/>
    </row>
    <row r="700" spans="1:12" ht="13.5" thickBot="1" x14ac:dyDescent="0.25">
      <c r="A700" s="327" t="s">
        <v>26</v>
      </c>
      <c r="B700" s="233">
        <f t="shared" ref="B700:H700" si="155">B699-B686</f>
        <v>0</v>
      </c>
      <c r="C700" s="234">
        <f t="shared" si="155"/>
        <v>0</v>
      </c>
      <c r="D700" s="234">
        <f t="shared" si="155"/>
        <v>0</v>
      </c>
      <c r="E700" s="234">
        <f t="shared" si="155"/>
        <v>0</v>
      </c>
      <c r="F700" s="234">
        <f t="shared" si="155"/>
        <v>0</v>
      </c>
      <c r="G700" s="234">
        <f t="shared" si="155"/>
        <v>0</v>
      </c>
      <c r="H700" s="240">
        <f t="shared" si="155"/>
        <v>0</v>
      </c>
      <c r="I700" s="236"/>
      <c r="J700" s="667" t="s">
        <v>26</v>
      </c>
      <c r="K700" s="227">
        <f>K699-K686</f>
        <v>0.31999999999999318</v>
      </c>
      <c r="L700" s="667"/>
    </row>
  </sheetData>
  <mergeCells count="82">
    <mergeCell ref="B690:H690"/>
    <mergeCell ref="B664:H664"/>
    <mergeCell ref="B599:H599"/>
    <mergeCell ref="B586:H586"/>
    <mergeCell ref="B573:H573"/>
    <mergeCell ref="B560:H560"/>
    <mergeCell ref="B651:H651"/>
    <mergeCell ref="B638:H638"/>
    <mergeCell ref="B625:H625"/>
    <mergeCell ref="B612:H612"/>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A358:A359"/>
    <mergeCell ref="F358:F359"/>
    <mergeCell ref="G354:G355"/>
    <mergeCell ref="B80:G80"/>
    <mergeCell ref="B9:G9"/>
    <mergeCell ref="B23:G23"/>
    <mergeCell ref="B37:G37"/>
    <mergeCell ref="B52:G52"/>
    <mergeCell ref="B66:G66"/>
    <mergeCell ref="B138:H138"/>
    <mergeCell ref="B124:H124"/>
    <mergeCell ref="B108:G108"/>
    <mergeCell ref="B94:G94"/>
    <mergeCell ref="B194:H194"/>
    <mergeCell ref="B180:H180"/>
    <mergeCell ref="B166:H166"/>
    <mergeCell ref="B152:H152"/>
    <mergeCell ref="B321:H321"/>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B404:H404"/>
    <mergeCell ref="H356:H357"/>
    <mergeCell ref="I358:I359"/>
    <mergeCell ref="B363:H363"/>
    <mergeCell ref="G356:G357"/>
    <mergeCell ref="I356:I357"/>
    <mergeCell ref="G358:G359"/>
    <mergeCell ref="B377:H377"/>
    <mergeCell ref="B677:H677"/>
    <mergeCell ref="J358:J359"/>
    <mergeCell ref="J360:J361"/>
    <mergeCell ref="B547:H547"/>
    <mergeCell ref="F428:G428"/>
    <mergeCell ref="B534:H534"/>
    <mergeCell ref="B521:H521"/>
    <mergeCell ref="B508:H508"/>
    <mergeCell ref="B495:H495"/>
    <mergeCell ref="B482:H482"/>
    <mergeCell ref="B469:H469"/>
    <mergeCell ref="B456:H456"/>
    <mergeCell ref="B443:H443"/>
    <mergeCell ref="B430:H430"/>
    <mergeCell ref="B391:H391"/>
    <mergeCell ref="B417:H417"/>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S788"/>
  <sheetViews>
    <sheetView showGridLines="0" topLeftCell="A759" zoomScale="73" zoomScaleNormal="73" workbookViewId="0">
      <selection activeCell="J788" sqref="J788"/>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76" t="s">
        <v>53</v>
      </c>
      <c r="C9" s="677"/>
      <c r="D9" s="677"/>
      <c r="E9" s="677"/>
      <c r="F9" s="678"/>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76" t="s">
        <v>53</v>
      </c>
      <c r="C22" s="677"/>
      <c r="D22" s="677"/>
      <c r="E22" s="677"/>
      <c r="F22" s="678"/>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676" t="s">
        <v>53</v>
      </c>
      <c r="C35" s="677"/>
      <c r="D35" s="677"/>
      <c r="E35" s="677"/>
      <c r="F35" s="678"/>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676" t="s">
        <v>53</v>
      </c>
      <c r="C48" s="677"/>
      <c r="D48" s="677"/>
      <c r="E48" s="677"/>
      <c r="F48" s="678"/>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676" t="s">
        <v>53</v>
      </c>
      <c r="C61" s="677"/>
      <c r="D61" s="677"/>
      <c r="E61" s="677"/>
      <c r="F61" s="678"/>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676" t="s">
        <v>53</v>
      </c>
      <c r="C74" s="677"/>
      <c r="D74" s="677"/>
      <c r="E74" s="677"/>
      <c r="F74" s="678"/>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676" t="s">
        <v>53</v>
      </c>
      <c r="C87" s="677"/>
      <c r="D87" s="677"/>
      <c r="E87" s="677"/>
      <c r="F87" s="678"/>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676" t="s">
        <v>53</v>
      </c>
      <c r="C100" s="677"/>
      <c r="D100" s="677"/>
      <c r="E100" s="677"/>
      <c r="F100" s="678"/>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676" t="s">
        <v>53</v>
      </c>
      <c r="C113" s="677"/>
      <c r="D113" s="677"/>
      <c r="E113" s="677"/>
      <c r="F113" s="678"/>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676" t="s">
        <v>53</v>
      </c>
      <c r="C126" s="677"/>
      <c r="D126" s="677"/>
      <c r="E126" s="677"/>
      <c r="F126" s="678"/>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676" t="s">
        <v>53</v>
      </c>
      <c r="C139" s="677"/>
      <c r="D139" s="677"/>
      <c r="E139" s="677"/>
      <c r="F139" s="678"/>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676" t="s">
        <v>53</v>
      </c>
      <c r="C152" s="677"/>
      <c r="D152" s="677"/>
      <c r="E152" s="677"/>
      <c r="F152" s="678"/>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676" t="s">
        <v>53</v>
      </c>
      <c r="C165" s="677"/>
      <c r="D165" s="677"/>
      <c r="E165" s="677"/>
      <c r="F165" s="678"/>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676" t="s">
        <v>53</v>
      </c>
      <c r="C178" s="677"/>
      <c r="D178" s="677"/>
      <c r="E178" s="677"/>
      <c r="F178" s="678"/>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676" t="s">
        <v>53</v>
      </c>
      <c r="C191" s="677"/>
      <c r="D191" s="677"/>
      <c r="E191" s="677"/>
      <c r="F191" s="678"/>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676" t="s">
        <v>53</v>
      </c>
      <c r="C204" s="677"/>
      <c r="D204" s="677"/>
      <c r="E204" s="677"/>
      <c r="F204" s="678"/>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676" t="s">
        <v>53</v>
      </c>
      <c r="C217" s="677"/>
      <c r="D217" s="677"/>
      <c r="E217" s="677"/>
      <c r="F217" s="678"/>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676" t="s">
        <v>53</v>
      </c>
      <c r="C230" s="677"/>
      <c r="D230" s="677"/>
      <c r="E230" s="677"/>
      <c r="F230" s="678"/>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676" t="s">
        <v>53</v>
      </c>
      <c r="C243" s="677"/>
      <c r="D243" s="677"/>
      <c r="E243" s="677"/>
      <c r="F243" s="678"/>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676" t="s">
        <v>53</v>
      </c>
      <c r="C256" s="677"/>
      <c r="D256" s="677"/>
      <c r="E256" s="677"/>
      <c r="F256" s="678"/>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676" t="s">
        <v>53</v>
      </c>
      <c r="C269" s="677"/>
      <c r="D269" s="677"/>
      <c r="E269" s="677"/>
      <c r="F269" s="678"/>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676" t="s">
        <v>53</v>
      </c>
      <c r="C282" s="677"/>
      <c r="D282" s="677"/>
      <c r="E282" s="677"/>
      <c r="F282" s="678"/>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676" t="s">
        <v>53</v>
      </c>
      <c r="C295" s="677"/>
      <c r="D295" s="677"/>
      <c r="E295" s="677"/>
      <c r="F295" s="678"/>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676" t="s">
        <v>53</v>
      </c>
      <c r="C308" s="677"/>
      <c r="D308" s="677"/>
      <c r="E308" s="677"/>
      <c r="F308" s="678"/>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676" t="s">
        <v>53</v>
      </c>
      <c r="C322" s="677"/>
      <c r="D322" s="677"/>
      <c r="E322" s="677"/>
      <c r="F322" s="677"/>
      <c r="G322" s="678"/>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676" t="s">
        <v>53</v>
      </c>
      <c r="C335" s="677"/>
      <c r="D335" s="677"/>
      <c r="E335" s="677"/>
      <c r="F335" s="677"/>
      <c r="G335" s="678"/>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676" t="s">
        <v>53</v>
      </c>
      <c r="C348" s="677"/>
      <c r="D348" s="677"/>
      <c r="E348" s="677"/>
      <c r="F348" s="677"/>
      <c r="G348" s="678"/>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676" t="s">
        <v>53</v>
      </c>
      <c r="C361" s="677"/>
      <c r="D361" s="677"/>
      <c r="E361" s="677"/>
      <c r="F361" s="677"/>
      <c r="G361" s="678"/>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676" t="s">
        <v>53</v>
      </c>
      <c r="C375" s="677"/>
      <c r="D375" s="677"/>
      <c r="E375" s="677"/>
      <c r="F375" s="677"/>
      <c r="G375" s="678"/>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676" t="s">
        <v>53</v>
      </c>
      <c r="C388" s="677"/>
      <c r="D388" s="677"/>
      <c r="E388" s="677"/>
      <c r="F388" s="677"/>
      <c r="G388" s="678"/>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703"/>
      <c r="C399" s="703"/>
      <c r="D399" s="703"/>
      <c r="E399" s="703"/>
      <c r="F399" s="703"/>
      <c r="G399" s="703"/>
      <c r="H399" s="703"/>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676" t="s">
        <v>53</v>
      </c>
      <c r="C401" s="677"/>
      <c r="D401" s="677"/>
      <c r="E401" s="677"/>
      <c r="F401" s="677"/>
      <c r="G401" s="678"/>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676" t="s">
        <v>53</v>
      </c>
      <c r="C414" s="677"/>
      <c r="D414" s="677"/>
      <c r="E414" s="677"/>
      <c r="F414" s="677"/>
      <c r="G414" s="678"/>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676" t="s">
        <v>53</v>
      </c>
      <c r="C427" s="677"/>
      <c r="D427" s="677"/>
      <c r="E427" s="677"/>
      <c r="F427" s="677"/>
      <c r="G427" s="678"/>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676" t="s">
        <v>53</v>
      </c>
      <c r="C440" s="677"/>
      <c r="D440" s="677"/>
      <c r="E440" s="677"/>
      <c r="F440" s="677"/>
      <c r="G440" s="678"/>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676" t="s">
        <v>53</v>
      </c>
      <c r="C453" s="677"/>
      <c r="D453" s="677"/>
      <c r="E453" s="677"/>
      <c r="F453" s="677"/>
      <c r="G453" s="678"/>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676" t="s">
        <v>53</v>
      </c>
      <c r="C466" s="677"/>
      <c r="D466" s="677"/>
      <c r="E466" s="677"/>
      <c r="F466" s="677"/>
      <c r="G466" s="678"/>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676" t="s">
        <v>53</v>
      </c>
      <c r="C479" s="677"/>
      <c r="D479" s="677"/>
      <c r="E479" s="677"/>
      <c r="F479" s="677"/>
      <c r="G479" s="678"/>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676" t="s">
        <v>53</v>
      </c>
      <c r="C492" s="677"/>
      <c r="D492" s="677"/>
      <c r="E492" s="677"/>
      <c r="F492" s="677"/>
      <c r="G492" s="678"/>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676" t="s">
        <v>53</v>
      </c>
      <c r="C505" s="677"/>
      <c r="D505" s="677"/>
      <c r="E505" s="677"/>
      <c r="F505" s="677"/>
      <c r="G505" s="678"/>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676" t="s">
        <v>53</v>
      </c>
      <c r="C518" s="677"/>
      <c r="D518" s="677"/>
      <c r="E518" s="677"/>
      <c r="F518" s="677"/>
      <c r="G518" s="678"/>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row r="530" spans="1:11" ht="13.5" thickBot="1" x14ac:dyDescent="0.25"/>
    <row r="531" spans="1:11" s="586" customFormat="1" ht="13.5" thickBot="1" x14ac:dyDescent="0.25">
      <c r="A531" s="300" t="s">
        <v>176</v>
      </c>
      <c r="B531" s="676" t="s">
        <v>53</v>
      </c>
      <c r="C531" s="677"/>
      <c r="D531" s="677"/>
      <c r="E531" s="677"/>
      <c r="F531" s="677"/>
      <c r="G531" s="678"/>
      <c r="H531" s="329" t="s">
        <v>0</v>
      </c>
    </row>
    <row r="532" spans="1:11" s="586" customFormat="1" x14ac:dyDescent="0.2">
      <c r="A532" s="226" t="s">
        <v>2</v>
      </c>
      <c r="B532" s="332">
        <v>1</v>
      </c>
      <c r="C532" s="238">
        <v>2</v>
      </c>
      <c r="D532" s="238">
        <v>3</v>
      </c>
      <c r="E532" s="238">
        <v>4</v>
      </c>
      <c r="F532" s="238">
        <v>5</v>
      </c>
      <c r="G532" s="365">
        <v>6</v>
      </c>
      <c r="H532" s="237"/>
    </row>
    <row r="533" spans="1:11" s="586" customFormat="1" x14ac:dyDescent="0.2">
      <c r="A533" s="307" t="s">
        <v>3</v>
      </c>
      <c r="B533" s="366">
        <v>4480</v>
      </c>
      <c r="C533" s="364">
        <v>4480</v>
      </c>
      <c r="D533" s="364">
        <v>4480</v>
      </c>
      <c r="E533" s="364">
        <v>4480</v>
      </c>
      <c r="F533" s="364">
        <v>4480</v>
      </c>
      <c r="G533" s="367">
        <v>4480</v>
      </c>
      <c r="H533" s="373">
        <v>4480</v>
      </c>
    </row>
    <row r="534" spans="1:11" s="586" customFormat="1" x14ac:dyDescent="0.2">
      <c r="A534" s="310" t="s">
        <v>6</v>
      </c>
      <c r="B534" s="337">
        <v>4570.7142857142853</v>
      </c>
      <c r="C534" s="338">
        <v>4665</v>
      </c>
      <c r="D534" s="338">
        <v>4857.5</v>
      </c>
      <c r="E534" s="338">
        <v>4744.782608695652</v>
      </c>
      <c r="F534" s="338">
        <v>4819.4736842105267</v>
      </c>
      <c r="G534" s="368">
        <v>5083.6842105263158</v>
      </c>
      <c r="H534" s="266">
        <v>4793.1683168316831</v>
      </c>
    </row>
    <row r="535" spans="1:11" s="586" customFormat="1" x14ac:dyDescent="0.2">
      <c r="A535" s="226" t="s">
        <v>7</v>
      </c>
      <c r="B535" s="339">
        <v>85.714285714285708</v>
      </c>
      <c r="C535" s="340">
        <v>94.444444444444443</v>
      </c>
      <c r="D535" s="538">
        <v>100</v>
      </c>
      <c r="E535" s="538">
        <v>91.304347826086953</v>
      </c>
      <c r="F535" s="538">
        <v>89.473684210526315</v>
      </c>
      <c r="G535" s="369">
        <v>89.473684210526315</v>
      </c>
      <c r="H535" s="342">
        <v>89.10891089108911</v>
      </c>
    </row>
    <row r="536" spans="1:11" s="586" customFormat="1" x14ac:dyDescent="0.2">
      <c r="A536" s="226" t="s">
        <v>8</v>
      </c>
      <c r="B536" s="271">
        <v>7.7482016298197384E-2</v>
      </c>
      <c r="C536" s="272">
        <v>4.773138610236332E-2</v>
      </c>
      <c r="D536" s="343">
        <v>3.5698081593123702E-2</v>
      </c>
      <c r="E536" s="343">
        <v>4.9258277148528443E-2</v>
      </c>
      <c r="F536" s="343">
        <v>5.0822492506350174E-2</v>
      </c>
      <c r="G536" s="370">
        <v>4.7623077364700096E-2</v>
      </c>
      <c r="H536" s="344">
        <v>6.2592475924444058E-2</v>
      </c>
    </row>
    <row r="537" spans="1:11" s="586" customFormat="1" x14ac:dyDescent="0.2">
      <c r="A537" s="310" t="s">
        <v>1</v>
      </c>
      <c r="B537" s="275">
        <f t="shared" ref="B537:H537" si="142">B534/B533*100-100</f>
        <v>2.0248724489795791</v>
      </c>
      <c r="C537" s="276">
        <f t="shared" si="142"/>
        <v>4.1294642857142776</v>
      </c>
      <c r="D537" s="276">
        <f t="shared" si="142"/>
        <v>8.4263392857142776</v>
      </c>
      <c r="E537" s="276">
        <f t="shared" si="142"/>
        <v>5.9103260869565162</v>
      </c>
      <c r="F537" s="276">
        <f t="shared" si="142"/>
        <v>7.5775375939849567</v>
      </c>
      <c r="G537" s="276">
        <f t="shared" si="142"/>
        <v>13.475093984962399</v>
      </c>
      <c r="H537" s="278">
        <f t="shared" si="142"/>
        <v>6.9903642149929226</v>
      </c>
    </row>
    <row r="538" spans="1:11" s="586" customFormat="1" ht="13.5" thickBot="1" x14ac:dyDescent="0.25">
      <c r="A538" s="226" t="s">
        <v>27</v>
      </c>
      <c r="B538" s="280">
        <f>B534-B520</f>
        <v>110.71428571428532</v>
      </c>
      <c r="C538" s="281">
        <f t="shared" ref="C538:G538" si="143">C534-C520</f>
        <v>205</v>
      </c>
      <c r="D538" s="281">
        <f t="shared" si="143"/>
        <v>397.5</v>
      </c>
      <c r="E538" s="281">
        <f t="shared" si="143"/>
        <v>284.78260869565202</v>
      </c>
      <c r="F538" s="281">
        <f t="shared" si="143"/>
        <v>359.4736842105267</v>
      </c>
      <c r="G538" s="281">
        <f t="shared" si="143"/>
        <v>623.68421052631584</v>
      </c>
      <c r="H538" s="283">
        <f>H534-H521</f>
        <v>61.223872387238771</v>
      </c>
    </row>
    <row r="539" spans="1:11" s="586" customFormat="1" x14ac:dyDescent="0.2">
      <c r="A539" s="324" t="s">
        <v>52</v>
      </c>
      <c r="B539" s="285">
        <v>52</v>
      </c>
      <c r="C539" s="286">
        <v>49</v>
      </c>
      <c r="D539" s="286">
        <v>12</v>
      </c>
      <c r="E539" s="286">
        <v>51</v>
      </c>
      <c r="F539" s="286">
        <v>50</v>
      </c>
      <c r="G539" s="286">
        <v>50</v>
      </c>
      <c r="H539" s="288">
        <f>SUM(B539:G539)</f>
        <v>264</v>
      </c>
      <c r="I539" s="586" t="s">
        <v>56</v>
      </c>
      <c r="J539" s="347">
        <f>H526-H539</f>
        <v>2</v>
      </c>
      <c r="K539" s="348">
        <f>J539/H526</f>
        <v>7.5187969924812026E-3</v>
      </c>
    </row>
    <row r="540" spans="1:11" s="586" customFormat="1" x14ac:dyDescent="0.2">
      <c r="A540" s="324" t="s">
        <v>28</v>
      </c>
      <c r="B540" s="555">
        <v>137.5</v>
      </c>
      <c r="C540" s="294">
        <v>136</v>
      </c>
      <c r="D540" s="294">
        <v>137.5</v>
      </c>
      <c r="E540" s="294">
        <v>137.5</v>
      </c>
      <c r="F540" s="294">
        <v>135.5</v>
      </c>
      <c r="G540" s="294">
        <v>132.5</v>
      </c>
      <c r="H540" s="235"/>
      <c r="I540" s="586" t="s">
        <v>57</v>
      </c>
      <c r="J540" s="586">
        <v>135.02000000000001</v>
      </c>
    </row>
    <row r="541" spans="1:11" s="586" customFormat="1" ht="13.5" thickBot="1" x14ac:dyDescent="0.25">
      <c r="A541" s="327" t="s">
        <v>26</v>
      </c>
      <c r="B541" s="490">
        <f>B540-B527</f>
        <v>1</v>
      </c>
      <c r="C541" s="243">
        <f t="shared" ref="C541:G541" si="144">C540-C527</f>
        <v>1</v>
      </c>
      <c r="D541" s="243">
        <f t="shared" si="144"/>
        <v>1</v>
      </c>
      <c r="E541" s="243">
        <f t="shared" si="144"/>
        <v>1</v>
      </c>
      <c r="F541" s="243">
        <f t="shared" si="144"/>
        <v>1</v>
      </c>
      <c r="G541" s="243">
        <f t="shared" si="144"/>
        <v>0.5</v>
      </c>
      <c r="H541" s="236"/>
      <c r="I541" s="586" t="s">
        <v>26</v>
      </c>
      <c r="J541" s="227">
        <f>J540-J527</f>
        <v>0</v>
      </c>
    </row>
    <row r="542" spans="1:11" x14ac:dyDescent="0.2">
      <c r="B542" s="241"/>
      <c r="C542" s="241"/>
      <c r="D542" s="241"/>
      <c r="E542" s="241"/>
      <c r="F542" s="241"/>
      <c r="G542" s="241"/>
    </row>
    <row r="543" spans="1:11" ht="13.5" thickBot="1" x14ac:dyDescent="0.25"/>
    <row r="544" spans="1:11" s="591" customFormat="1" ht="13.5" thickBot="1" x14ac:dyDescent="0.25">
      <c r="A544" s="300" t="s">
        <v>177</v>
      </c>
      <c r="B544" s="676" t="s">
        <v>53</v>
      </c>
      <c r="C544" s="677"/>
      <c r="D544" s="677"/>
      <c r="E544" s="677"/>
      <c r="F544" s="677"/>
      <c r="G544" s="678"/>
      <c r="H544" s="329" t="s">
        <v>0</v>
      </c>
    </row>
    <row r="545" spans="1:11" s="591" customFormat="1" x14ac:dyDescent="0.2">
      <c r="A545" s="226" t="s">
        <v>2</v>
      </c>
      <c r="B545" s="332">
        <v>1</v>
      </c>
      <c r="C545" s="238">
        <v>2</v>
      </c>
      <c r="D545" s="238">
        <v>3</v>
      </c>
      <c r="E545" s="238">
        <v>4</v>
      </c>
      <c r="F545" s="238">
        <v>5</v>
      </c>
      <c r="G545" s="365">
        <v>6</v>
      </c>
      <c r="H545" s="237"/>
    </row>
    <row r="546" spans="1:11" s="591" customFormat="1" x14ac:dyDescent="0.2">
      <c r="A546" s="307" t="s">
        <v>3</v>
      </c>
      <c r="B546" s="366">
        <v>4500</v>
      </c>
      <c r="C546" s="364">
        <v>4500</v>
      </c>
      <c r="D546" s="364">
        <v>4500</v>
      </c>
      <c r="E546" s="364">
        <v>4500</v>
      </c>
      <c r="F546" s="364">
        <v>4500</v>
      </c>
      <c r="G546" s="367">
        <v>4500</v>
      </c>
      <c r="H546" s="373">
        <v>4500</v>
      </c>
    </row>
    <row r="547" spans="1:11" s="591" customFormat="1" x14ac:dyDescent="0.2">
      <c r="A547" s="310" t="s">
        <v>6</v>
      </c>
      <c r="B547" s="337">
        <v>4551.1111111111113</v>
      </c>
      <c r="C547" s="338">
        <v>4686.363636363636</v>
      </c>
      <c r="D547" s="338">
        <v>4946</v>
      </c>
      <c r="E547" s="338">
        <v>4744.545454545455</v>
      </c>
      <c r="F547" s="338">
        <v>4591.818181818182</v>
      </c>
      <c r="G547" s="368">
        <v>5114.4444444444443</v>
      </c>
      <c r="H547" s="266">
        <v>4749.4642857142853</v>
      </c>
    </row>
    <row r="548" spans="1:11" s="591" customFormat="1" x14ac:dyDescent="0.2">
      <c r="A548" s="226" t="s">
        <v>7</v>
      </c>
      <c r="B548" s="339">
        <v>66.666666666666671</v>
      </c>
      <c r="C548" s="340">
        <v>100</v>
      </c>
      <c r="D548" s="538">
        <v>100</v>
      </c>
      <c r="E548" s="538">
        <v>100</v>
      </c>
      <c r="F548" s="538">
        <v>90.909090909090907</v>
      </c>
      <c r="G548" s="369">
        <v>77.777777777777771</v>
      </c>
      <c r="H548" s="342">
        <v>82.142857142857139</v>
      </c>
    </row>
    <row r="549" spans="1:11" s="591" customFormat="1" x14ac:dyDescent="0.2">
      <c r="A549" s="226" t="s">
        <v>8</v>
      </c>
      <c r="B549" s="271">
        <v>9.4340056967185532E-2</v>
      </c>
      <c r="C549" s="272">
        <v>4.7070396323315472E-2</v>
      </c>
      <c r="D549" s="343">
        <v>4.2786555815321627E-2</v>
      </c>
      <c r="E549" s="343">
        <v>2.8693836019220285E-2</v>
      </c>
      <c r="F549" s="343">
        <v>7.1802843811389128E-2</v>
      </c>
      <c r="G549" s="370">
        <v>7.071466781994222E-2</v>
      </c>
      <c r="H549" s="344">
        <v>7.4752070789417605E-2</v>
      </c>
    </row>
    <row r="550" spans="1:11" s="591" customFormat="1" x14ac:dyDescent="0.2">
      <c r="A550" s="310" t="s">
        <v>1</v>
      </c>
      <c r="B550" s="275">
        <f t="shared" ref="B550:H550" si="145">B547/B546*100-100</f>
        <v>1.1358024691358111</v>
      </c>
      <c r="C550" s="276">
        <f t="shared" si="145"/>
        <v>4.1414141414141312</v>
      </c>
      <c r="D550" s="276">
        <f t="shared" si="145"/>
        <v>9.9111111111111114</v>
      </c>
      <c r="E550" s="276">
        <f t="shared" si="145"/>
        <v>5.4343434343434325</v>
      </c>
      <c r="F550" s="276">
        <f t="shared" si="145"/>
        <v>2.0404040404040416</v>
      </c>
      <c r="G550" s="276">
        <f t="shared" si="145"/>
        <v>13.654320987654316</v>
      </c>
      <c r="H550" s="278">
        <f t="shared" si="145"/>
        <v>5.5436507936507837</v>
      </c>
    </row>
    <row r="551" spans="1:11" s="591" customFormat="1" ht="13.5" thickBot="1" x14ac:dyDescent="0.25">
      <c r="A551" s="226" t="s">
        <v>27</v>
      </c>
      <c r="B551" s="280">
        <f>B547-B533</f>
        <v>71.111111111111313</v>
      </c>
      <c r="C551" s="281">
        <f t="shared" ref="C551:G551" si="146">C547-C533</f>
        <v>206.36363636363603</v>
      </c>
      <c r="D551" s="281">
        <f t="shared" si="146"/>
        <v>466</v>
      </c>
      <c r="E551" s="281">
        <f t="shared" si="146"/>
        <v>264.54545454545496</v>
      </c>
      <c r="F551" s="281">
        <f t="shared" si="146"/>
        <v>111.81818181818198</v>
      </c>
      <c r="G551" s="281">
        <f t="shared" si="146"/>
        <v>634.44444444444434</v>
      </c>
      <c r="H551" s="283">
        <f>H547-H534</f>
        <v>-43.70403111739779</v>
      </c>
    </row>
    <row r="552" spans="1:11" s="591" customFormat="1" x14ac:dyDescent="0.2">
      <c r="A552" s="324" t="s">
        <v>52</v>
      </c>
      <c r="B552" s="285">
        <v>52</v>
      </c>
      <c r="C552" s="286">
        <v>49</v>
      </c>
      <c r="D552" s="286">
        <v>12</v>
      </c>
      <c r="E552" s="286">
        <v>51</v>
      </c>
      <c r="F552" s="286">
        <v>50</v>
      </c>
      <c r="G552" s="286">
        <v>50</v>
      </c>
      <c r="H552" s="288">
        <f>SUM(B552:G552)</f>
        <v>264</v>
      </c>
      <c r="I552" s="591" t="s">
        <v>56</v>
      </c>
      <c r="J552" s="347">
        <f>H539-H552</f>
        <v>0</v>
      </c>
      <c r="K552" s="348">
        <f>J552/H539</f>
        <v>0</v>
      </c>
    </row>
    <row r="553" spans="1:11" s="591" customFormat="1" x14ac:dyDescent="0.2">
      <c r="A553" s="324" t="s">
        <v>28</v>
      </c>
      <c r="B553" s="555">
        <v>137.5</v>
      </c>
      <c r="C553" s="294">
        <v>136</v>
      </c>
      <c r="D553" s="294">
        <v>137.5</v>
      </c>
      <c r="E553" s="294">
        <v>137.5</v>
      </c>
      <c r="F553" s="294">
        <v>135.5</v>
      </c>
      <c r="G553" s="294">
        <v>132.5</v>
      </c>
      <c r="H553" s="235"/>
      <c r="I553" s="591" t="s">
        <v>57</v>
      </c>
      <c r="J553" s="591">
        <v>135.88</v>
      </c>
    </row>
    <row r="554" spans="1:11" s="591" customFormat="1" ht="13.5" thickBot="1" x14ac:dyDescent="0.25">
      <c r="A554" s="327" t="s">
        <v>26</v>
      </c>
      <c r="B554" s="490">
        <f>B553-B540</f>
        <v>0</v>
      </c>
      <c r="C554" s="243">
        <f t="shared" ref="C554:G554" si="147">C553-C540</f>
        <v>0</v>
      </c>
      <c r="D554" s="243">
        <f t="shared" si="147"/>
        <v>0</v>
      </c>
      <c r="E554" s="243">
        <f t="shared" si="147"/>
        <v>0</v>
      </c>
      <c r="F554" s="243">
        <f t="shared" si="147"/>
        <v>0</v>
      </c>
      <c r="G554" s="243">
        <f t="shared" si="147"/>
        <v>0</v>
      </c>
      <c r="H554" s="236"/>
      <c r="I554" s="591" t="s">
        <v>26</v>
      </c>
      <c r="J554" s="227">
        <f>J553-J540</f>
        <v>0.85999999999998522</v>
      </c>
    </row>
    <row r="556" spans="1:11" ht="13.5" thickBot="1" x14ac:dyDescent="0.25"/>
    <row r="557" spans="1:11" s="595" customFormat="1" ht="13.5" thickBot="1" x14ac:dyDescent="0.25">
      <c r="A557" s="300" t="s">
        <v>178</v>
      </c>
      <c r="B557" s="676" t="s">
        <v>53</v>
      </c>
      <c r="C557" s="677"/>
      <c r="D557" s="677"/>
      <c r="E557" s="677"/>
      <c r="F557" s="677"/>
      <c r="G557" s="678"/>
      <c r="H557" s="329" t="s">
        <v>0</v>
      </c>
    </row>
    <row r="558" spans="1:11" s="595" customFormat="1" x14ac:dyDescent="0.2">
      <c r="A558" s="226" t="s">
        <v>2</v>
      </c>
      <c r="B558" s="332">
        <v>1</v>
      </c>
      <c r="C558" s="238">
        <v>2</v>
      </c>
      <c r="D558" s="238">
        <v>3</v>
      </c>
      <c r="E558" s="238">
        <v>4</v>
      </c>
      <c r="F558" s="238">
        <v>5</v>
      </c>
      <c r="G558" s="365">
        <v>6</v>
      </c>
      <c r="H558" s="237"/>
    </row>
    <row r="559" spans="1:11" s="595" customFormat="1" x14ac:dyDescent="0.2">
      <c r="A559" s="307" t="s">
        <v>3</v>
      </c>
      <c r="B559" s="366">
        <v>4520</v>
      </c>
      <c r="C559" s="364">
        <v>4520</v>
      </c>
      <c r="D559" s="364">
        <v>4520</v>
      </c>
      <c r="E559" s="364">
        <v>4520</v>
      </c>
      <c r="F559" s="364">
        <v>4520</v>
      </c>
      <c r="G559" s="367">
        <v>4520</v>
      </c>
      <c r="H559" s="373">
        <v>4520</v>
      </c>
    </row>
    <row r="560" spans="1:11" s="595" customFormat="1" x14ac:dyDescent="0.2">
      <c r="A560" s="310" t="s">
        <v>6</v>
      </c>
      <c r="B560" s="337">
        <v>4440</v>
      </c>
      <c r="C560" s="338">
        <v>4722.5</v>
      </c>
      <c r="D560" s="338">
        <v>4480</v>
      </c>
      <c r="E560" s="338">
        <v>4627.272727272727</v>
      </c>
      <c r="F560" s="338">
        <v>4874.166666666667</v>
      </c>
      <c r="G560" s="368">
        <v>5185.833333333333</v>
      </c>
      <c r="H560" s="266">
        <v>4754.4444444444443</v>
      </c>
    </row>
    <row r="561" spans="1:12" s="595" customFormat="1" x14ac:dyDescent="0.2">
      <c r="A561" s="226" t="s">
        <v>7</v>
      </c>
      <c r="B561" s="339">
        <v>100</v>
      </c>
      <c r="C561" s="340">
        <v>100</v>
      </c>
      <c r="D561" s="538">
        <v>100</v>
      </c>
      <c r="E561" s="538">
        <v>100</v>
      </c>
      <c r="F561" s="538">
        <v>100</v>
      </c>
      <c r="G561" s="369">
        <v>91.666666666666671</v>
      </c>
      <c r="H561" s="342">
        <v>84.126984126984127</v>
      </c>
    </row>
    <row r="562" spans="1:12" s="595" customFormat="1" x14ac:dyDescent="0.2">
      <c r="A562" s="226" t="s">
        <v>8</v>
      </c>
      <c r="B562" s="271">
        <v>3.8844303150632857E-2</v>
      </c>
      <c r="C562" s="272">
        <v>4.2781684828406247E-2</v>
      </c>
      <c r="D562" s="343">
        <v>3.4028283928856262E-2</v>
      </c>
      <c r="E562" s="343">
        <v>3.0200496194522738E-2</v>
      </c>
      <c r="F562" s="343">
        <v>4.06242138280331E-2</v>
      </c>
      <c r="G562" s="370">
        <v>3.9624400345013244E-2</v>
      </c>
      <c r="H562" s="344">
        <v>6.5900880604283313E-2</v>
      </c>
    </row>
    <row r="563" spans="1:12" s="595" customFormat="1" x14ac:dyDescent="0.2">
      <c r="A563" s="310" t="s">
        <v>1</v>
      </c>
      <c r="B563" s="275">
        <f t="shared" ref="B563:H563" si="148">B560/B559*100-100</f>
        <v>-1.7699115044247833</v>
      </c>
      <c r="C563" s="276">
        <f t="shared" si="148"/>
        <v>4.4800884955752167</v>
      </c>
      <c r="D563" s="276">
        <f t="shared" si="148"/>
        <v>-0.88495575221239164</v>
      </c>
      <c r="E563" s="276">
        <f t="shared" si="148"/>
        <v>2.3732904263877685</v>
      </c>
      <c r="F563" s="276">
        <f t="shared" si="148"/>
        <v>7.8355457227138743</v>
      </c>
      <c r="G563" s="276">
        <f t="shared" si="148"/>
        <v>14.730825958702056</v>
      </c>
      <c r="H563" s="278">
        <f t="shared" si="148"/>
        <v>5.1868239921337249</v>
      </c>
    </row>
    <row r="564" spans="1:12" s="595" customFormat="1" ht="13.5" thickBot="1" x14ac:dyDescent="0.25">
      <c r="A564" s="226" t="s">
        <v>27</v>
      </c>
      <c r="B564" s="280">
        <f>B560-B546</f>
        <v>-60</v>
      </c>
      <c r="C564" s="281">
        <f t="shared" ref="C564:G564" si="149">C560-C546</f>
        <v>222.5</v>
      </c>
      <c r="D564" s="281">
        <f t="shared" si="149"/>
        <v>-20</v>
      </c>
      <c r="E564" s="281">
        <f t="shared" si="149"/>
        <v>127.27272727272702</v>
      </c>
      <c r="F564" s="281">
        <f t="shared" si="149"/>
        <v>374.16666666666697</v>
      </c>
      <c r="G564" s="281">
        <f t="shared" si="149"/>
        <v>685.83333333333303</v>
      </c>
      <c r="H564" s="283">
        <f>H560-H547</f>
        <v>4.9801587301590189</v>
      </c>
    </row>
    <row r="565" spans="1:12" s="595" customFormat="1" x14ac:dyDescent="0.2">
      <c r="A565" s="324" t="s">
        <v>52</v>
      </c>
      <c r="B565" s="285">
        <v>46</v>
      </c>
      <c r="C565" s="286">
        <v>46</v>
      </c>
      <c r="D565" s="286">
        <v>12</v>
      </c>
      <c r="E565" s="286">
        <v>45</v>
      </c>
      <c r="F565" s="286">
        <v>44</v>
      </c>
      <c r="G565" s="286">
        <v>46</v>
      </c>
      <c r="H565" s="288">
        <f>SUM(B565:G565)</f>
        <v>239</v>
      </c>
      <c r="I565" s="595" t="s">
        <v>56</v>
      </c>
      <c r="J565" s="347">
        <f>H552-H565</f>
        <v>25</v>
      </c>
      <c r="K565" s="348">
        <f>J565/H552</f>
        <v>9.4696969696969696E-2</v>
      </c>
      <c r="L565" s="356" t="s">
        <v>179</v>
      </c>
    </row>
    <row r="566" spans="1:12" s="595" customFormat="1" x14ac:dyDescent="0.2">
      <c r="A566" s="324" t="s">
        <v>28</v>
      </c>
      <c r="B566" s="555">
        <v>137.5</v>
      </c>
      <c r="C566" s="294">
        <v>136.5</v>
      </c>
      <c r="D566" s="294">
        <v>137.5</v>
      </c>
      <c r="E566" s="294">
        <v>136.5</v>
      </c>
      <c r="F566" s="294">
        <v>135</v>
      </c>
      <c r="G566" s="294">
        <v>133.5</v>
      </c>
      <c r="H566" s="235"/>
      <c r="I566" s="595" t="s">
        <v>57</v>
      </c>
      <c r="J566" s="595">
        <v>135.88</v>
      </c>
      <c r="L566" s="378" t="s">
        <v>180</v>
      </c>
    </row>
    <row r="567" spans="1:12" s="595" customFormat="1" ht="13.5" thickBot="1" x14ac:dyDescent="0.25">
      <c r="A567" s="327" t="s">
        <v>26</v>
      </c>
      <c r="B567" s="490">
        <f>B566-B553</f>
        <v>0</v>
      </c>
      <c r="C567" s="243">
        <f t="shared" ref="C567:G567" si="150">C566-C553</f>
        <v>0.5</v>
      </c>
      <c r="D567" s="243">
        <f t="shared" si="150"/>
        <v>0</v>
      </c>
      <c r="E567" s="243">
        <f t="shared" si="150"/>
        <v>-1</v>
      </c>
      <c r="F567" s="243">
        <f t="shared" si="150"/>
        <v>-0.5</v>
      </c>
      <c r="G567" s="243">
        <f t="shared" si="150"/>
        <v>1</v>
      </c>
      <c r="H567" s="236"/>
      <c r="I567" s="595" t="s">
        <v>26</v>
      </c>
      <c r="J567" s="227">
        <f>J566-J553</f>
        <v>0</v>
      </c>
      <c r="L567" s="603" t="s">
        <v>181</v>
      </c>
    </row>
    <row r="569" spans="1:12" ht="13.5" thickBot="1" x14ac:dyDescent="0.25"/>
    <row r="570" spans="1:12" ht="13.5" thickBot="1" x14ac:dyDescent="0.25">
      <c r="A570" s="300" t="s">
        <v>182</v>
      </c>
      <c r="B570" s="676" t="s">
        <v>53</v>
      </c>
      <c r="C570" s="677"/>
      <c r="D570" s="677"/>
      <c r="E570" s="677"/>
      <c r="F570" s="677"/>
      <c r="G570" s="678"/>
      <c r="H570" s="329" t="s">
        <v>0</v>
      </c>
      <c r="I570" s="599"/>
      <c r="J570" s="599"/>
      <c r="K570" s="599"/>
    </row>
    <row r="571" spans="1:12" x14ac:dyDescent="0.2">
      <c r="A571" s="226" t="s">
        <v>2</v>
      </c>
      <c r="B571" s="332">
        <v>1</v>
      </c>
      <c r="C571" s="238">
        <v>2</v>
      </c>
      <c r="D571" s="238">
        <v>3</v>
      </c>
      <c r="E571" s="238">
        <v>4</v>
      </c>
      <c r="F571" s="238">
        <v>5</v>
      </c>
      <c r="G571" s="365">
        <v>6</v>
      </c>
      <c r="H571" s="237"/>
      <c r="I571" s="599"/>
      <c r="J571" s="599"/>
      <c r="K571" s="599"/>
    </row>
    <row r="572" spans="1:12" x14ac:dyDescent="0.2">
      <c r="A572" s="307" t="s">
        <v>3</v>
      </c>
      <c r="B572" s="366">
        <v>4540</v>
      </c>
      <c r="C572" s="364">
        <v>4540</v>
      </c>
      <c r="D572" s="364">
        <v>4540</v>
      </c>
      <c r="E572" s="364">
        <v>4540</v>
      </c>
      <c r="F572" s="364">
        <v>4540</v>
      </c>
      <c r="G572" s="367">
        <v>4540</v>
      </c>
      <c r="H572" s="373">
        <v>4540</v>
      </c>
      <c r="I572" s="599"/>
      <c r="J572" s="599"/>
      <c r="K572" s="599"/>
    </row>
    <row r="573" spans="1:12" x14ac:dyDescent="0.2">
      <c r="A573" s="310" t="s">
        <v>6</v>
      </c>
      <c r="B573" s="337">
        <v>4420.833333333333</v>
      </c>
      <c r="C573" s="338">
        <v>4632.727272727273</v>
      </c>
      <c r="D573" s="338">
        <v>4546.666666666667</v>
      </c>
      <c r="E573" s="338">
        <v>4730.909090909091</v>
      </c>
      <c r="F573" s="338">
        <v>4786.666666666667</v>
      </c>
      <c r="G573" s="368">
        <v>4969.166666666667</v>
      </c>
      <c r="H573" s="266">
        <v>4693.75</v>
      </c>
      <c r="I573" s="599"/>
      <c r="J573" s="599"/>
      <c r="K573" s="599"/>
    </row>
    <row r="574" spans="1:12" x14ac:dyDescent="0.2">
      <c r="A574" s="226" t="s">
        <v>7</v>
      </c>
      <c r="B574" s="339">
        <v>91.666666666666671</v>
      </c>
      <c r="C574" s="340">
        <v>100</v>
      </c>
      <c r="D574" s="538">
        <v>100</v>
      </c>
      <c r="E574" s="538">
        <v>100</v>
      </c>
      <c r="F574" s="538">
        <v>91.666666666666671</v>
      </c>
      <c r="G574" s="369">
        <v>100</v>
      </c>
      <c r="H574" s="342">
        <v>89.0625</v>
      </c>
      <c r="I574" s="599"/>
      <c r="J574" s="599"/>
      <c r="K574" s="599"/>
    </row>
    <row r="575" spans="1:12" x14ac:dyDescent="0.2">
      <c r="A575" s="226" t="s">
        <v>8</v>
      </c>
      <c r="B575" s="271">
        <v>5.5703044880989754E-2</v>
      </c>
      <c r="C575" s="272">
        <v>4.0801228943067862E-2</v>
      </c>
      <c r="D575" s="343">
        <v>3.5593067724158836E-2</v>
      </c>
      <c r="E575" s="343">
        <v>2.1677473878127917E-2</v>
      </c>
      <c r="F575" s="343">
        <v>5.2174995896965122E-2</v>
      </c>
      <c r="G575" s="370">
        <v>3.8878751019742482E-2</v>
      </c>
      <c r="H575" s="344">
        <v>5.763354332562913E-2</v>
      </c>
      <c r="I575" s="599"/>
      <c r="J575" s="599"/>
      <c r="K575" s="599"/>
    </row>
    <row r="576" spans="1:12" x14ac:dyDescent="0.2">
      <c r="A576" s="310" t="s">
        <v>1</v>
      </c>
      <c r="B576" s="275">
        <f t="shared" ref="B576:H576" si="151">B573/B572*100-100</f>
        <v>-2.6248164464023489</v>
      </c>
      <c r="C576" s="276">
        <f t="shared" si="151"/>
        <v>2.0424509411293599</v>
      </c>
      <c r="D576" s="276">
        <f t="shared" si="151"/>
        <v>0.14684287812040964</v>
      </c>
      <c r="E576" s="276">
        <f t="shared" si="151"/>
        <v>4.2050460552663225</v>
      </c>
      <c r="F576" s="276">
        <f t="shared" si="151"/>
        <v>5.4331864904552134</v>
      </c>
      <c r="G576" s="276">
        <f t="shared" si="151"/>
        <v>9.4530102790014752</v>
      </c>
      <c r="H576" s="278">
        <f t="shared" si="151"/>
        <v>3.3865638766519908</v>
      </c>
      <c r="I576" s="599"/>
      <c r="J576" s="599"/>
      <c r="K576" s="599"/>
    </row>
    <row r="577" spans="1:11" ht="13.5" thickBot="1" x14ac:dyDescent="0.25">
      <c r="A577" s="226" t="s">
        <v>27</v>
      </c>
      <c r="B577" s="280">
        <f>B573-B559</f>
        <v>-99.16666666666697</v>
      </c>
      <c r="C577" s="281">
        <f t="shared" ref="C577:G577" si="152">C573-C559</f>
        <v>112.72727272727298</v>
      </c>
      <c r="D577" s="281">
        <f t="shared" si="152"/>
        <v>26.66666666666697</v>
      </c>
      <c r="E577" s="281">
        <f t="shared" si="152"/>
        <v>210.90909090909099</v>
      </c>
      <c r="F577" s="281">
        <f t="shared" si="152"/>
        <v>266.66666666666697</v>
      </c>
      <c r="G577" s="281">
        <f t="shared" si="152"/>
        <v>449.16666666666697</v>
      </c>
      <c r="H577" s="283">
        <f>H573-H560</f>
        <v>-60.694444444444343</v>
      </c>
      <c r="I577" s="599"/>
      <c r="J577" s="599"/>
      <c r="K577" s="599"/>
    </row>
    <row r="578" spans="1:11" x14ac:dyDescent="0.2">
      <c r="A578" s="324" t="s">
        <v>52</v>
      </c>
      <c r="B578" s="285">
        <v>46</v>
      </c>
      <c r="C578" s="286">
        <v>45</v>
      </c>
      <c r="D578" s="286">
        <v>12</v>
      </c>
      <c r="E578" s="286">
        <v>45</v>
      </c>
      <c r="F578" s="286">
        <v>43</v>
      </c>
      <c r="G578" s="286">
        <v>46</v>
      </c>
      <c r="H578" s="288">
        <f>SUM(B578:G578)</f>
        <v>237</v>
      </c>
      <c r="I578" s="599" t="s">
        <v>56</v>
      </c>
      <c r="J578" s="347">
        <f>H565-H578</f>
        <v>2</v>
      </c>
      <c r="K578" s="348">
        <f>J578/H565</f>
        <v>8.368200836820083E-3</v>
      </c>
    </row>
    <row r="579" spans="1:11" x14ac:dyDescent="0.2">
      <c r="A579" s="324" t="s">
        <v>28</v>
      </c>
      <c r="B579" s="555">
        <v>138.5</v>
      </c>
      <c r="C579" s="294">
        <v>137.5</v>
      </c>
      <c r="D579" s="294">
        <v>138.5</v>
      </c>
      <c r="E579" s="294">
        <v>137.5</v>
      </c>
      <c r="F579" s="294">
        <v>136</v>
      </c>
      <c r="G579" s="294">
        <v>134.5</v>
      </c>
      <c r="H579" s="235"/>
      <c r="I579" s="599" t="s">
        <v>57</v>
      </c>
      <c r="J579" s="599">
        <v>135.86000000000001</v>
      </c>
      <c r="K579" s="599"/>
    </row>
    <row r="580" spans="1:11" ht="13.5" thickBot="1" x14ac:dyDescent="0.25">
      <c r="A580" s="327" t="s">
        <v>26</v>
      </c>
      <c r="B580" s="490">
        <f>B579-B566</f>
        <v>1</v>
      </c>
      <c r="C580" s="488">
        <f t="shared" ref="C580:G580" si="153">C579-C566</f>
        <v>1</v>
      </c>
      <c r="D580" s="488">
        <f t="shared" si="153"/>
        <v>1</v>
      </c>
      <c r="E580" s="488">
        <f t="shared" si="153"/>
        <v>1</v>
      </c>
      <c r="F580" s="488">
        <f t="shared" si="153"/>
        <v>1</v>
      </c>
      <c r="G580" s="488">
        <f t="shared" si="153"/>
        <v>1</v>
      </c>
      <c r="H580" s="236"/>
      <c r="I580" s="599" t="s">
        <v>26</v>
      </c>
      <c r="J580" s="227">
        <f>J579-J566</f>
        <v>-1.999999999998181E-2</v>
      </c>
      <c r="K580" s="599"/>
    </row>
    <row r="582" spans="1:11" ht="13.5" thickBot="1" x14ac:dyDescent="0.25"/>
    <row r="583" spans="1:11" s="604" customFormat="1" ht="12.75" customHeight="1" thickBot="1" x14ac:dyDescent="0.25">
      <c r="A583" s="300" t="s">
        <v>183</v>
      </c>
      <c r="B583" s="676" t="s">
        <v>53</v>
      </c>
      <c r="C583" s="677"/>
      <c r="D583" s="677"/>
      <c r="E583" s="677"/>
      <c r="F583" s="677"/>
      <c r="G583" s="678"/>
      <c r="H583" s="329" t="s">
        <v>0</v>
      </c>
    </row>
    <row r="584" spans="1:11" s="604" customFormat="1" ht="12.75" customHeight="1" x14ac:dyDescent="0.2">
      <c r="A584" s="226" t="s">
        <v>2</v>
      </c>
      <c r="B584" s="332">
        <v>1</v>
      </c>
      <c r="C584" s="238">
        <v>2</v>
      </c>
      <c r="D584" s="238">
        <v>3</v>
      </c>
      <c r="E584" s="238">
        <v>4</v>
      </c>
      <c r="F584" s="238">
        <v>5</v>
      </c>
      <c r="G584" s="365">
        <v>6</v>
      </c>
      <c r="H584" s="237"/>
    </row>
    <row r="585" spans="1:11" s="604" customFormat="1" ht="12.75" customHeight="1" x14ac:dyDescent="0.2">
      <c r="A585" s="307" t="s">
        <v>3</v>
      </c>
      <c r="B585" s="366">
        <v>4560</v>
      </c>
      <c r="C585" s="364">
        <v>4560</v>
      </c>
      <c r="D585" s="364">
        <v>4560</v>
      </c>
      <c r="E585" s="364">
        <v>4560</v>
      </c>
      <c r="F585" s="364">
        <v>4560</v>
      </c>
      <c r="G585" s="367">
        <v>4560</v>
      </c>
      <c r="H585" s="373">
        <v>4560</v>
      </c>
    </row>
    <row r="586" spans="1:11" s="604" customFormat="1" ht="12.75" customHeight="1" x14ac:dyDescent="0.2">
      <c r="A586" s="310" t="s">
        <v>6</v>
      </c>
      <c r="B586" s="337">
        <v>4530.909090909091</v>
      </c>
      <c r="C586" s="338">
        <v>4650</v>
      </c>
      <c r="D586" s="338">
        <v>4426</v>
      </c>
      <c r="E586" s="338">
        <v>4790.909090909091</v>
      </c>
      <c r="F586" s="338">
        <v>4719.166666666667</v>
      </c>
      <c r="G586" s="368">
        <v>5262.5</v>
      </c>
      <c r="H586" s="266">
        <v>4767.7419354838712</v>
      </c>
    </row>
    <row r="587" spans="1:11" s="604" customFormat="1" ht="12.75" customHeight="1" x14ac:dyDescent="0.2">
      <c r="A587" s="226" t="s">
        <v>7</v>
      </c>
      <c r="B587" s="339">
        <v>100</v>
      </c>
      <c r="C587" s="340">
        <v>100</v>
      </c>
      <c r="D587" s="538">
        <v>100</v>
      </c>
      <c r="E587" s="538">
        <v>90.909090909090907</v>
      </c>
      <c r="F587" s="538">
        <v>91.666666666666671</v>
      </c>
      <c r="G587" s="369">
        <v>100</v>
      </c>
      <c r="H587" s="342">
        <v>83.870967741935488</v>
      </c>
    </row>
    <row r="588" spans="1:11" s="604" customFormat="1" ht="12.75" customHeight="1" x14ac:dyDescent="0.2">
      <c r="A588" s="226" t="s">
        <v>8</v>
      </c>
      <c r="B588" s="271">
        <v>4.6823166991583808E-2</v>
      </c>
      <c r="C588" s="272">
        <v>3.465211971238244E-2</v>
      </c>
      <c r="D588" s="343">
        <v>3.2067230003091141E-2</v>
      </c>
      <c r="E588" s="343">
        <v>4.7275622293860287E-2</v>
      </c>
      <c r="F588" s="343">
        <v>4.8177253135941032E-2</v>
      </c>
      <c r="G588" s="370">
        <v>3.1446156226176004E-2</v>
      </c>
      <c r="H588" s="344">
        <v>6.9050342335847656E-2</v>
      </c>
    </row>
    <row r="589" spans="1:11" s="604" customFormat="1" ht="12.75" customHeight="1" x14ac:dyDescent="0.2">
      <c r="A589" s="310" t="s">
        <v>1</v>
      </c>
      <c r="B589" s="275">
        <f t="shared" ref="B589:H589" si="154">B586/B585*100-100</f>
        <v>-0.63795853269536451</v>
      </c>
      <c r="C589" s="276">
        <f t="shared" si="154"/>
        <v>1.9736842105263008</v>
      </c>
      <c r="D589" s="276">
        <f t="shared" si="154"/>
        <v>-2.9385964912280684</v>
      </c>
      <c r="E589" s="276">
        <f t="shared" si="154"/>
        <v>5.0637958532695535</v>
      </c>
      <c r="F589" s="276">
        <f t="shared" si="154"/>
        <v>3.4904970760234022</v>
      </c>
      <c r="G589" s="276">
        <f t="shared" si="154"/>
        <v>15.405701754385959</v>
      </c>
      <c r="H589" s="278">
        <f t="shared" si="154"/>
        <v>4.5557441992076946</v>
      </c>
    </row>
    <row r="590" spans="1:11" s="604" customFormat="1" ht="12.75" customHeight="1" thickBot="1" x14ac:dyDescent="0.25">
      <c r="A590" s="226" t="s">
        <v>27</v>
      </c>
      <c r="B590" s="280">
        <f>B586-B572</f>
        <v>-9.0909090909090082</v>
      </c>
      <c r="C590" s="281">
        <f t="shared" ref="C590:G590" si="155">C586-C572</f>
        <v>110</v>
      </c>
      <c r="D590" s="281">
        <f t="shared" si="155"/>
        <v>-114</v>
      </c>
      <c r="E590" s="281">
        <f t="shared" si="155"/>
        <v>250.90909090909099</v>
      </c>
      <c r="F590" s="281">
        <f t="shared" si="155"/>
        <v>179.16666666666697</v>
      </c>
      <c r="G590" s="281">
        <f t="shared" si="155"/>
        <v>722.5</v>
      </c>
      <c r="H590" s="283">
        <f>H586-H573</f>
        <v>73.991935483871202</v>
      </c>
    </row>
    <row r="591" spans="1:11" s="604" customFormat="1" ht="12.75" customHeight="1" x14ac:dyDescent="0.2">
      <c r="A591" s="324" t="s">
        <v>52</v>
      </c>
      <c r="B591" s="285">
        <v>46</v>
      </c>
      <c r="C591" s="286">
        <v>45</v>
      </c>
      <c r="D591" s="286">
        <v>12</v>
      </c>
      <c r="E591" s="286">
        <v>45</v>
      </c>
      <c r="F591" s="286">
        <v>43</v>
      </c>
      <c r="G591" s="286">
        <v>46</v>
      </c>
      <c r="H591" s="288">
        <f>SUM(B591:G591)</f>
        <v>237</v>
      </c>
      <c r="I591" s="604" t="s">
        <v>56</v>
      </c>
      <c r="J591" s="347">
        <f>H578-H591</f>
        <v>0</v>
      </c>
      <c r="K591" s="348">
        <f>J591/H578</f>
        <v>0</v>
      </c>
    </row>
    <row r="592" spans="1:11" s="604" customFormat="1" ht="12.75" customHeight="1" x14ac:dyDescent="0.2">
      <c r="A592" s="324" t="s">
        <v>28</v>
      </c>
      <c r="B592" s="555">
        <v>138.5</v>
      </c>
      <c r="C592" s="294">
        <v>137.5</v>
      </c>
      <c r="D592" s="294">
        <v>138.5</v>
      </c>
      <c r="E592" s="294">
        <v>137.5</v>
      </c>
      <c r="F592" s="294">
        <v>136</v>
      </c>
      <c r="G592" s="294">
        <v>134.5</v>
      </c>
      <c r="H592" s="235"/>
      <c r="I592" s="604" t="s">
        <v>57</v>
      </c>
      <c r="J592" s="604">
        <v>136.83000000000001</v>
      </c>
    </row>
    <row r="593" spans="1:12" s="604" customFormat="1" ht="12.75" customHeight="1" thickBot="1" x14ac:dyDescent="0.25">
      <c r="A593" s="327" t="s">
        <v>26</v>
      </c>
      <c r="B593" s="490">
        <f>B592-B579</f>
        <v>0</v>
      </c>
      <c r="C593" s="488">
        <f t="shared" ref="C593:G593" si="156">C592-C579</f>
        <v>0</v>
      </c>
      <c r="D593" s="488">
        <f t="shared" si="156"/>
        <v>0</v>
      </c>
      <c r="E593" s="488">
        <f t="shared" si="156"/>
        <v>0</v>
      </c>
      <c r="F593" s="488">
        <f t="shared" si="156"/>
        <v>0</v>
      </c>
      <c r="G593" s="488">
        <f t="shared" si="156"/>
        <v>0</v>
      </c>
      <c r="H593" s="236"/>
      <c r="I593" s="604" t="s">
        <v>26</v>
      </c>
      <c r="J593" s="227">
        <f>J592-J579</f>
        <v>0.96999999999999886</v>
      </c>
    </row>
    <row r="595" spans="1:12" ht="13.5" thickBot="1" x14ac:dyDescent="0.25"/>
    <row r="596" spans="1:12" s="608" customFormat="1" ht="12.75" customHeight="1" thickBot="1" x14ac:dyDescent="0.25">
      <c r="A596" s="300" t="s">
        <v>184</v>
      </c>
      <c r="B596" s="676" t="s">
        <v>53</v>
      </c>
      <c r="C596" s="677"/>
      <c r="D596" s="677"/>
      <c r="E596" s="677"/>
      <c r="F596" s="677"/>
      <c r="G596" s="678"/>
      <c r="H596" s="329" t="s">
        <v>0</v>
      </c>
    </row>
    <row r="597" spans="1:12" s="608" customFormat="1" ht="12.75" customHeight="1" x14ac:dyDescent="0.2">
      <c r="A597" s="226" t="s">
        <v>2</v>
      </c>
      <c r="B597" s="332">
        <v>1</v>
      </c>
      <c r="C597" s="238">
        <v>2</v>
      </c>
      <c r="D597" s="238">
        <v>3</v>
      </c>
      <c r="E597" s="238">
        <v>4</v>
      </c>
      <c r="F597" s="238">
        <v>5</v>
      </c>
      <c r="G597" s="365">
        <v>6</v>
      </c>
      <c r="H597" s="237"/>
    </row>
    <row r="598" spans="1:12" s="608" customFormat="1" ht="12.75" customHeight="1" x14ac:dyDescent="0.2">
      <c r="A598" s="307" t="s">
        <v>3</v>
      </c>
      <c r="B598" s="366">
        <v>4580</v>
      </c>
      <c r="C598" s="364">
        <v>4580</v>
      </c>
      <c r="D598" s="364">
        <v>4580</v>
      </c>
      <c r="E598" s="364">
        <v>4580</v>
      </c>
      <c r="F598" s="364">
        <v>4580</v>
      </c>
      <c r="G598" s="367">
        <v>4580</v>
      </c>
      <c r="H598" s="373">
        <v>4580</v>
      </c>
    </row>
    <row r="599" spans="1:12" s="608" customFormat="1" ht="12.75" customHeight="1" x14ac:dyDescent="0.2">
      <c r="A599" s="310" t="s">
        <v>6</v>
      </c>
      <c r="B599" s="337">
        <v>4610</v>
      </c>
      <c r="C599" s="338">
        <v>4599.166666666667</v>
      </c>
      <c r="D599" s="338">
        <v>4426.666666666667</v>
      </c>
      <c r="E599" s="338">
        <v>4604.166666666667</v>
      </c>
      <c r="F599" s="338">
        <v>4754</v>
      </c>
      <c r="G599" s="368">
        <v>4891.666666666667</v>
      </c>
      <c r="H599" s="266">
        <v>4665</v>
      </c>
    </row>
    <row r="600" spans="1:12" s="608" customFormat="1" ht="12.75" customHeight="1" x14ac:dyDescent="0.2">
      <c r="A600" s="226" t="s">
        <v>7</v>
      </c>
      <c r="B600" s="339">
        <v>91.666666666666671</v>
      </c>
      <c r="C600" s="340">
        <v>100</v>
      </c>
      <c r="D600" s="538">
        <v>83.333333333333329</v>
      </c>
      <c r="E600" s="538">
        <v>91.666666666666671</v>
      </c>
      <c r="F600" s="538">
        <v>100</v>
      </c>
      <c r="G600" s="369">
        <v>75</v>
      </c>
      <c r="H600" s="342">
        <v>93.75</v>
      </c>
    </row>
    <row r="601" spans="1:12" s="608" customFormat="1" ht="12.75" customHeight="1" x14ac:dyDescent="0.2">
      <c r="A601" s="226" t="s">
        <v>8</v>
      </c>
      <c r="B601" s="271">
        <v>6.3199011791098145E-2</v>
      </c>
      <c r="C601" s="272">
        <v>2.7680933241499794E-2</v>
      </c>
      <c r="D601" s="343">
        <v>6.4368216896962191E-2</v>
      </c>
      <c r="E601" s="343">
        <v>4.6214138597779814E-2</v>
      </c>
      <c r="F601" s="343">
        <v>3.9946411343606963E-2</v>
      </c>
      <c r="G601" s="370">
        <v>7.3109481003902244E-2</v>
      </c>
      <c r="H601" s="344">
        <v>6.1735078363428543E-2</v>
      </c>
    </row>
    <row r="602" spans="1:12" s="608" customFormat="1" ht="12.75" customHeight="1" x14ac:dyDescent="0.2">
      <c r="A602" s="310" t="s">
        <v>1</v>
      </c>
      <c r="B602" s="275">
        <f t="shared" ref="B602:H602" si="157">B599/B598*100-100</f>
        <v>0.65502183406114511</v>
      </c>
      <c r="C602" s="276">
        <f t="shared" si="157"/>
        <v>0.41848617176127334</v>
      </c>
      <c r="D602" s="276">
        <f t="shared" si="157"/>
        <v>-3.3478893740902436</v>
      </c>
      <c r="E602" s="276">
        <f t="shared" si="157"/>
        <v>0.52765647743815691</v>
      </c>
      <c r="F602" s="276">
        <f t="shared" si="157"/>
        <v>3.7991266375545933</v>
      </c>
      <c r="G602" s="276">
        <f t="shared" si="157"/>
        <v>6.8049490538573565</v>
      </c>
      <c r="H602" s="278">
        <f t="shared" si="157"/>
        <v>1.8558951965065518</v>
      </c>
    </row>
    <row r="603" spans="1:12" s="608" customFormat="1" ht="12.75" customHeight="1" thickBot="1" x14ac:dyDescent="0.25">
      <c r="A603" s="226" t="s">
        <v>27</v>
      </c>
      <c r="B603" s="280">
        <f t="shared" ref="B603:F603" si="158">B599-B586</f>
        <v>79.090909090909008</v>
      </c>
      <c r="C603" s="281">
        <f t="shared" si="158"/>
        <v>-50.83333333333303</v>
      </c>
      <c r="D603" s="281">
        <f t="shared" si="158"/>
        <v>0.66666666666696983</v>
      </c>
      <c r="E603" s="281">
        <f t="shared" si="158"/>
        <v>-186.74242424242402</v>
      </c>
      <c r="F603" s="281">
        <f t="shared" si="158"/>
        <v>34.83333333333303</v>
      </c>
      <c r="G603" s="281">
        <f>G599-G586</f>
        <v>-370.83333333333303</v>
      </c>
      <c r="H603" s="283">
        <f>H599-H586</f>
        <v>-102.7419354838712</v>
      </c>
    </row>
    <row r="604" spans="1:12" s="608" customFormat="1" ht="12.75" customHeight="1" x14ac:dyDescent="0.2">
      <c r="A604" s="324" t="s">
        <v>52</v>
      </c>
      <c r="B604" s="285">
        <v>46</v>
      </c>
      <c r="C604" s="286">
        <v>45</v>
      </c>
      <c r="D604" s="286">
        <v>11</v>
      </c>
      <c r="E604" s="286">
        <v>45</v>
      </c>
      <c r="F604" s="286">
        <v>43</v>
      </c>
      <c r="G604" s="286">
        <v>46</v>
      </c>
      <c r="H604" s="288">
        <f>SUM(B604:G604)</f>
        <v>236</v>
      </c>
      <c r="I604" s="608" t="s">
        <v>56</v>
      </c>
      <c r="J604" s="347">
        <f>H591-H604</f>
        <v>1</v>
      </c>
      <c r="K604" s="348">
        <f>J604/H591</f>
        <v>4.2194092827004216E-3</v>
      </c>
      <c r="L604" s="616" t="s">
        <v>185</v>
      </c>
    </row>
    <row r="605" spans="1:12" s="608" customFormat="1" ht="12.75" customHeight="1" x14ac:dyDescent="0.2">
      <c r="A605" s="324" t="s">
        <v>28</v>
      </c>
      <c r="B605" s="555">
        <v>160</v>
      </c>
      <c r="C605" s="294">
        <v>137.5</v>
      </c>
      <c r="D605" s="294">
        <v>138.5</v>
      </c>
      <c r="E605" s="294">
        <v>137.5</v>
      </c>
      <c r="F605" s="294">
        <v>136</v>
      </c>
      <c r="G605" s="294">
        <v>134.5</v>
      </c>
      <c r="H605" s="235"/>
      <c r="I605" s="608" t="s">
        <v>57</v>
      </c>
      <c r="J605" s="608">
        <v>136.83000000000001</v>
      </c>
      <c r="L605" s="617" t="s">
        <v>186</v>
      </c>
    </row>
    <row r="606" spans="1:12" s="608" customFormat="1" ht="12.75" customHeight="1" thickBot="1" x14ac:dyDescent="0.25">
      <c r="A606" s="327" t="s">
        <v>26</v>
      </c>
      <c r="B606" s="490">
        <f>B605-B592</f>
        <v>21.5</v>
      </c>
      <c r="C606" s="488">
        <f t="shared" ref="C606:G606" si="159">C605-C592</f>
        <v>0</v>
      </c>
      <c r="D606" s="488">
        <f t="shared" si="159"/>
        <v>0</v>
      </c>
      <c r="E606" s="488">
        <f t="shared" si="159"/>
        <v>0</v>
      </c>
      <c r="F606" s="488">
        <f t="shared" si="159"/>
        <v>0</v>
      </c>
      <c r="G606" s="488">
        <f t="shared" si="159"/>
        <v>0</v>
      </c>
      <c r="H606" s="236"/>
      <c r="I606" s="608" t="s">
        <v>26</v>
      </c>
      <c r="J606" s="227">
        <f>J605-J592</f>
        <v>0</v>
      </c>
    </row>
    <row r="608" spans="1:12" ht="13.5" thickBot="1" x14ac:dyDescent="0.25"/>
    <row r="609" spans="1:11" ht="13.5" thickBot="1" x14ac:dyDescent="0.25">
      <c r="A609" s="300" t="s">
        <v>187</v>
      </c>
      <c r="B609" s="676" t="s">
        <v>53</v>
      </c>
      <c r="C609" s="677"/>
      <c r="D609" s="677"/>
      <c r="E609" s="677"/>
      <c r="F609" s="677"/>
      <c r="G609" s="678"/>
      <c r="H609" s="329" t="s">
        <v>0</v>
      </c>
      <c r="I609" s="612"/>
      <c r="J609" s="612"/>
      <c r="K609" s="612"/>
    </row>
    <row r="610" spans="1:11" x14ac:dyDescent="0.2">
      <c r="A610" s="226" t="s">
        <v>2</v>
      </c>
      <c r="B610" s="332">
        <v>1</v>
      </c>
      <c r="C610" s="238">
        <v>2</v>
      </c>
      <c r="D610" s="238">
        <v>3</v>
      </c>
      <c r="E610" s="238">
        <v>4</v>
      </c>
      <c r="F610" s="238">
        <v>5</v>
      </c>
      <c r="G610" s="365">
        <v>6</v>
      </c>
      <c r="H610" s="237"/>
      <c r="I610" s="612"/>
      <c r="J610" s="612"/>
      <c r="K610" s="612"/>
    </row>
    <row r="611" spans="1:11" x14ac:dyDescent="0.2">
      <c r="A611" s="307" t="s">
        <v>3</v>
      </c>
      <c r="B611" s="366">
        <v>4600</v>
      </c>
      <c r="C611" s="364">
        <v>4600</v>
      </c>
      <c r="D611" s="364">
        <v>4600</v>
      </c>
      <c r="E611" s="364">
        <v>4600</v>
      </c>
      <c r="F611" s="364">
        <v>4600</v>
      </c>
      <c r="G611" s="367">
        <v>4600</v>
      </c>
      <c r="H611" s="373">
        <v>4600</v>
      </c>
      <c r="I611" s="612"/>
      <c r="J611" s="612"/>
      <c r="K611" s="612"/>
    </row>
    <row r="612" spans="1:11" x14ac:dyDescent="0.2">
      <c r="A612" s="310" t="s">
        <v>6</v>
      </c>
      <c r="B612" s="337">
        <v>4656.666666666667</v>
      </c>
      <c r="C612" s="338">
        <v>4734.166666666667</v>
      </c>
      <c r="D612" s="338">
        <v>4680</v>
      </c>
      <c r="E612" s="338">
        <v>4782.5</v>
      </c>
      <c r="F612" s="338">
        <v>4840</v>
      </c>
      <c r="G612" s="368">
        <v>5170.833333333333</v>
      </c>
      <c r="H612" s="266">
        <v>4822.575757575758</v>
      </c>
      <c r="I612" s="612"/>
      <c r="J612" s="612"/>
      <c r="K612" s="612"/>
    </row>
    <row r="613" spans="1:11" x14ac:dyDescent="0.2">
      <c r="A613" s="226" t="s">
        <v>7</v>
      </c>
      <c r="B613" s="339">
        <v>75</v>
      </c>
      <c r="C613" s="340">
        <v>91.666666666666671</v>
      </c>
      <c r="D613" s="538">
        <v>100</v>
      </c>
      <c r="E613" s="538">
        <v>100</v>
      </c>
      <c r="F613" s="538">
        <v>100</v>
      </c>
      <c r="G613" s="369">
        <v>91.666666666666671</v>
      </c>
      <c r="H613" s="342">
        <v>83.333333333333329</v>
      </c>
      <c r="I613" s="612"/>
      <c r="J613" s="612"/>
      <c r="K613" s="612"/>
    </row>
    <row r="614" spans="1:11" x14ac:dyDescent="0.2">
      <c r="A614" s="226" t="s">
        <v>8</v>
      </c>
      <c r="B614" s="271">
        <v>8.2546137810312586E-2</v>
      </c>
      <c r="C614" s="272">
        <v>6.6615536396038372E-2</v>
      </c>
      <c r="D614" s="343">
        <v>4.500725720222102E-2</v>
      </c>
      <c r="E614" s="343">
        <v>3.4549591375175256E-2</v>
      </c>
      <c r="F614" s="343">
        <v>4.5037847061825592E-2</v>
      </c>
      <c r="G614" s="370">
        <v>5.8218606489893597E-2</v>
      </c>
      <c r="H614" s="344">
        <v>6.8689774365106454E-2</v>
      </c>
      <c r="I614" s="612"/>
      <c r="J614" s="612"/>
      <c r="K614" s="612"/>
    </row>
    <row r="615" spans="1:11" x14ac:dyDescent="0.2">
      <c r="A615" s="310" t="s">
        <v>1</v>
      </c>
      <c r="B615" s="275">
        <f t="shared" ref="B615:H615" si="160">B612/B611*100-100</f>
        <v>1.2318840579710155</v>
      </c>
      <c r="C615" s="276">
        <f t="shared" si="160"/>
        <v>2.9166666666666856</v>
      </c>
      <c r="D615" s="276">
        <f t="shared" si="160"/>
        <v>1.7391304347825951</v>
      </c>
      <c r="E615" s="276">
        <f t="shared" si="160"/>
        <v>3.9673913043478279</v>
      </c>
      <c r="F615" s="276">
        <f t="shared" si="160"/>
        <v>5.2173913043478137</v>
      </c>
      <c r="G615" s="276">
        <f t="shared" si="160"/>
        <v>12.409420289855049</v>
      </c>
      <c r="H615" s="278">
        <f t="shared" si="160"/>
        <v>4.8386034255599526</v>
      </c>
      <c r="I615" s="612"/>
      <c r="J615" s="612"/>
      <c r="K615" s="612"/>
    </row>
    <row r="616" spans="1:11" ht="13.5" thickBot="1" x14ac:dyDescent="0.25">
      <c r="A616" s="226" t="s">
        <v>27</v>
      </c>
      <c r="B616" s="280">
        <f t="shared" ref="B616:F616" si="161">B612-B599</f>
        <v>46.66666666666697</v>
      </c>
      <c r="C616" s="281">
        <f t="shared" si="161"/>
        <v>135</v>
      </c>
      <c r="D616" s="281">
        <f t="shared" si="161"/>
        <v>253.33333333333303</v>
      </c>
      <c r="E616" s="281">
        <f t="shared" si="161"/>
        <v>178.33333333333303</v>
      </c>
      <c r="F616" s="281">
        <f t="shared" si="161"/>
        <v>86</v>
      </c>
      <c r="G616" s="281">
        <f>G612-G599</f>
        <v>279.16666666666606</v>
      </c>
      <c r="H616" s="283">
        <f>H612-H599</f>
        <v>157.57575757575796</v>
      </c>
      <c r="I616" s="612"/>
      <c r="J616" s="612"/>
      <c r="K616" s="612"/>
    </row>
    <row r="617" spans="1:11" x14ac:dyDescent="0.2">
      <c r="A617" s="324" t="s">
        <v>52</v>
      </c>
      <c r="B617" s="285">
        <v>46</v>
      </c>
      <c r="C617" s="286">
        <v>45</v>
      </c>
      <c r="D617" s="286">
        <v>10</v>
      </c>
      <c r="E617" s="286">
        <v>45</v>
      </c>
      <c r="F617" s="286">
        <v>43</v>
      </c>
      <c r="G617" s="286">
        <v>46</v>
      </c>
      <c r="H617" s="288">
        <f>SUM(B617:G617)</f>
        <v>235</v>
      </c>
      <c r="I617" s="612" t="s">
        <v>56</v>
      </c>
      <c r="J617" s="347">
        <f>H604-H617</f>
        <v>1</v>
      </c>
      <c r="K617" s="348">
        <f>J617/H604</f>
        <v>4.2372881355932203E-3</v>
      </c>
    </row>
    <row r="618" spans="1:11" x14ac:dyDescent="0.2">
      <c r="A618" s="324" t="s">
        <v>28</v>
      </c>
      <c r="B618" s="555">
        <v>139.5</v>
      </c>
      <c r="C618" s="294">
        <v>138.5</v>
      </c>
      <c r="D618" s="294">
        <v>139.5</v>
      </c>
      <c r="E618" s="294">
        <v>138.5</v>
      </c>
      <c r="F618" s="294">
        <v>137</v>
      </c>
      <c r="G618" s="294">
        <v>135.5</v>
      </c>
      <c r="H618" s="235"/>
      <c r="I618" s="612" t="s">
        <v>57</v>
      </c>
      <c r="J618" s="612">
        <v>140.62</v>
      </c>
      <c r="K618" s="612"/>
    </row>
    <row r="619" spans="1:11" ht="13.5" thickBot="1" x14ac:dyDescent="0.25">
      <c r="A619" s="327" t="s">
        <v>26</v>
      </c>
      <c r="B619" s="490">
        <f>B618-B605</f>
        <v>-20.5</v>
      </c>
      <c r="C619" s="488">
        <f t="shared" ref="C619:G619" si="162">C618-C605</f>
        <v>1</v>
      </c>
      <c r="D619" s="488">
        <f t="shared" si="162"/>
        <v>1</v>
      </c>
      <c r="E619" s="488">
        <f t="shared" si="162"/>
        <v>1</v>
      </c>
      <c r="F619" s="488">
        <f t="shared" si="162"/>
        <v>1</v>
      </c>
      <c r="G619" s="488">
        <f t="shared" si="162"/>
        <v>1</v>
      </c>
      <c r="H619" s="236"/>
      <c r="I619" s="612" t="s">
        <v>26</v>
      </c>
      <c r="J619" s="227">
        <f>J618-J605</f>
        <v>3.789999999999992</v>
      </c>
      <c r="K619" s="612"/>
    </row>
    <row r="620" spans="1:11" x14ac:dyDescent="0.2">
      <c r="B620" s="241"/>
      <c r="C620" s="241"/>
      <c r="D620" s="241"/>
      <c r="E620" s="241"/>
      <c r="F620" s="241"/>
      <c r="G620" s="241"/>
    </row>
    <row r="621" spans="1:11" ht="13.5" thickBot="1" x14ac:dyDescent="0.25"/>
    <row r="622" spans="1:11" s="618" customFormat="1" ht="13.5" thickBot="1" x14ac:dyDescent="0.25">
      <c r="A622" s="300" t="s">
        <v>188</v>
      </c>
      <c r="B622" s="676" t="s">
        <v>53</v>
      </c>
      <c r="C622" s="677"/>
      <c r="D622" s="677"/>
      <c r="E622" s="677"/>
      <c r="F622" s="677"/>
      <c r="G622" s="678"/>
      <c r="H622" s="329" t="s">
        <v>0</v>
      </c>
    </row>
    <row r="623" spans="1:11" s="618" customFormat="1" x14ac:dyDescent="0.2">
      <c r="A623" s="226" t="s">
        <v>2</v>
      </c>
      <c r="B623" s="332">
        <v>1</v>
      </c>
      <c r="C623" s="238">
        <v>2</v>
      </c>
      <c r="D623" s="238">
        <v>3</v>
      </c>
      <c r="E623" s="238">
        <v>4</v>
      </c>
      <c r="F623" s="238">
        <v>5</v>
      </c>
      <c r="G623" s="365">
        <v>6</v>
      </c>
      <c r="H623" s="237"/>
    </row>
    <row r="624" spans="1:11" s="618" customFormat="1" x14ac:dyDescent="0.2">
      <c r="A624" s="307" t="s">
        <v>3</v>
      </c>
      <c r="B624" s="366">
        <v>4620</v>
      </c>
      <c r="C624" s="364">
        <v>4620</v>
      </c>
      <c r="D624" s="364">
        <v>4620</v>
      </c>
      <c r="E624" s="364">
        <v>4620</v>
      </c>
      <c r="F624" s="364">
        <v>4620</v>
      </c>
      <c r="G624" s="367">
        <v>4620</v>
      </c>
      <c r="H624" s="373">
        <v>4620</v>
      </c>
    </row>
    <row r="625" spans="1:11" s="618" customFormat="1" x14ac:dyDescent="0.2">
      <c r="A625" s="310" t="s">
        <v>6</v>
      </c>
      <c r="B625" s="337">
        <v>4572.3076923076924</v>
      </c>
      <c r="C625" s="338">
        <v>4658.333333333333</v>
      </c>
      <c r="D625" s="338">
        <v>4690</v>
      </c>
      <c r="E625" s="338">
        <v>4611.666666666667</v>
      </c>
      <c r="F625" s="338">
        <v>4687.5</v>
      </c>
      <c r="G625" s="368">
        <v>4910</v>
      </c>
      <c r="H625" s="266">
        <v>4683.030303030303</v>
      </c>
    </row>
    <row r="626" spans="1:11" s="618" customFormat="1" x14ac:dyDescent="0.2">
      <c r="A626" s="226" t="s">
        <v>7</v>
      </c>
      <c r="B626" s="339">
        <v>100</v>
      </c>
      <c r="C626" s="340">
        <v>100</v>
      </c>
      <c r="D626" s="538">
        <v>100</v>
      </c>
      <c r="E626" s="538">
        <v>100</v>
      </c>
      <c r="F626" s="538">
        <v>91.666666666666671</v>
      </c>
      <c r="G626" s="369">
        <v>90.909090909090907</v>
      </c>
      <c r="H626" s="342">
        <v>90.909090909090907</v>
      </c>
    </row>
    <row r="627" spans="1:11" s="618" customFormat="1" x14ac:dyDescent="0.2">
      <c r="A627" s="226" t="s">
        <v>8</v>
      </c>
      <c r="B627" s="271">
        <v>4.1578000781112838E-2</v>
      </c>
      <c r="C627" s="272">
        <v>3.6670448034935632E-2</v>
      </c>
      <c r="D627" s="343">
        <v>2.139291676374188E-2</v>
      </c>
      <c r="E627" s="343">
        <v>5.2115907334865062E-2</v>
      </c>
      <c r="F627" s="343">
        <v>5.2416112874658007E-2</v>
      </c>
      <c r="G627" s="370">
        <v>6.1890824672276176E-2</v>
      </c>
      <c r="H627" s="344">
        <v>5.3279267443327394E-2</v>
      </c>
    </row>
    <row r="628" spans="1:11" s="618" customFormat="1" x14ac:dyDescent="0.2">
      <c r="A628" s="310" t="s">
        <v>1</v>
      </c>
      <c r="B628" s="275">
        <f t="shared" ref="B628:H628" si="163">B625/B624*100-100</f>
        <v>-1.0323010323010351</v>
      </c>
      <c r="C628" s="276">
        <f t="shared" si="163"/>
        <v>0.82972582972583098</v>
      </c>
      <c r="D628" s="276">
        <f t="shared" si="163"/>
        <v>1.5151515151515156</v>
      </c>
      <c r="E628" s="276">
        <f t="shared" si="163"/>
        <v>-0.1803751803751652</v>
      </c>
      <c r="F628" s="276">
        <f t="shared" si="163"/>
        <v>1.4610389610389518</v>
      </c>
      <c r="G628" s="276">
        <f t="shared" si="163"/>
        <v>6.2770562770562748</v>
      </c>
      <c r="H628" s="278">
        <f t="shared" si="163"/>
        <v>1.3642922733831711</v>
      </c>
    </row>
    <row r="629" spans="1:11" s="618" customFormat="1" ht="13.5" thickBot="1" x14ac:dyDescent="0.25">
      <c r="A629" s="226" t="s">
        <v>27</v>
      </c>
      <c r="B629" s="280">
        <f t="shared" ref="B629:F629" si="164">B625-B612</f>
        <v>-84.358974358974592</v>
      </c>
      <c r="C629" s="281">
        <f t="shared" si="164"/>
        <v>-75.83333333333394</v>
      </c>
      <c r="D629" s="281">
        <f t="shared" si="164"/>
        <v>10</v>
      </c>
      <c r="E629" s="281">
        <f t="shared" si="164"/>
        <v>-170.83333333333303</v>
      </c>
      <c r="F629" s="281">
        <f t="shared" si="164"/>
        <v>-152.5</v>
      </c>
      <c r="G629" s="281">
        <f>G625-G612</f>
        <v>-260.83333333333303</v>
      </c>
      <c r="H629" s="283">
        <f>H625-H612</f>
        <v>-139.54545454545496</v>
      </c>
    </row>
    <row r="630" spans="1:11" s="618" customFormat="1" x14ac:dyDescent="0.2">
      <c r="A630" s="324" t="s">
        <v>52</v>
      </c>
      <c r="B630" s="285">
        <v>46</v>
      </c>
      <c r="C630" s="286">
        <v>45</v>
      </c>
      <c r="D630" s="286">
        <v>10</v>
      </c>
      <c r="E630" s="286">
        <v>45</v>
      </c>
      <c r="F630" s="286">
        <v>43</v>
      </c>
      <c r="G630" s="286">
        <v>46</v>
      </c>
      <c r="H630" s="288">
        <f>SUM(B630:G630)</f>
        <v>235</v>
      </c>
      <c r="I630" s="618" t="s">
        <v>56</v>
      </c>
      <c r="J630" s="347">
        <f>H617-H630</f>
        <v>0</v>
      </c>
      <c r="K630" s="348">
        <f>J630/H617</f>
        <v>0</v>
      </c>
    </row>
    <row r="631" spans="1:11" s="618" customFormat="1" x14ac:dyDescent="0.2">
      <c r="A631" s="324" t="s">
        <v>28</v>
      </c>
      <c r="B631" s="555">
        <v>142.5</v>
      </c>
      <c r="C631" s="294">
        <v>138.5</v>
      </c>
      <c r="D631" s="294">
        <v>139.5</v>
      </c>
      <c r="E631" s="294">
        <v>138.5</v>
      </c>
      <c r="F631" s="294">
        <v>137</v>
      </c>
      <c r="G631" s="294">
        <v>135.5</v>
      </c>
      <c r="H631" s="235"/>
      <c r="I631" s="618" t="s">
        <v>57</v>
      </c>
      <c r="J631" s="618">
        <v>138.97</v>
      </c>
    </row>
    <row r="632" spans="1:11" s="618" customFormat="1" ht="13.5" thickBot="1" x14ac:dyDescent="0.25">
      <c r="A632" s="327" t="s">
        <v>26</v>
      </c>
      <c r="B632" s="490">
        <f>B631-B618</f>
        <v>3</v>
      </c>
      <c r="C632" s="488">
        <f t="shared" ref="C632:G632" si="165">C631-C618</f>
        <v>0</v>
      </c>
      <c r="D632" s="488">
        <f t="shared" si="165"/>
        <v>0</v>
      </c>
      <c r="E632" s="488">
        <f t="shared" si="165"/>
        <v>0</v>
      </c>
      <c r="F632" s="488">
        <f t="shared" si="165"/>
        <v>0</v>
      </c>
      <c r="G632" s="488">
        <f t="shared" si="165"/>
        <v>0</v>
      </c>
      <c r="H632" s="236"/>
      <c r="I632" s="618" t="s">
        <v>26</v>
      </c>
      <c r="J632" s="227">
        <f>J631-J618</f>
        <v>-1.6500000000000057</v>
      </c>
    </row>
    <row r="634" spans="1:11" ht="13.5" thickBot="1" x14ac:dyDescent="0.25"/>
    <row r="635" spans="1:11" s="622" customFormat="1" ht="13.5" thickBot="1" x14ac:dyDescent="0.25">
      <c r="A635" s="300" t="s">
        <v>189</v>
      </c>
      <c r="B635" s="676" t="s">
        <v>53</v>
      </c>
      <c r="C635" s="677"/>
      <c r="D635" s="677"/>
      <c r="E635" s="677"/>
      <c r="F635" s="677"/>
      <c r="G635" s="678"/>
      <c r="H635" s="329" t="s">
        <v>0</v>
      </c>
    </row>
    <row r="636" spans="1:11" s="622" customFormat="1" x14ac:dyDescent="0.2">
      <c r="A636" s="226" t="s">
        <v>2</v>
      </c>
      <c r="B636" s="332">
        <v>1</v>
      </c>
      <c r="C636" s="238">
        <v>2</v>
      </c>
      <c r="D636" s="238">
        <v>3</v>
      </c>
      <c r="E636" s="238">
        <v>4</v>
      </c>
      <c r="F636" s="238">
        <v>5</v>
      </c>
      <c r="G636" s="365">
        <v>6</v>
      </c>
      <c r="H636" s="237"/>
    </row>
    <row r="637" spans="1:11" s="622" customFormat="1" x14ac:dyDescent="0.2">
      <c r="A637" s="307" t="s">
        <v>3</v>
      </c>
      <c r="B637" s="366">
        <v>4640</v>
      </c>
      <c r="C637" s="364">
        <v>4640</v>
      </c>
      <c r="D637" s="364">
        <v>4640</v>
      </c>
      <c r="E637" s="364">
        <v>4640</v>
      </c>
      <c r="F637" s="364">
        <v>4640</v>
      </c>
      <c r="G637" s="367">
        <v>4640</v>
      </c>
      <c r="H637" s="373">
        <v>4640</v>
      </c>
    </row>
    <row r="638" spans="1:11" s="622" customFormat="1" x14ac:dyDescent="0.2">
      <c r="A638" s="310" t="s">
        <v>6</v>
      </c>
      <c r="B638" s="337">
        <v>4894.166666666667</v>
      </c>
      <c r="C638" s="338">
        <v>4712.5</v>
      </c>
      <c r="D638" s="338">
        <v>5026.666666666667</v>
      </c>
      <c r="E638" s="338">
        <v>4699</v>
      </c>
      <c r="F638" s="338">
        <v>4880</v>
      </c>
      <c r="G638" s="368">
        <v>5133.333333333333</v>
      </c>
      <c r="H638" s="266">
        <v>4884.21875</v>
      </c>
    </row>
    <row r="639" spans="1:11" s="622" customFormat="1" x14ac:dyDescent="0.2">
      <c r="A639" s="226" t="s">
        <v>7</v>
      </c>
      <c r="B639" s="339">
        <v>75</v>
      </c>
      <c r="C639" s="340">
        <v>100</v>
      </c>
      <c r="D639" s="538">
        <v>100</v>
      </c>
      <c r="E639" s="538">
        <v>90</v>
      </c>
      <c r="F639" s="538">
        <v>100</v>
      </c>
      <c r="G639" s="369">
        <v>91.666666666666671</v>
      </c>
      <c r="H639" s="342">
        <v>89.0625</v>
      </c>
    </row>
    <row r="640" spans="1:11" s="622" customFormat="1" x14ac:dyDescent="0.2">
      <c r="A640" s="226" t="s">
        <v>8</v>
      </c>
      <c r="B640" s="271">
        <v>7.2702810529997969E-2</v>
      </c>
      <c r="C640" s="272">
        <v>3.9368256686794487E-2</v>
      </c>
      <c r="D640" s="343">
        <v>3.6205924919679146E-2</v>
      </c>
      <c r="E640" s="343">
        <v>5.0570774322823427E-2</v>
      </c>
      <c r="F640" s="343">
        <v>3.2357156509090192E-2</v>
      </c>
      <c r="G640" s="370">
        <v>5.8837045662724144E-2</v>
      </c>
      <c r="H640" s="344">
        <v>6.085645779985531E-2</v>
      </c>
    </row>
    <row r="641" spans="1:11" s="622" customFormat="1" x14ac:dyDescent="0.2">
      <c r="A641" s="310" t="s">
        <v>1</v>
      </c>
      <c r="B641" s="275">
        <f t="shared" ref="B641:H641" si="166">B638/B637*100-100</f>
        <v>5.4777298850574851</v>
      </c>
      <c r="C641" s="276">
        <f t="shared" si="166"/>
        <v>1.5625</v>
      </c>
      <c r="D641" s="276">
        <f t="shared" si="166"/>
        <v>8.3333333333333428</v>
      </c>
      <c r="E641" s="276">
        <f t="shared" si="166"/>
        <v>1.2715517241379359</v>
      </c>
      <c r="F641" s="276">
        <f t="shared" si="166"/>
        <v>5.1724137931034448</v>
      </c>
      <c r="G641" s="276">
        <f t="shared" si="166"/>
        <v>10.63218390804596</v>
      </c>
      <c r="H641" s="278">
        <f t="shared" si="166"/>
        <v>5.2633351293103487</v>
      </c>
    </row>
    <row r="642" spans="1:11" s="622" customFormat="1" ht="13.5" thickBot="1" x14ac:dyDescent="0.25">
      <c r="A642" s="226" t="s">
        <v>27</v>
      </c>
      <c r="B642" s="280">
        <f t="shared" ref="B642:F642" si="167">B638-B625</f>
        <v>321.85897435897459</v>
      </c>
      <c r="C642" s="281">
        <f t="shared" si="167"/>
        <v>54.16666666666697</v>
      </c>
      <c r="D642" s="281">
        <f t="shared" si="167"/>
        <v>336.66666666666697</v>
      </c>
      <c r="E642" s="281">
        <f t="shared" si="167"/>
        <v>87.33333333333303</v>
      </c>
      <c r="F642" s="281">
        <f t="shared" si="167"/>
        <v>192.5</v>
      </c>
      <c r="G642" s="281">
        <f>G638-G625</f>
        <v>223.33333333333303</v>
      </c>
      <c r="H642" s="283">
        <f>H638-H625</f>
        <v>201.188446969697</v>
      </c>
    </row>
    <row r="643" spans="1:11" s="622" customFormat="1" x14ac:dyDescent="0.2">
      <c r="A643" s="324" t="s">
        <v>52</v>
      </c>
      <c r="B643" s="285">
        <v>46</v>
      </c>
      <c r="C643" s="286">
        <v>45</v>
      </c>
      <c r="D643" s="286">
        <v>10</v>
      </c>
      <c r="E643" s="286">
        <v>45</v>
      </c>
      <c r="F643" s="286">
        <v>43</v>
      </c>
      <c r="G643" s="286">
        <v>46</v>
      </c>
      <c r="H643" s="288">
        <f>SUM(B643:G643)</f>
        <v>235</v>
      </c>
      <c r="I643" s="622" t="s">
        <v>56</v>
      </c>
      <c r="J643" s="347">
        <f>H630-H643</f>
        <v>0</v>
      </c>
      <c r="K643" s="348">
        <f>J643/H630</f>
        <v>0</v>
      </c>
    </row>
    <row r="644" spans="1:11" s="622" customFormat="1" x14ac:dyDescent="0.2">
      <c r="A644" s="324" t="s">
        <v>28</v>
      </c>
      <c r="B644" s="555">
        <v>142.5</v>
      </c>
      <c r="C644" s="294">
        <v>138.5</v>
      </c>
      <c r="D644" s="294">
        <v>139.5</v>
      </c>
      <c r="E644" s="294">
        <v>138.5</v>
      </c>
      <c r="F644" s="294">
        <v>137</v>
      </c>
      <c r="G644" s="294">
        <v>135.5</v>
      </c>
      <c r="H644" s="235"/>
      <c r="I644" s="622" t="s">
        <v>57</v>
      </c>
      <c r="J644" s="622">
        <v>138.41999999999999</v>
      </c>
    </row>
    <row r="645" spans="1:11" s="622" customFormat="1" ht="13.5" thickBot="1" x14ac:dyDescent="0.25">
      <c r="A645" s="327" t="s">
        <v>26</v>
      </c>
      <c r="B645" s="490">
        <f>B644-B631</f>
        <v>0</v>
      </c>
      <c r="C645" s="488">
        <f t="shared" ref="C645:G645" si="168">C644-C631</f>
        <v>0</v>
      </c>
      <c r="D645" s="488">
        <f t="shared" si="168"/>
        <v>0</v>
      </c>
      <c r="E645" s="488">
        <f t="shared" si="168"/>
        <v>0</v>
      </c>
      <c r="F645" s="488">
        <f t="shared" si="168"/>
        <v>0</v>
      </c>
      <c r="G645" s="488">
        <f t="shared" si="168"/>
        <v>0</v>
      </c>
      <c r="H645" s="236"/>
      <c r="I645" s="622" t="s">
        <v>26</v>
      </c>
      <c r="J645" s="227">
        <f>J644-J631</f>
        <v>-0.55000000000001137</v>
      </c>
    </row>
    <row r="647" spans="1:11" ht="13.5" thickBot="1" x14ac:dyDescent="0.25"/>
    <row r="648" spans="1:11" s="626" customFormat="1" ht="13.5" thickBot="1" x14ac:dyDescent="0.25">
      <c r="A648" s="300" t="s">
        <v>190</v>
      </c>
      <c r="B648" s="676" t="s">
        <v>53</v>
      </c>
      <c r="C648" s="677"/>
      <c r="D648" s="677"/>
      <c r="E648" s="677"/>
      <c r="F648" s="677"/>
      <c r="G648" s="678"/>
      <c r="H648" s="329" t="s">
        <v>0</v>
      </c>
    </row>
    <row r="649" spans="1:11" s="626" customFormat="1" x14ac:dyDescent="0.2">
      <c r="A649" s="226" t="s">
        <v>2</v>
      </c>
      <c r="B649" s="332">
        <v>1</v>
      </c>
      <c r="C649" s="238">
        <v>2</v>
      </c>
      <c r="D649" s="238">
        <v>3</v>
      </c>
      <c r="E649" s="238">
        <v>4</v>
      </c>
      <c r="F649" s="238">
        <v>5</v>
      </c>
      <c r="G649" s="365">
        <v>6</v>
      </c>
      <c r="H649" s="237"/>
    </row>
    <row r="650" spans="1:11" s="626" customFormat="1" x14ac:dyDescent="0.2">
      <c r="A650" s="307" t="s">
        <v>3</v>
      </c>
      <c r="B650" s="366">
        <v>4660</v>
      </c>
      <c r="C650" s="364">
        <v>4660</v>
      </c>
      <c r="D650" s="364">
        <v>4660</v>
      </c>
      <c r="E650" s="364">
        <v>4660</v>
      </c>
      <c r="F650" s="364">
        <v>4660</v>
      </c>
      <c r="G650" s="367">
        <v>4660</v>
      </c>
      <c r="H650" s="373">
        <v>4660</v>
      </c>
    </row>
    <row r="651" spans="1:11" s="626" customFormat="1" x14ac:dyDescent="0.2">
      <c r="A651" s="310" t="s">
        <v>6</v>
      </c>
      <c r="B651" s="337">
        <v>4808.181818181818</v>
      </c>
      <c r="C651" s="338">
        <v>4721.818181818182</v>
      </c>
      <c r="D651" s="338">
        <v>4370</v>
      </c>
      <c r="E651" s="338">
        <v>4644.166666666667</v>
      </c>
      <c r="F651" s="338">
        <v>4867.5</v>
      </c>
      <c r="G651" s="368">
        <v>5064.6153846153848</v>
      </c>
      <c r="H651" s="266">
        <v>4785.0769230769229</v>
      </c>
    </row>
    <row r="652" spans="1:11" s="626" customFormat="1" x14ac:dyDescent="0.2">
      <c r="A652" s="226" t="s">
        <v>7</v>
      </c>
      <c r="B652" s="339">
        <v>36.363636363636367</v>
      </c>
      <c r="C652" s="340">
        <v>90.909090909090907</v>
      </c>
      <c r="D652" s="538">
        <v>100</v>
      </c>
      <c r="E652" s="538">
        <v>91.666666666666671</v>
      </c>
      <c r="F652" s="538">
        <v>100</v>
      </c>
      <c r="G652" s="369">
        <v>92.307692307692307</v>
      </c>
      <c r="H652" s="342">
        <v>80</v>
      </c>
    </row>
    <row r="653" spans="1:11" s="626" customFormat="1" x14ac:dyDescent="0.2">
      <c r="A653" s="226" t="s">
        <v>8</v>
      </c>
      <c r="B653" s="271">
        <v>0.12840847285656298</v>
      </c>
      <c r="C653" s="272">
        <v>4.7517831610800074E-2</v>
      </c>
      <c r="D653" s="343">
        <v>4.4135701423308721E-2</v>
      </c>
      <c r="E653" s="343">
        <v>5.2783333977597685E-2</v>
      </c>
      <c r="F653" s="343">
        <v>5.2820391212220444E-2</v>
      </c>
      <c r="G653" s="370">
        <v>4.7137702894947175E-2</v>
      </c>
      <c r="H653" s="344">
        <v>8.0500219096591774E-2</v>
      </c>
    </row>
    <row r="654" spans="1:11" s="626" customFormat="1" x14ac:dyDescent="0.2">
      <c r="A654" s="310" t="s">
        <v>1</v>
      </c>
      <c r="B654" s="275">
        <f t="shared" ref="B654:H654" si="169">B651/B650*100-100</f>
        <v>3.1798673429574791</v>
      </c>
      <c r="C654" s="276">
        <f t="shared" si="169"/>
        <v>1.3265704252828812</v>
      </c>
      <c r="D654" s="276">
        <f t="shared" si="169"/>
        <v>-6.2231759656652343</v>
      </c>
      <c r="E654" s="276">
        <f t="shared" si="169"/>
        <v>-0.33977110157367463</v>
      </c>
      <c r="F654" s="276">
        <f t="shared" si="169"/>
        <v>4.4527896995708147</v>
      </c>
      <c r="G654" s="276">
        <f t="shared" si="169"/>
        <v>8.6827335754374531</v>
      </c>
      <c r="H654" s="278">
        <f t="shared" si="169"/>
        <v>2.6840541432816138</v>
      </c>
    </row>
    <row r="655" spans="1:11" s="626" customFormat="1" ht="13.5" thickBot="1" x14ac:dyDescent="0.25">
      <c r="A655" s="226" t="s">
        <v>27</v>
      </c>
      <c r="B655" s="280">
        <f t="shared" ref="B655:F655" si="170">B651-B638</f>
        <v>-85.984848484848953</v>
      </c>
      <c r="C655" s="281">
        <f t="shared" si="170"/>
        <v>9.3181818181819835</v>
      </c>
      <c r="D655" s="281">
        <f t="shared" si="170"/>
        <v>-656.66666666666697</v>
      </c>
      <c r="E655" s="281">
        <f t="shared" si="170"/>
        <v>-54.83333333333303</v>
      </c>
      <c r="F655" s="281">
        <f t="shared" si="170"/>
        <v>-12.5</v>
      </c>
      <c r="G655" s="281">
        <f>G651-G638</f>
        <v>-68.717948717948275</v>
      </c>
      <c r="H655" s="283">
        <f>H651-H638</f>
        <v>-99.141826923077133</v>
      </c>
    </row>
    <row r="656" spans="1:11" s="626" customFormat="1" x14ac:dyDescent="0.2">
      <c r="A656" s="324" t="s">
        <v>52</v>
      </c>
      <c r="B656" s="285">
        <v>46</v>
      </c>
      <c r="C656" s="286">
        <v>45</v>
      </c>
      <c r="D656" s="286">
        <v>10</v>
      </c>
      <c r="E656" s="286">
        <v>44</v>
      </c>
      <c r="F656" s="286">
        <v>43</v>
      </c>
      <c r="G656" s="286">
        <v>46</v>
      </c>
      <c r="H656" s="288">
        <f>SUM(B656:G656)</f>
        <v>234</v>
      </c>
      <c r="I656" s="626" t="s">
        <v>56</v>
      </c>
      <c r="J656" s="347">
        <f>H643-H656</f>
        <v>1</v>
      </c>
      <c r="K656" s="348">
        <f>J656/H643</f>
        <v>4.2553191489361703E-3</v>
      </c>
    </row>
    <row r="657" spans="1:11" s="626" customFormat="1" x14ac:dyDescent="0.2">
      <c r="A657" s="324" t="s">
        <v>28</v>
      </c>
      <c r="B657" s="555">
        <v>143.5</v>
      </c>
      <c r="C657" s="294">
        <v>140</v>
      </c>
      <c r="D657" s="294">
        <v>141</v>
      </c>
      <c r="E657" s="294">
        <v>140</v>
      </c>
      <c r="F657" s="294">
        <v>138</v>
      </c>
      <c r="G657" s="294">
        <v>136.5</v>
      </c>
      <c r="H657" s="235"/>
      <c r="I657" s="626" t="s">
        <v>57</v>
      </c>
      <c r="J657" s="626">
        <v>138.41999999999999</v>
      </c>
    </row>
    <row r="658" spans="1:11" s="626" customFormat="1" ht="13.5" thickBot="1" x14ac:dyDescent="0.25">
      <c r="A658" s="327" t="s">
        <v>26</v>
      </c>
      <c r="B658" s="490">
        <f>B657-B644</f>
        <v>1</v>
      </c>
      <c r="C658" s="488">
        <f t="shared" ref="C658:G658" si="171">C657-C644</f>
        <v>1.5</v>
      </c>
      <c r="D658" s="488">
        <f t="shared" si="171"/>
        <v>1.5</v>
      </c>
      <c r="E658" s="488">
        <f t="shared" si="171"/>
        <v>1.5</v>
      </c>
      <c r="F658" s="488">
        <f t="shared" si="171"/>
        <v>1</v>
      </c>
      <c r="G658" s="488">
        <f t="shared" si="171"/>
        <v>1</v>
      </c>
      <c r="H658" s="236"/>
      <c r="I658" s="626" t="s">
        <v>26</v>
      </c>
      <c r="J658" s="227">
        <f>J657-J644</f>
        <v>0</v>
      </c>
    </row>
    <row r="659" spans="1:11" x14ac:dyDescent="0.2">
      <c r="B659" s="241"/>
      <c r="C659" s="241"/>
      <c r="D659" s="241"/>
      <c r="E659" s="241"/>
      <c r="F659" s="241"/>
      <c r="G659" s="241"/>
    </row>
    <row r="660" spans="1:11" ht="13.5" thickBot="1" x14ac:dyDescent="0.25"/>
    <row r="661" spans="1:11" s="630" customFormat="1" ht="13.5" thickBot="1" x14ac:dyDescent="0.25">
      <c r="A661" s="300" t="s">
        <v>191</v>
      </c>
      <c r="B661" s="676" t="s">
        <v>53</v>
      </c>
      <c r="C661" s="677"/>
      <c r="D661" s="677"/>
      <c r="E661" s="677"/>
      <c r="F661" s="677"/>
      <c r="G661" s="678"/>
      <c r="H661" s="329" t="s">
        <v>0</v>
      </c>
    </row>
    <row r="662" spans="1:11" s="630" customFormat="1" x14ac:dyDescent="0.2">
      <c r="A662" s="226" t="s">
        <v>2</v>
      </c>
      <c r="B662" s="332">
        <v>1</v>
      </c>
      <c r="C662" s="238">
        <v>2</v>
      </c>
      <c r="D662" s="238">
        <v>3</v>
      </c>
      <c r="E662" s="238">
        <v>4</v>
      </c>
      <c r="F662" s="238">
        <v>5</v>
      </c>
      <c r="G662" s="365">
        <v>6</v>
      </c>
      <c r="H662" s="237"/>
    </row>
    <row r="663" spans="1:11" s="630" customFormat="1" x14ac:dyDescent="0.2">
      <c r="A663" s="307" t="s">
        <v>3</v>
      </c>
      <c r="B663" s="366">
        <v>4680</v>
      </c>
      <c r="C663" s="364">
        <v>4680</v>
      </c>
      <c r="D663" s="364">
        <v>4680</v>
      </c>
      <c r="E663" s="364">
        <v>4680</v>
      </c>
      <c r="F663" s="364">
        <v>4680</v>
      </c>
      <c r="G663" s="367">
        <v>4680</v>
      </c>
      <c r="H663" s="373">
        <v>4680</v>
      </c>
    </row>
    <row r="664" spans="1:11" s="630" customFormat="1" x14ac:dyDescent="0.2">
      <c r="A664" s="310" t="s">
        <v>6</v>
      </c>
      <c r="B664" s="337">
        <v>4689.166666666667</v>
      </c>
      <c r="C664" s="338">
        <v>4717.5</v>
      </c>
      <c r="D664" s="338">
        <v>4648.333333333333</v>
      </c>
      <c r="E664" s="338">
        <v>4916.666666666667</v>
      </c>
      <c r="F664" s="338">
        <v>4823.0769230769229</v>
      </c>
      <c r="G664" s="368">
        <v>5200.833333333333</v>
      </c>
      <c r="H664" s="266">
        <v>4848.9552238805973</v>
      </c>
    </row>
    <row r="665" spans="1:11" s="630" customFormat="1" x14ac:dyDescent="0.2">
      <c r="A665" s="226" t="s">
        <v>7</v>
      </c>
      <c r="B665" s="339">
        <v>91.666666666666671</v>
      </c>
      <c r="C665" s="340">
        <v>100</v>
      </c>
      <c r="D665" s="538">
        <v>100</v>
      </c>
      <c r="E665" s="538">
        <v>91.666666666666671</v>
      </c>
      <c r="F665" s="538">
        <v>92.307692307692307</v>
      </c>
      <c r="G665" s="369">
        <v>100</v>
      </c>
      <c r="H665" s="342">
        <v>86.567164179104481</v>
      </c>
    </row>
    <row r="666" spans="1:11" s="630" customFormat="1" x14ac:dyDescent="0.2">
      <c r="A666" s="226" t="s">
        <v>8</v>
      </c>
      <c r="B666" s="271">
        <v>7.4835147665191309E-2</v>
      </c>
      <c r="C666" s="272">
        <v>2.5497852090555186E-2</v>
      </c>
      <c r="D666" s="343">
        <v>3.5051957685044967E-2</v>
      </c>
      <c r="E666" s="343">
        <v>5.1556636398034962E-2</v>
      </c>
      <c r="F666" s="343">
        <v>5.6608710376310885E-2</v>
      </c>
      <c r="G666" s="370">
        <v>3.586413379419872E-2</v>
      </c>
      <c r="H666" s="344">
        <v>6.3103434732398198E-2</v>
      </c>
    </row>
    <row r="667" spans="1:11" s="630" customFormat="1" x14ac:dyDescent="0.2">
      <c r="A667" s="310" t="s">
        <v>1</v>
      </c>
      <c r="B667" s="275">
        <f t="shared" ref="B667:H667" si="172">B664/B663*100-100</f>
        <v>0.19586894586896619</v>
      </c>
      <c r="C667" s="276">
        <f t="shared" si="172"/>
        <v>0.80128205128204399</v>
      </c>
      <c r="D667" s="276">
        <f t="shared" si="172"/>
        <v>-0.67663817663817838</v>
      </c>
      <c r="E667" s="276">
        <f t="shared" si="172"/>
        <v>5.056980056980052</v>
      </c>
      <c r="F667" s="276">
        <f t="shared" si="172"/>
        <v>3.0571992110453721</v>
      </c>
      <c r="G667" s="276">
        <f t="shared" si="172"/>
        <v>11.128917378917365</v>
      </c>
      <c r="H667" s="278">
        <f t="shared" si="172"/>
        <v>3.6101543564230241</v>
      </c>
    </row>
    <row r="668" spans="1:11" s="630" customFormat="1" ht="13.5" thickBot="1" x14ac:dyDescent="0.25">
      <c r="A668" s="226" t="s">
        <v>27</v>
      </c>
      <c r="B668" s="280">
        <f t="shared" ref="B668:F668" si="173">B664-B651</f>
        <v>-119.01515151515105</v>
      </c>
      <c r="C668" s="281">
        <f t="shared" si="173"/>
        <v>-4.3181818181819835</v>
      </c>
      <c r="D668" s="281">
        <f t="shared" si="173"/>
        <v>278.33333333333303</v>
      </c>
      <c r="E668" s="281">
        <f t="shared" si="173"/>
        <v>272.5</v>
      </c>
      <c r="F668" s="281">
        <f t="shared" si="173"/>
        <v>-44.423076923077133</v>
      </c>
      <c r="G668" s="281">
        <f>G664-G651</f>
        <v>136.21794871794827</v>
      </c>
      <c r="H668" s="283">
        <f>H664-H651</f>
        <v>63.878300803674392</v>
      </c>
    </row>
    <row r="669" spans="1:11" s="630" customFormat="1" x14ac:dyDescent="0.2">
      <c r="A669" s="324" t="s">
        <v>52</v>
      </c>
      <c r="B669" s="285">
        <v>46</v>
      </c>
      <c r="C669" s="286">
        <v>45</v>
      </c>
      <c r="D669" s="286">
        <v>10</v>
      </c>
      <c r="E669" s="286">
        <v>44</v>
      </c>
      <c r="F669" s="286">
        <v>43</v>
      </c>
      <c r="G669" s="286">
        <v>46</v>
      </c>
      <c r="H669" s="288">
        <f>SUM(B669:G669)</f>
        <v>234</v>
      </c>
      <c r="I669" s="630" t="s">
        <v>56</v>
      </c>
      <c r="J669" s="347">
        <f>H656-H669</f>
        <v>0</v>
      </c>
      <c r="K669" s="348">
        <f>J669/H656</f>
        <v>0</v>
      </c>
    </row>
    <row r="670" spans="1:11" s="630" customFormat="1" x14ac:dyDescent="0.2">
      <c r="A670" s="324" t="s">
        <v>28</v>
      </c>
      <c r="B670" s="555">
        <v>143.5</v>
      </c>
      <c r="C670" s="294">
        <v>140</v>
      </c>
      <c r="D670" s="294">
        <v>141</v>
      </c>
      <c r="E670" s="294">
        <v>140</v>
      </c>
      <c r="F670" s="294">
        <v>138</v>
      </c>
      <c r="G670" s="294">
        <v>136.5</v>
      </c>
      <c r="H670" s="235"/>
      <c r="I670" s="630" t="s">
        <v>57</v>
      </c>
      <c r="J670" s="630">
        <v>139.44</v>
      </c>
    </row>
    <row r="671" spans="1:11" s="630" customFormat="1" ht="13.5" thickBot="1" x14ac:dyDescent="0.25">
      <c r="A671" s="327" t="s">
        <v>26</v>
      </c>
      <c r="B671" s="490">
        <f>B670-B657</f>
        <v>0</v>
      </c>
      <c r="C671" s="488">
        <f t="shared" ref="C671:G671" si="174">C670-C657</f>
        <v>0</v>
      </c>
      <c r="D671" s="488">
        <f t="shared" si="174"/>
        <v>0</v>
      </c>
      <c r="E671" s="488">
        <f t="shared" si="174"/>
        <v>0</v>
      </c>
      <c r="F671" s="488">
        <f t="shared" si="174"/>
        <v>0</v>
      </c>
      <c r="G671" s="488">
        <f t="shared" si="174"/>
        <v>0</v>
      </c>
      <c r="H671" s="236"/>
      <c r="I671" s="630" t="s">
        <v>26</v>
      </c>
      <c r="J671" s="227">
        <f>J670-J657</f>
        <v>1.0200000000000102</v>
      </c>
    </row>
    <row r="673" spans="1:11" ht="13.5" thickBot="1" x14ac:dyDescent="0.25"/>
    <row r="674" spans="1:11" ht="13.5" thickBot="1" x14ac:dyDescent="0.25">
      <c r="A674" s="300" t="s">
        <v>192</v>
      </c>
      <c r="B674" s="676" t="s">
        <v>53</v>
      </c>
      <c r="C674" s="677"/>
      <c r="D674" s="677"/>
      <c r="E674" s="677"/>
      <c r="F674" s="677"/>
      <c r="G674" s="678"/>
      <c r="H674" s="329" t="s">
        <v>0</v>
      </c>
      <c r="I674" s="634"/>
      <c r="J674" s="634"/>
      <c r="K674" s="634"/>
    </row>
    <row r="675" spans="1:11" x14ac:dyDescent="0.2">
      <c r="A675" s="226" t="s">
        <v>2</v>
      </c>
      <c r="B675" s="332">
        <v>1</v>
      </c>
      <c r="C675" s="238">
        <v>2</v>
      </c>
      <c r="D675" s="238">
        <v>3</v>
      </c>
      <c r="E675" s="238">
        <v>4</v>
      </c>
      <c r="F675" s="238">
        <v>5</v>
      </c>
      <c r="G675" s="365">
        <v>6</v>
      </c>
      <c r="H675" s="237"/>
      <c r="I675" s="634"/>
      <c r="J675" s="634"/>
      <c r="K675" s="634"/>
    </row>
    <row r="676" spans="1:11" x14ac:dyDescent="0.2">
      <c r="A676" s="307" t="s">
        <v>3</v>
      </c>
      <c r="B676" s="366">
        <v>4700</v>
      </c>
      <c r="C676" s="364">
        <v>4700</v>
      </c>
      <c r="D676" s="364">
        <v>4700</v>
      </c>
      <c r="E676" s="364">
        <v>4700</v>
      </c>
      <c r="F676" s="364">
        <v>4700</v>
      </c>
      <c r="G676" s="367">
        <v>4700</v>
      </c>
      <c r="H676" s="373">
        <v>4700</v>
      </c>
      <c r="I676" s="634"/>
      <c r="J676" s="634"/>
      <c r="K676" s="634"/>
    </row>
    <row r="677" spans="1:11" x14ac:dyDescent="0.2">
      <c r="A677" s="310" t="s">
        <v>6</v>
      </c>
      <c r="B677" s="337">
        <v>4704.545454545455</v>
      </c>
      <c r="C677" s="338">
        <v>4890.909090909091</v>
      </c>
      <c r="D677" s="338">
        <v>4951.666666666667</v>
      </c>
      <c r="E677" s="338">
        <v>5052.5</v>
      </c>
      <c r="F677" s="338">
        <v>5198.333333333333</v>
      </c>
      <c r="G677" s="368">
        <v>5425.833333333333</v>
      </c>
      <c r="H677" s="266">
        <v>5052.8125</v>
      </c>
      <c r="I677" s="634"/>
      <c r="J677" s="634"/>
      <c r="K677" s="634"/>
    </row>
    <row r="678" spans="1:11" x14ac:dyDescent="0.2">
      <c r="A678" s="226" t="s">
        <v>7</v>
      </c>
      <c r="B678" s="339">
        <v>90.909090909090907</v>
      </c>
      <c r="C678" s="340">
        <v>100</v>
      </c>
      <c r="D678" s="538">
        <v>100</v>
      </c>
      <c r="E678" s="538">
        <v>83.333333333333329</v>
      </c>
      <c r="F678" s="538">
        <v>75</v>
      </c>
      <c r="G678" s="369">
        <v>83.333333333333329</v>
      </c>
      <c r="H678" s="342">
        <v>76.5625</v>
      </c>
      <c r="I678" s="634"/>
      <c r="J678" s="634"/>
      <c r="K678" s="634"/>
    </row>
    <row r="679" spans="1:11" x14ac:dyDescent="0.2">
      <c r="A679" s="226" t="s">
        <v>8</v>
      </c>
      <c r="B679" s="271">
        <v>6.6172783774167007E-2</v>
      </c>
      <c r="C679" s="272">
        <v>3.4062067322566059E-2</v>
      </c>
      <c r="D679" s="343">
        <v>2.9941112361503767E-2</v>
      </c>
      <c r="E679" s="343">
        <v>6.3433480435003117E-2</v>
      </c>
      <c r="F679" s="343">
        <v>7.1279845714437046E-2</v>
      </c>
      <c r="G679" s="370">
        <v>7.8440778974986428E-2</v>
      </c>
      <c r="H679" s="344">
        <v>7.8872980410592472E-2</v>
      </c>
      <c r="I679" s="634"/>
      <c r="J679" s="634"/>
      <c r="K679" s="634"/>
    </row>
    <row r="680" spans="1:11" x14ac:dyDescent="0.2">
      <c r="A680" s="310" t="s">
        <v>1</v>
      </c>
      <c r="B680" s="275">
        <f t="shared" ref="B680:H680" si="175">B677/B676*100-100</f>
        <v>9.6711798839479002E-2</v>
      </c>
      <c r="C680" s="276">
        <f t="shared" si="175"/>
        <v>4.061895551257237</v>
      </c>
      <c r="D680" s="276">
        <f t="shared" si="175"/>
        <v>5.3546099290780091</v>
      </c>
      <c r="E680" s="276">
        <f t="shared" si="175"/>
        <v>7.5</v>
      </c>
      <c r="F680" s="276">
        <f t="shared" si="175"/>
        <v>10.602836879432616</v>
      </c>
      <c r="G680" s="276">
        <f t="shared" si="175"/>
        <v>15.443262411347504</v>
      </c>
      <c r="H680" s="278">
        <f t="shared" si="175"/>
        <v>7.5066489361702082</v>
      </c>
      <c r="I680" s="634"/>
      <c r="J680" s="634"/>
      <c r="K680" s="634"/>
    </row>
    <row r="681" spans="1:11" ht="13.5" thickBot="1" x14ac:dyDescent="0.25">
      <c r="A681" s="226" t="s">
        <v>27</v>
      </c>
      <c r="B681" s="280">
        <f t="shared" ref="B681:F681" si="176">B677-B664</f>
        <v>15.378787878787989</v>
      </c>
      <c r="C681" s="281">
        <f t="shared" si="176"/>
        <v>173.40909090909099</v>
      </c>
      <c r="D681" s="281">
        <f t="shared" si="176"/>
        <v>303.33333333333394</v>
      </c>
      <c r="E681" s="281">
        <f t="shared" si="176"/>
        <v>135.83333333333303</v>
      </c>
      <c r="F681" s="281">
        <f t="shared" si="176"/>
        <v>375.25641025641016</v>
      </c>
      <c r="G681" s="281">
        <f>G677-G664</f>
        <v>225</v>
      </c>
      <c r="H681" s="283">
        <f>H677-H664</f>
        <v>203.85727611940274</v>
      </c>
      <c r="I681" s="634"/>
      <c r="J681" s="634"/>
      <c r="K681" s="634"/>
    </row>
    <row r="682" spans="1:11" x14ac:dyDescent="0.2">
      <c r="A682" s="324" t="s">
        <v>52</v>
      </c>
      <c r="B682" s="285">
        <v>46</v>
      </c>
      <c r="C682" s="286">
        <v>45</v>
      </c>
      <c r="D682" s="286">
        <v>9</v>
      </c>
      <c r="E682" s="286">
        <v>43</v>
      </c>
      <c r="F682" s="286">
        <v>43</v>
      </c>
      <c r="G682" s="286">
        <v>45</v>
      </c>
      <c r="H682" s="288">
        <f>SUM(B682:G682)</f>
        <v>231</v>
      </c>
      <c r="I682" s="634" t="s">
        <v>56</v>
      </c>
      <c r="J682" s="347">
        <f>H669-H682</f>
        <v>3</v>
      </c>
      <c r="K682" s="348">
        <f>J682/H669</f>
        <v>1.282051282051282E-2</v>
      </c>
    </row>
    <row r="683" spans="1:11" x14ac:dyDescent="0.2">
      <c r="A683" s="324" t="s">
        <v>28</v>
      </c>
      <c r="B683" s="555">
        <v>143.5</v>
      </c>
      <c r="C683" s="294">
        <v>140</v>
      </c>
      <c r="D683" s="294">
        <v>141</v>
      </c>
      <c r="E683" s="294">
        <v>140</v>
      </c>
      <c r="F683" s="294">
        <v>138</v>
      </c>
      <c r="G683" s="294">
        <v>136.5</v>
      </c>
      <c r="H683" s="235"/>
      <c r="I683" s="634" t="s">
        <v>57</v>
      </c>
      <c r="J683" s="634">
        <v>139.44</v>
      </c>
      <c r="K683" s="634"/>
    </row>
    <row r="684" spans="1:11" ht="13.5" thickBot="1" x14ac:dyDescent="0.25">
      <c r="A684" s="327" t="s">
        <v>26</v>
      </c>
      <c r="B684" s="490">
        <f>B683-B670</f>
        <v>0</v>
      </c>
      <c r="C684" s="488">
        <f t="shared" ref="C684:G684" si="177">C683-C670</f>
        <v>0</v>
      </c>
      <c r="D684" s="488">
        <f t="shared" si="177"/>
        <v>0</v>
      </c>
      <c r="E684" s="488">
        <f t="shared" si="177"/>
        <v>0</v>
      </c>
      <c r="F684" s="488">
        <f t="shared" si="177"/>
        <v>0</v>
      </c>
      <c r="G684" s="488">
        <f t="shared" si="177"/>
        <v>0</v>
      </c>
      <c r="H684" s="236"/>
      <c r="I684" s="634" t="s">
        <v>26</v>
      </c>
      <c r="J684" s="227">
        <f>J683-J670</f>
        <v>0</v>
      </c>
      <c r="K684" s="634"/>
    </row>
    <row r="685" spans="1:11" x14ac:dyDescent="0.2">
      <c r="A685" s="634"/>
      <c r="B685" s="634"/>
      <c r="C685" s="634"/>
      <c r="D685" s="634"/>
      <c r="E685" s="634"/>
      <c r="F685" s="634"/>
      <c r="G685" s="634"/>
      <c r="H685" s="634"/>
      <c r="I685" s="634"/>
      <c r="J685" s="634"/>
      <c r="K685" s="634"/>
    </row>
    <row r="686" spans="1:11" ht="13.5" thickBot="1" x14ac:dyDescent="0.25"/>
    <row r="687" spans="1:11" s="642" customFormat="1" ht="13.5" thickBot="1" x14ac:dyDescent="0.25">
      <c r="A687" s="300" t="s">
        <v>193</v>
      </c>
      <c r="B687" s="676" t="s">
        <v>53</v>
      </c>
      <c r="C687" s="677"/>
      <c r="D687" s="677"/>
      <c r="E687" s="677"/>
      <c r="F687" s="677"/>
      <c r="G687" s="678"/>
      <c r="H687" s="329" t="s">
        <v>0</v>
      </c>
    </row>
    <row r="688" spans="1:11" s="642" customFormat="1" x14ac:dyDescent="0.2">
      <c r="A688" s="226" t="s">
        <v>2</v>
      </c>
      <c r="B688" s="332">
        <v>1</v>
      </c>
      <c r="C688" s="238">
        <v>2</v>
      </c>
      <c r="D688" s="238">
        <v>3</v>
      </c>
      <c r="E688" s="238">
        <v>4</v>
      </c>
      <c r="F688" s="238">
        <v>5</v>
      </c>
      <c r="G688" s="365">
        <v>6</v>
      </c>
      <c r="H688" s="237"/>
    </row>
    <row r="689" spans="1:11" s="642" customFormat="1" x14ac:dyDescent="0.2">
      <c r="A689" s="307" t="s">
        <v>3</v>
      </c>
      <c r="B689" s="366">
        <v>4720</v>
      </c>
      <c r="C689" s="364">
        <v>4720</v>
      </c>
      <c r="D689" s="364">
        <v>4720</v>
      </c>
      <c r="E689" s="364">
        <v>4720</v>
      </c>
      <c r="F689" s="364">
        <v>4720</v>
      </c>
      <c r="G689" s="367">
        <v>4720</v>
      </c>
      <c r="H689" s="373">
        <v>4720</v>
      </c>
    </row>
    <row r="690" spans="1:11" s="642" customFormat="1" x14ac:dyDescent="0.2">
      <c r="A690" s="310" t="s">
        <v>6</v>
      </c>
      <c r="B690" s="337">
        <v>4798.4615384615381</v>
      </c>
      <c r="C690" s="338">
        <v>4713.5714285714284</v>
      </c>
      <c r="D690" s="338">
        <v>4842</v>
      </c>
      <c r="E690" s="338">
        <v>4986</v>
      </c>
      <c r="F690" s="338">
        <v>4923.5714285714284</v>
      </c>
      <c r="G690" s="368">
        <v>5348.5714285714284</v>
      </c>
      <c r="H690" s="266">
        <v>4946.4285714285716</v>
      </c>
    </row>
    <row r="691" spans="1:11" s="642" customFormat="1" x14ac:dyDescent="0.2">
      <c r="A691" s="226" t="s">
        <v>7</v>
      </c>
      <c r="B691" s="339">
        <v>84.615384615384613</v>
      </c>
      <c r="C691" s="340">
        <v>92.857142857142861</v>
      </c>
      <c r="D691" s="538">
        <v>100</v>
      </c>
      <c r="E691" s="538">
        <v>90</v>
      </c>
      <c r="F691" s="538">
        <v>92.857142857142861</v>
      </c>
      <c r="G691" s="369">
        <v>92.857142857142861</v>
      </c>
      <c r="H691" s="342">
        <v>77.142857142857139</v>
      </c>
    </row>
    <row r="692" spans="1:11" s="642" customFormat="1" x14ac:dyDescent="0.2">
      <c r="A692" s="226" t="s">
        <v>8</v>
      </c>
      <c r="B692" s="271">
        <v>8.1051086438645323E-2</v>
      </c>
      <c r="C692" s="272">
        <v>5.3326130212975685E-2</v>
      </c>
      <c r="D692" s="343">
        <v>4.2029990406988849E-2</v>
      </c>
      <c r="E692" s="343">
        <v>5.9800990378413375E-2</v>
      </c>
      <c r="F692" s="343">
        <v>6.3352484591628636E-2</v>
      </c>
      <c r="G692" s="370">
        <v>4.805762908197992E-2</v>
      </c>
      <c r="H692" s="344">
        <v>7.4943399861229026E-2</v>
      </c>
    </row>
    <row r="693" spans="1:11" s="642" customFormat="1" x14ac:dyDescent="0.2">
      <c r="A693" s="310" t="s">
        <v>1</v>
      </c>
      <c r="B693" s="275">
        <f t="shared" ref="B693:H693" si="178">B690/B689*100-100</f>
        <v>1.6623207301173437</v>
      </c>
      <c r="C693" s="276">
        <f t="shared" si="178"/>
        <v>-0.13619854721549984</v>
      </c>
      <c r="D693" s="276">
        <f t="shared" si="178"/>
        <v>2.5847457627118615</v>
      </c>
      <c r="E693" s="276">
        <f t="shared" si="178"/>
        <v>5.6355932203389756</v>
      </c>
      <c r="F693" s="276">
        <f t="shared" si="178"/>
        <v>4.3129539951573861</v>
      </c>
      <c r="G693" s="276">
        <f t="shared" si="178"/>
        <v>13.317191283292985</v>
      </c>
      <c r="H693" s="278">
        <f t="shared" si="178"/>
        <v>4.7972154963680396</v>
      </c>
    </row>
    <row r="694" spans="1:11" s="642" customFormat="1" ht="13.5" thickBot="1" x14ac:dyDescent="0.25">
      <c r="A694" s="226" t="s">
        <v>27</v>
      </c>
      <c r="B694" s="280">
        <f t="shared" ref="B694:F694" si="179">B690-B677</f>
        <v>93.916083916083153</v>
      </c>
      <c r="C694" s="281">
        <f t="shared" si="179"/>
        <v>-177.33766233766255</v>
      </c>
      <c r="D694" s="281">
        <f t="shared" si="179"/>
        <v>-109.66666666666697</v>
      </c>
      <c r="E694" s="281">
        <f t="shared" si="179"/>
        <v>-66.5</v>
      </c>
      <c r="F694" s="281">
        <f t="shared" si="179"/>
        <v>-274.76190476190459</v>
      </c>
      <c r="G694" s="281">
        <f>G690-G677</f>
        <v>-77.261904761904589</v>
      </c>
      <c r="H694" s="283">
        <f>H690-H677</f>
        <v>-106.38392857142844</v>
      </c>
    </row>
    <row r="695" spans="1:11" s="642" customFormat="1" x14ac:dyDescent="0.2">
      <c r="A695" s="324" t="s">
        <v>52</v>
      </c>
      <c r="B695" s="285">
        <v>46</v>
      </c>
      <c r="C695" s="286">
        <v>45</v>
      </c>
      <c r="D695" s="286">
        <v>9</v>
      </c>
      <c r="E695" s="286">
        <v>42</v>
      </c>
      <c r="F695" s="286">
        <v>43</v>
      </c>
      <c r="G695" s="286">
        <v>45</v>
      </c>
      <c r="H695" s="288">
        <f>SUM(B695:G695)</f>
        <v>230</v>
      </c>
      <c r="I695" s="642" t="s">
        <v>56</v>
      </c>
      <c r="J695" s="347">
        <f>H682-H695</f>
        <v>1</v>
      </c>
      <c r="K695" s="348">
        <f>J695/H682</f>
        <v>4.329004329004329E-3</v>
      </c>
    </row>
    <row r="696" spans="1:11" s="642" customFormat="1" x14ac:dyDescent="0.2">
      <c r="A696" s="324" t="s">
        <v>28</v>
      </c>
      <c r="B696" s="555">
        <v>145</v>
      </c>
      <c r="C696" s="294">
        <v>141.5</v>
      </c>
      <c r="D696" s="294">
        <v>142.5</v>
      </c>
      <c r="E696" s="294">
        <v>141.5</v>
      </c>
      <c r="F696" s="294">
        <v>139.5</v>
      </c>
      <c r="G696" s="294">
        <v>138</v>
      </c>
      <c r="H696" s="235"/>
      <c r="I696" s="642" t="s">
        <v>57</v>
      </c>
      <c r="J696" s="642">
        <v>139.58000000000001</v>
      </c>
    </row>
    <row r="697" spans="1:11" s="642" customFormat="1" ht="13.5" thickBot="1" x14ac:dyDescent="0.25">
      <c r="A697" s="327" t="s">
        <v>26</v>
      </c>
      <c r="B697" s="490">
        <f>B696-B683</f>
        <v>1.5</v>
      </c>
      <c r="C697" s="488">
        <f t="shared" ref="C697:G697" si="180">C696-C683</f>
        <v>1.5</v>
      </c>
      <c r="D697" s="488">
        <f t="shared" si="180"/>
        <v>1.5</v>
      </c>
      <c r="E697" s="488">
        <f t="shared" si="180"/>
        <v>1.5</v>
      </c>
      <c r="F697" s="488">
        <f t="shared" si="180"/>
        <v>1.5</v>
      </c>
      <c r="G697" s="488">
        <f t="shared" si="180"/>
        <v>1.5</v>
      </c>
      <c r="H697" s="236"/>
      <c r="I697" s="642" t="s">
        <v>26</v>
      </c>
      <c r="J697" s="227">
        <f>J696-J683</f>
        <v>0.14000000000001478</v>
      </c>
    </row>
    <row r="698" spans="1:11" x14ac:dyDescent="0.2">
      <c r="B698" s="638"/>
      <c r="C698" s="638"/>
      <c r="D698" s="638"/>
      <c r="E698" s="638"/>
      <c r="F698" s="638"/>
      <c r="G698" s="638"/>
    </row>
    <row r="699" spans="1:11" ht="13.5" thickBot="1" x14ac:dyDescent="0.25"/>
    <row r="700" spans="1:11" s="642" customFormat="1" ht="13.5" thickBot="1" x14ac:dyDescent="0.25">
      <c r="A700" s="300" t="s">
        <v>194</v>
      </c>
      <c r="B700" s="676" t="s">
        <v>53</v>
      </c>
      <c r="C700" s="677"/>
      <c r="D700" s="677"/>
      <c r="E700" s="677"/>
      <c r="F700" s="677"/>
      <c r="G700" s="678"/>
      <c r="H700" s="329" t="s">
        <v>0</v>
      </c>
    </row>
    <row r="701" spans="1:11" s="642" customFormat="1" x14ac:dyDescent="0.2">
      <c r="A701" s="226" t="s">
        <v>2</v>
      </c>
      <c r="B701" s="332">
        <v>1</v>
      </c>
      <c r="C701" s="238">
        <v>2</v>
      </c>
      <c r="D701" s="238">
        <v>3</v>
      </c>
      <c r="E701" s="238">
        <v>4</v>
      </c>
      <c r="F701" s="238">
        <v>5</v>
      </c>
      <c r="G701" s="365">
        <v>6</v>
      </c>
      <c r="H701" s="237"/>
    </row>
    <row r="702" spans="1:11" s="642" customFormat="1" x14ac:dyDescent="0.2">
      <c r="A702" s="307" t="s">
        <v>3</v>
      </c>
      <c r="B702" s="366">
        <v>4740</v>
      </c>
      <c r="C702" s="364">
        <v>4740</v>
      </c>
      <c r="D702" s="364">
        <v>4740</v>
      </c>
      <c r="E702" s="364">
        <v>4740</v>
      </c>
      <c r="F702" s="364">
        <v>4740</v>
      </c>
      <c r="G702" s="367">
        <v>4740</v>
      </c>
      <c r="H702" s="373">
        <v>4740</v>
      </c>
    </row>
    <row r="703" spans="1:11" s="642" customFormat="1" x14ac:dyDescent="0.2">
      <c r="A703" s="310" t="s">
        <v>6</v>
      </c>
      <c r="B703" s="337">
        <v>4671.4285714285716</v>
      </c>
      <c r="C703" s="338">
        <v>4676.875</v>
      </c>
      <c r="D703" s="338">
        <v>4415.7142857142853</v>
      </c>
      <c r="E703" s="338">
        <v>4920</v>
      </c>
      <c r="F703" s="338">
        <v>5116.666666666667</v>
      </c>
      <c r="G703" s="368">
        <v>5546</v>
      </c>
      <c r="H703" s="266">
        <v>4897.1621621621625</v>
      </c>
    </row>
    <row r="704" spans="1:11" s="642" customFormat="1" x14ac:dyDescent="0.2">
      <c r="A704" s="226" t="s">
        <v>7</v>
      </c>
      <c r="B704" s="339">
        <v>100</v>
      </c>
      <c r="C704" s="340">
        <v>100</v>
      </c>
      <c r="D704" s="538">
        <v>100</v>
      </c>
      <c r="E704" s="538">
        <v>100</v>
      </c>
      <c r="F704" s="538">
        <v>93.333333333333329</v>
      </c>
      <c r="G704" s="369">
        <v>100</v>
      </c>
      <c r="H704" s="342">
        <v>79.729729729729726</v>
      </c>
    </row>
    <row r="705" spans="1:11" s="642" customFormat="1" x14ac:dyDescent="0.2">
      <c r="A705" s="226" t="s">
        <v>8</v>
      </c>
      <c r="B705" s="271">
        <v>4.4799918570725711E-2</v>
      </c>
      <c r="C705" s="272">
        <v>2.868389171174664E-2</v>
      </c>
      <c r="D705" s="343">
        <v>3.0905888051939671E-2</v>
      </c>
      <c r="E705" s="343">
        <v>4.2561771527178709E-2</v>
      </c>
      <c r="F705" s="343">
        <v>4.6985093589543843E-2</v>
      </c>
      <c r="G705" s="370">
        <v>4.5050117880253183E-2</v>
      </c>
      <c r="H705" s="344">
        <v>7.9086650003659539E-2</v>
      </c>
    </row>
    <row r="706" spans="1:11" s="642" customFormat="1" x14ac:dyDescent="0.2">
      <c r="A706" s="310" t="s">
        <v>1</v>
      </c>
      <c r="B706" s="275">
        <f t="shared" ref="B706:H706" si="181">B703/B702*100-100</f>
        <v>-1.4466546112115708</v>
      </c>
      <c r="C706" s="276">
        <f t="shared" si="181"/>
        <v>-1.331751054852333</v>
      </c>
      <c r="D706" s="276">
        <f t="shared" si="181"/>
        <v>-6.8414707655214073</v>
      </c>
      <c r="E706" s="276">
        <f t="shared" si="181"/>
        <v>3.7974683544303787</v>
      </c>
      <c r="F706" s="276">
        <f t="shared" si="181"/>
        <v>7.9465541490857987</v>
      </c>
      <c r="G706" s="276">
        <f t="shared" si="181"/>
        <v>17.004219409282697</v>
      </c>
      <c r="H706" s="278">
        <f t="shared" si="181"/>
        <v>3.315657429581492</v>
      </c>
    </row>
    <row r="707" spans="1:11" s="642" customFormat="1" ht="13.5" thickBot="1" x14ac:dyDescent="0.25">
      <c r="A707" s="226" t="s">
        <v>27</v>
      </c>
      <c r="B707" s="280">
        <f t="shared" ref="B707:F707" si="182">B703-B690</f>
        <v>-127.03296703296655</v>
      </c>
      <c r="C707" s="281">
        <f t="shared" si="182"/>
        <v>-36.696428571428442</v>
      </c>
      <c r="D707" s="281">
        <f t="shared" si="182"/>
        <v>-426.28571428571468</v>
      </c>
      <c r="E707" s="281">
        <f t="shared" si="182"/>
        <v>-66</v>
      </c>
      <c r="F707" s="281">
        <f t="shared" si="182"/>
        <v>193.09523809523853</v>
      </c>
      <c r="G707" s="281">
        <f>G703-G690</f>
        <v>197.42857142857156</v>
      </c>
      <c r="H707" s="283">
        <f>H703-H690</f>
        <v>-49.266409266409028</v>
      </c>
    </row>
    <row r="708" spans="1:11" s="642" customFormat="1" x14ac:dyDescent="0.2">
      <c r="A708" s="324" t="s">
        <v>52</v>
      </c>
      <c r="B708" s="285">
        <v>44</v>
      </c>
      <c r="C708" s="286">
        <v>44</v>
      </c>
      <c r="D708" s="286">
        <v>11</v>
      </c>
      <c r="E708" s="286">
        <v>43</v>
      </c>
      <c r="F708" s="286">
        <v>42</v>
      </c>
      <c r="G708" s="286">
        <v>44</v>
      </c>
      <c r="H708" s="288">
        <f>SUM(B708:G708)</f>
        <v>228</v>
      </c>
      <c r="I708" s="642" t="s">
        <v>56</v>
      </c>
      <c r="J708" s="347">
        <f>H695-H708</f>
        <v>2</v>
      </c>
      <c r="K708" s="348">
        <f>J708/H695</f>
        <v>8.6956521739130436E-3</v>
      </c>
    </row>
    <row r="709" spans="1:11" s="642" customFormat="1" x14ac:dyDescent="0.2">
      <c r="A709" s="324" t="s">
        <v>28</v>
      </c>
      <c r="B709" s="555">
        <v>145</v>
      </c>
      <c r="C709" s="294">
        <v>141.5</v>
      </c>
      <c r="D709" s="294">
        <v>142.5</v>
      </c>
      <c r="E709" s="294">
        <v>141.5</v>
      </c>
      <c r="F709" s="294">
        <v>139.5</v>
      </c>
      <c r="G709" s="294">
        <v>138</v>
      </c>
      <c r="H709" s="235"/>
      <c r="I709" s="642" t="s">
        <v>57</v>
      </c>
      <c r="J709" s="642">
        <v>141.24</v>
      </c>
    </row>
    <row r="710" spans="1:11" s="642" customFormat="1" ht="13.5" thickBot="1" x14ac:dyDescent="0.25">
      <c r="A710" s="327" t="s">
        <v>26</v>
      </c>
      <c r="B710" s="490">
        <f>B709-B696</f>
        <v>0</v>
      </c>
      <c r="C710" s="488">
        <f t="shared" ref="C710:G710" si="183">C709-C696</f>
        <v>0</v>
      </c>
      <c r="D710" s="488">
        <f t="shared" si="183"/>
        <v>0</v>
      </c>
      <c r="E710" s="488">
        <f t="shared" si="183"/>
        <v>0</v>
      </c>
      <c r="F710" s="488">
        <f t="shared" si="183"/>
        <v>0</v>
      </c>
      <c r="G710" s="488">
        <f t="shared" si="183"/>
        <v>0</v>
      </c>
      <c r="H710" s="236"/>
      <c r="I710" s="642" t="s">
        <v>26</v>
      </c>
      <c r="J710" s="227">
        <f>J709-J696</f>
        <v>1.6599999999999966</v>
      </c>
    </row>
    <row r="712" spans="1:11" ht="13.5" thickBot="1" x14ac:dyDescent="0.25"/>
    <row r="713" spans="1:11" s="646" customFormat="1" ht="13.5" thickBot="1" x14ac:dyDescent="0.25">
      <c r="A713" s="300" t="s">
        <v>195</v>
      </c>
      <c r="B713" s="676" t="s">
        <v>53</v>
      </c>
      <c r="C713" s="677"/>
      <c r="D713" s="677"/>
      <c r="E713" s="677"/>
      <c r="F713" s="677"/>
      <c r="G713" s="678"/>
      <c r="H713" s="329" t="s">
        <v>0</v>
      </c>
    </row>
    <row r="714" spans="1:11" s="646" customFormat="1" x14ac:dyDescent="0.2">
      <c r="A714" s="226" t="s">
        <v>2</v>
      </c>
      <c r="B714" s="332">
        <v>1</v>
      </c>
      <c r="C714" s="238">
        <v>2</v>
      </c>
      <c r="D714" s="238">
        <v>3</v>
      </c>
      <c r="E714" s="238">
        <v>4</v>
      </c>
      <c r="F714" s="238">
        <v>5</v>
      </c>
      <c r="G714" s="365">
        <v>6</v>
      </c>
      <c r="H714" s="237"/>
    </row>
    <row r="715" spans="1:11" s="646" customFormat="1" x14ac:dyDescent="0.2">
      <c r="A715" s="307" t="s">
        <v>3</v>
      </c>
      <c r="B715" s="366">
        <v>4760</v>
      </c>
      <c r="C715" s="364">
        <v>4760</v>
      </c>
      <c r="D715" s="364">
        <v>4760</v>
      </c>
      <c r="E715" s="364">
        <v>4760</v>
      </c>
      <c r="F715" s="364">
        <v>4760</v>
      </c>
      <c r="G715" s="367">
        <v>4760</v>
      </c>
      <c r="H715" s="373">
        <v>4760</v>
      </c>
    </row>
    <row r="716" spans="1:11" s="646" customFormat="1" x14ac:dyDescent="0.2">
      <c r="A716" s="310" t="s">
        <v>6</v>
      </c>
      <c r="B716" s="337">
        <v>4926.666666666667</v>
      </c>
      <c r="C716" s="338">
        <v>4875.833333333333</v>
      </c>
      <c r="D716" s="338">
        <v>4401.666666666667</v>
      </c>
      <c r="E716" s="338">
        <v>4925.833333333333</v>
      </c>
      <c r="F716" s="338">
        <v>5231.666666666667</v>
      </c>
      <c r="G716" s="368">
        <v>5535.833333333333</v>
      </c>
      <c r="H716" s="266">
        <v>5035.757575757576</v>
      </c>
    </row>
    <row r="717" spans="1:11" s="646" customFormat="1" x14ac:dyDescent="0.2">
      <c r="A717" s="226" t="s">
        <v>7</v>
      </c>
      <c r="B717" s="339">
        <v>100</v>
      </c>
      <c r="C717" s="340">
        <v>100</v>
      </c>
      <c r="D717" s="538">
        <v>100</v>
      </c>
      <c r="E717" s="538">
        <v>91.666666666666671</v>
      </c>
      <c r="F717" s="538">
        <v>100</v>
      </c>
      <c r="G717" s="369">
        <v>100</v>
      </c>
      <c r="H717" s="342">
        <v>77.272727272727266</v>
      </c>
    </row>
    <row r="718" spans="1:11" s="646" customFormat="1" x14ac:dyDescent="0.2">
      <c r="A718" s="226" t="s">
        <v>8</v>
      </c>
      <c r="B718" s="271">
        <v>4.204395722099008E-2</v>
      </c>
      <c r="C718" s="272">
        <v>2.91306680975216E-2</v>
      </c>
      <c r="D718" s="343">
        <v>2.5683707507930434E-2</v>
      </c>
      <c r="E718" s="343">
        <v>5.9933965707283911E-2</v>
      </c>
      <c r="F718" s="343">
        <v>5.127636695344559E-2</v>
      </c>
      <c r="G718" s="370">
        <v>3.9421334460239939E-2</v>
      </c>
      <c r="H718" s="344">
        <v>7.6454658451487453E-2</v>
      </c>
    </row>
    <row r="719" spans="1:11" s="646" customFormat="1" x14ac:dyDescent="0.2">
      <c r="A719" s="310" t="s">
        <v>1</v>
      </c>
      <c r="B719" s="275">
        <f t="shared" ref="B719:H719" si="184">B716/B715*100-100</f>
        <v>3.5014005602240985</v>
      </c>
      <c r="C719" s="276">
        <f t="shared" si="184"/>
        <v>2.4334733893557399</v>
      </c>
      <c r="D719" s="276">
        <f t="shared" si="184"/>
        <v>-7.5280112044817855</v>
      </c>
      <c r="E719" s="276">
        <f t="shared" si="184"/>
        <v>3.4838935574229595</v>
      </c>
      <c r="F719" s="276">
        <f t="shared" si="184"/>
        <v>9.9089635854341793</v>
      </c>
      <c r="G719" s="276">
        <f t="shared" si="184"/>
        <v>16.299019607843121</v>
      </c>
      <c r="H719" s="278">
        <f t="shared" si="184"/>
        <v>5.7932263814616647</v>
      </c>
    </row>
    <row r="720" spans="1:11" s="646" customFormat="1" ht="13.5" thickBot="1" x14ac:dyDescent="0.25">
      <c r="A720" s="226" t="s">
        <v>27</v>
      </c>
      <c r="B720" s="280">
        <f t="shared" ref="B720:F720" si="185">B716-B703</f>
        <v>255.23809523809541</v>
      </c>
      <c r="C720" s="281">
        <f t="shared" si="185"/>
        <v>198.95833333333303</v>
      </c>
      <c r="D720" s="281">
        <f t="shared" si="185"/>
        <v>-14.047619047618355</v>
      </c>
      <c r="E720" s="281">
        <f t="shared" si="185"/>
        <v>5.8333333333330302</v>
      </c>
      <c r="F720" s="281">
        <f t="shared" si="185"/>
        <v>115</v>
      </c>
      <c r="G720" s="281">
        <f>G716-G703</f>
        <v>-10.16666666666697</v>
      </c>
      <c r="H720" s="283">
        <f>H716-H703</f>
        <v>138.59541359541345</v>
      </c>
    </row>
    <row r="721" spans="1:11" s="646" customFormat="1" x14ac:dyDescent="0.2">
      <c r="A721" s="324" t="s">
        <v>52</v>
      </c>
      <c r="B721" s="285">
        <v>44</v>
      </c>
      <c r="C721" s="286">
        <v>44</v>
      </c>
      <c r="D721" s="286">
        <v>11</v>
      </c>
      <c r="E721" s="286">
        <v>43</v>
      </c>
      <c r="F721" s="286">
        <v>42</v>
      </c>
      <c r="G721" s="286">
        <v>44</v>
      </c>
      <c r="H721" s="288">
        <f>SUM(B721:G721)</f>
        <v>228</v>
      </c>
      <c r="I721" s="646" t="s">
        <v>56</v>
      </c>
      <c r="J721" s="347">
        <f>H708-H721</f>
        <v>0</v>
      </c>
      <c r="K721" s="348">
        <f>J721/H708</f>
        <v>0</v>
      </c>
    </row>
    <row r="722" spans="1:11" s="646" customFormat="1" x14ac:dyDescent="0.2">
      <c r="A722" s="324" t="s">
        <v>28</v>
      </c>
      <c r="B722" s="555">
        <v>145</v>
      </c>
      <c r="C722" s="294">
        <v>141.5</v>
      </c>
      <c r="D722" s="294">
        <v>142.5</v>
      </c>
      <c r="E722" s="294">
        <v>141.5</v>
      </c>
      <c r="F722" s="294">
        <v>139.5</v>
      </c>
      <c r="G722" s="294">
        <v>138</v>
      </c>
      <c r="H722" s="235"/>
      <c r="I722" s="646" t="s">
        <v>57</v>
      </c>
      <c r="J722" s="646">
        <v>141.22999999999999</v>
      </c>
    </row>
    <row r="723" spans="1:11" s="646" customFormat="1" ht="13.5" thickBot="1" x14ac:dyDescent="0.25">
      <c r="A723" s="327" t="s">
        <v>26</v>
      </c>
      <c r="B723" s="490">
        <f>B722-B709</f>
        <v>0</v>
      </c>
      <c r="C723" s="488">
        <f t="shared" ref="C723:G723" si="186">C722-C709</f>
        <v>0</v>
      </c>
      <c r="D723" s="488">
        <f t="shared" si="186"/>
        <v>0</v>
      </c>
      <c r="E723" s="488">
        <f t="shared" si="186"/>
        <v>0</v>
      </c>
      <c r="F723" s="488">
        <f t="shared" si="186"/>
        <v>0</v>
      </c>
      <c r="G723" s="488">
        <f t="shared" si="186"/>
        <v>0</v>
      </c>
      <c r="H723" s="236"/>
      <c r="I723" s="646" t="s">
        <v>26</v>
      </c>
      <c r="J723" s="227">
        <f>J722-J709</f>
        <v>-1.0000000000019327E-2</v>
      </c>
    </row>
    <row r="725" spans="1:11" ht="13.5" thickBot="1" x14ac:dyDescent="0.25"/>
    <row r="726" spans="1:11" s="650" customFormat="1" ht="13.5" thickBot="1" x14ac:dyDescent="0.25">
      <c r="A726" s="300" t="s">
        <v>196</v>
      </c>
      <c r="B726" s="676" t="s">
        <v>53</v>
      </c>
      <c r="C726" s="677"/>
      <c r="D726" s="677"/>
      <c r="E726" s="677"/>
      <c r="F726" s="677"/>
      <c r="G726" s="678"/>
      <c r="H726" s="329" t="s">
        <v>0</v>
      </c>
    </row>
    <row r="727" spans="1:11" s="650" customFormat="1" x14ac:dyDescent="0.2">
      <c r="A727" s="226" t="s">
        <v>2</v>
      </c>
      <c r="B727" s="332">
        <v>1</v>
      </c>
      <c r="C727" s="238">
        <v>2</v>
      </c>
      <c r="D727" s="238">
        <v>3</v>
      </c>
      <c r="E727" s="238">
        <v>4</v>
      </c>
      <c r="F727" s="238">
        <v>5</v>
      </c>
      <c r="G727" s="365">
        <v>6</v>
      </c>
      <c r="H727" s="237"/>
    </row>
    <row r="728" spans="1:11" s="650" customFormat="1" x14ac:dyDescent="0.2">
      <c r="A728" s="307" t="s">
        <v>3</v>
      </c>
      <c r="B728" s="366">
        <v>4780</v>
      </c>
      <c r="C728" s="364">
        <v>4780</v>
      </c>
      <c r="D728" s="364">
        <v>4780</v>
      </c>
      <c r="E728" s="364">
        <v>4780</v>
      </c>
      <c r="F728" s="364">
        <v>4780</v>
      </c>
      <c r="G728" s="367">
        <v>4780</v>
      </c>
      <c r="H728" s="373">
        <v>4780</v>
      </c>
    </row>
    <row r="729" spans="1:11" s="650" customFormat="1" x14ac:dyDescent="0.2">
      <c r="A729" s="310" t="s">
        <v>6</v>
      </c>
      <c r="B729" s="337">
        <v>4873.8500000000004</v>
      </c>
      <c r="C729" s="338">
        <v>4745</v>
      </c>
      <c r="D729" s="338">
        <v>4508.57</v>
      </c>
      <c r="E729" s="338">
        <v>5017.8599999999997</v>
      </c>
      <c r="F729" s="338">
        <v>5087.1400000000003</v>
      </c>
      <c r="G729" s="368">
        <v>5395.38</v>
      </c>
      <c r="H729" s="266">
        <v>4992.6099999999997</v>
      </c>
    </row>
    <row r="730" spans="1:11" s="650" customFormat="1" x14ac:dyDescent="0.2">
      <c r="A730" s="226" t="s">
        <v>7</v>
      </c>
      <c r="B730" s="339">
        <v>92.3</v>
      </c>
      <c r="C730" s="340">
        <v>100</v>
      </c>
      <c r="D730" s="538">
        <v>57.1</v>
      </c>
      <c r="E730" s="538">
        <v>85.7</v>
      </c>
      <c r="F730" s="538">
        <v>85.71</v>
      </c>
      <c r="G730" s="369">
        <v>100</v>
      </c>
      <c r="H730" s="342">
        <v>84.06</v>
      </c>
    </row>
    <row r="731" spans="1:11" s="650" customFormat="1" x14ac:dyDescent="0.2">
      <c r="A731" s="226" t="s">
        <v>8</v>
      </c>
      <c r="B731" s="271">
        <v>5.7799999999999997E-2</v>
      </c>
      <c r="C731" s="272">
        <v>3.49E-2</v>
      </c>
      <c r="D731" s="343">
        <v>8.6499999999999994E-2</v>
      </c>
      <c r="E731" s="343">
        <v>6.2899999999999998E-2</v>
      </c>
      <c r="F731" s="343">
        <v>6.13E-2</v>
      </c>
      <c r="G731" s="370">
        <v>4.3999999999999997E-2</v>
      </c>
      <c r="H731" s="344">
        <v>7.7600000000000002E-2</v>
      </c>
    </row>
    <row r="732" spans="1:11" s="650" customFormat="1" x14ac:dyDescent="0.2">
      <c r="A732" s="310" t="s">
        <v>1</v>
      </c>
      <c r="B732" s="275">
        <f t="shared" ref="B732:H732" si="187">B729/B728*100-100</f>
        <v>1.9633891213389063</v>
      </c>
      <c r="C732" s="276">
        <f t="shared" si="187"/>
        <v>-0.73221757322176018</v>
      </c>
      <c r="D732" s="276">
        <f t="shared" si="187"/>
        <v>-5.6784518828451951</v>
      </c>
      <c r="E732" s="276">
        <f t="shared" si="187"/>
        <v>4.9761506276150556</v>
      </c>
      <c r="F732" s="276">
        <f t="shared" si="187"/>
        <v>6.4255230125523042</v>
      </c>
      <c r="G732" s="276">
        <f t="shared" si="187"/>
        <v>12.874058577405862</v>
      </c>
      <c r="H732" s="278">
        <f t="shared" si="187"/>
        <v>4.4479079497908032</v>
      </c>
    </row>
    <row r="733" spans="1:11" s="650" customFormat="1" ht="13.5" thickBot="1" x14ac:dyDescent="0.25">
      <c r="A733" s="226" t="s">
        <v>27</v>
      </c>
      <c r="B733" s="280">
        <f t="shared" ref="B733:F733" si="188">B729-B716</f>
        <v>-52.816666666666606</v>
      </c>
      <c r="C733" s="281">
        <f t="shared" si="188"/>
        <v>-130.83333333333303</v>
      </c>
      <c r="D733" s="281">
        <f t="shared" si="188"/>
        <v>106.90333333333274</v>
      </c>
      <c r="E733" s="281">
        <f t="shared" si="188"/>
        <v>92.026666666666642</v>
      </c>
      <c r="F733" s="281">
        <f t="shared" si="188"/>
        <v>-144.52666666666664</v>
      </c>
      <c r="G733" s="281">
        <f>G729-G716</f>
        <v>-140.45333333333292</v>
      </c>
      <c r="H733" s="283">
        <f>H729-H716</f>
        <v>-43.147575757576305</v>
      </c>
    </row>
    <row r="734" spans="1:11" s="650" customFormat="1" x14ac:dyDescent="0.2">
      <c r="A734" s="324" t="s">
        <v>52</v>
      </c>
      <c r="B734" s="285">
        <v>44</v>
      </c>
      <c r="C734" s="286">
        <v>44</v>
      </c>
      <c r="D734" s="286">
        <v>11</v>
      </c>
      <c r="E734" s="286">
        <v>43</v>
      </c>
      <c r="F734" s="286">
        <v>42</v>
      </c>
      <c r="G734" s="286">
        <v>44</v>
      </c>
      <c r="H734" s="288">
        <f>SUM(B734:G734)</f>
        <v>228</v>
      </c>
      <c r="I734" s="650" t="s">
        <v>56</v>
      </c>
      <c r="J734" s="347">
        <f>H721-H734</f>
        <v>0</v>
      </c>
      <c r="K734" s="348">
        <f>J734/H721</f>
        <v>0</v>
      </c>
    </row>
    <row r="735" spans="1:11" s="650" customFormat="1" x14ac:dyDescent="0.2">
      <c r="A735" s="324" t="s">
        <v>28</v>
      </c>
      <c r="B735" s="555">
        <v>146.5</v>
      </c>
      <c r="C735" s="294">
        <v>143</v>
      </c>
      <c r="D735" s="294">
        <v>144</v>
      </c>
      <c r="E735" s="294">
        <v>142.5</v>
      </c>
      <c r="F735" s="294">
        <v>141</v>
      </c>
      <c r="G735" s="294">
        <v>140</v>
      </c>
      <c r="H735" s="235"/>
      <c r="I735" s="650" t="s">
        <v>57</v>
      </c>
      <c r="J735" s="650">
        <v>141.22999999999999</v>
      </c>
    </row>
    <row r="736" spans="1:11" s="650" customFormat="1" ht="13.5" thickBot="1" x14ac:dyDescent="0.25">
      <c r="A736" s="327" t="s">
        <v>26</v>
      </c>
      <c r="B736" s="490">
        <f>B735-B722</f>
        <v>1.5</v>
      </c>
      <c r="C736" s="488">
        <f t="shared" ref="C736:G736" si="189">C735-C722</f>
        <v>1.5</v>
      </c>
      <c r="D736" s="488">
        <f t="shared" si="189"/>
        <v>1.5</v>
      </c>
      <c r="E736" s="488">
        <f t="shared" si="189"/>
        <v>1</v>
      </c>
      <c r="F736" s="488">
        <f t="shared" si="189"/>
        <v>1.5</v>
      </c>
      <c r="G736" s="488">
        <f t="shared" si="189"/>
        <v>2</v>
      </c>
      <c r="H736" s="236"/>
      <c r="I736" s="650" t="s">
        <v>26</v>
      </c>
      <c r="J736" s="227">
        <f>J735-J722</f>
        <v>0</v>
      </c>
    </row>
    <row r="737" spans="1:11" x14ac:dyDescent="0.2">
      <c r="B737" s="241"/>
      <c r="C737" s="241"/>
      <c r="D737" s="241"/>
      <c r="E737" s="241"/>
      <c r="F737" s="241"/>
      <c r="G737" s="241"/>
    </row>
    <row r="738" spans="1:11" ht="13.5" thickBot="1" x14ac:dyDescent="0.25"/>
    <row r="739" spans="1:11" s="654" customFormat="1" ht="13.5" thickBot="1" x14ac:dyDescent="0.25">
      <c r="A739" s="300" t="s">
        <v>197</v>
      </c>
      <c r="B739" s="676" t="s">
        <v>53</v>
      </c>
      <c r="C739" s="677"/>
      <c r="D739" s="677"/>
      <c r="E739" s="677"/>
      <c r="F739" s="677"/>
      <c r="G739" s="678"/>
      <c r="H739" s="329" t="s">
        <v>0</v>
      </c>
    </row>
    <row r="740" spans="1:11" s="654" customFormat="1" x14ac:dyDescent="0.2">
      <c r="A740" s="226" t="s">
        <v>2</v>
      </c>
      <c r="B740" s="332">
        <v>1</v>
      </c>
      <c r="C740" s="238">
        <v>2</v>
      </c>
      <c r="D740" s="238">
        <v>3</v>
      </c>
      <c r="E740" s="238">
        <v>4</v>
      </c>
      <c r="F740" s="238">
        <v>5</v>
      </c>
      <c r="G740" s="365">
        <v>6</v>
      </c>
      <c r="H740" s="237"/>
    </row>
    <row r="741" spans="1:11" s="654" customFormat="1" x14ac:dyDescent="0.2">
      <c r="A741" s="307" t="s">
        <v>3</v>
      </c>
      <c r="B741" s="366">
        <v>4800</v>
      </c>
      <c r="C741" s="364">
        <v>4800</v>
      </c>
      <c r="D741" s="364">
        <v>4800</v>
      </c>
      <c r="E741" s="364">
        <v>4800</v>
      </c>
      <c r="F741" s="364">
        <v>4800</v>
      </c>
      <c r="G741" s="367">
        <v>4800</v>
      </c>
      <c r="H741" s="373">
        <v>4800</v>
      </c>
    </row>
    <row r="742" spans="1:11" s="654" customFormat="1" x14ac:dyDescent="0.2">
      <c r="A742" s="310" t="s">
        <v>6</v>
      </c>
      <c r="B742" s="337">
        <v>4942.3076923076924</v>
      </c>
      <c r="C742" s="338">
        <v>4744</v>
      </c>
      <c r="D742" s="338">
        <v>4707.5</v>
      </c>
      <c r="E742" s="338">
        <v>4867.6923076923076</v>
      </c>
      <c r="F742" s="338">
        <v>4982.5</v>
      </c>
      <c r="G742" s="368">
        <v>5301.5384615384619</v>
      </c>
      <c r="H742" s="266">
        <v>4946.95652173913</v>
      </c>
    </row>
    <row r="743" spans="1:11" s="654" customFormat="1" x14ac:dyDescent="0.2">
      <c r="A743" s="226" t="s">
        <v>7</v>
      </c>
      <c r="B743" s="339">
        <v>92.307692307692307</v>
      </c>
      <c r="C743" s="340">
        <v>100</v>
      </c>
      <c r="D743" s="538">
        <v>100</v>
      </c>
      <c r="E743" s="538">
        <v>100</v>
      </c>
      <c r="F743" s="538">
        <v>100</v>
      </c>
      <c r="G743" s="369">
        <v>84.615384615384613</v>
      </c>
      <c r="H743" s="342">
        <v>89.85507246376811</v>
      </c>
    </row>
    <row r="744" spans="1:11" s="654" customFormat="1" x14ac:dyDescent="0.2">
      <c r="A744" s="226" t="s">
        <v>8</v>
      </c>
      <c r="B744" s="271">
        <v>5.1206462218417355E-2</v>
      </c>
      <c r="C744" s="272">
        <v>6.1203944161752129E-2</v>
      </c>
      <c r="D744" s="343">
        <v>2.5441401098254879E-2</v>
      </c>
      <c r="E744" s="343">
        <v>3.1468571634531851E-2</v>
      </c>
      <c r="F744" s="343">
        <v>4.5110640215404986E-2</v>
      </c>
      <c r="G744" s="370">
        <v>7.0031218282139776E-2</v>
      </c>
      <c r="H744" s="344">
        <v>6.482460916035955E-2</v>
      </c>
    </row>
    <row r="745" spans="1:11" s="654" customFormat="1" x14ac:dyDescent="0.2">
      <c r="A745" s="310" t="s">
        <v>1</v>
      </c>
      <c r="B745" s="275">
        <f t="shared" ref="B745:H745" si="190">B742/B741*100-100</f>
        <v>2.9647435897435912</v>
      </c>
      <c r="C745" s="276">
        <f t="shared" si="190"/>
        <v>-1.1666666666666714</v>
      </c>
      <c r="D745" s="276">
        <f t="shared" si="190"/>
        <v>-1.9270833333333286</v>
      </c>
      <c r="E745" s="276">
        <f t="shared" si="190"/>
        <v>1.4102564102564088</v>
      </c>
      <c r="F745" s="276">
        <f t="shared" si="190"/>
        <v>3.8020833333333428</v>
      </c>
      <c r="G745" s="276">
        <f t="shared" si="190"/>
        <v>10.448717948717956</v>
      </c>
      <c r="H745" s="278">
        <f t="shared" si="190"/>
        <v>3.061594202898533</v>
      </c>
    </row>
    <row r="746" spans="1:11" s="654" customFormat="1" ht="13.5" thickBot="1" x14ac:dyDescent="0.25">
      <c r="A746" s="226" t="s">
        <v>27</v>
      </c>
      <c r="B746" s="280">
        <f t="shared" ref="B746:F746" si="191">B742-B729</f>
        <v>68.457692307692014</v>
      </c>
      <c r="C746" s="281">
        <f t="shared" si="191"/>
        <v>-1</v>
      </c>
      <c r="D746" s="281">
        <f t="shared" si="191"/>
        <v>198.93000000000029</v>
      </c>
      <c r="E746" s="281">
        <f t="shared" si="191"/>
        <v>-150.16769230769205</v>
      </c>
      <c r="F746" s="281">
        <f t="shared" si="191"/>
        <v>-104.64000000000033</v>
      </c>
      <c r="G746" s="281">
        <f>G742-G729</f>
        <v>-93.841538461538221</v>
      </c>
      <c r="H746" s="283">
        <f>H742-H729</f>
        <v>-45.653478260869633</v>
      </c>
    </row>
    <row r="747" spans="1:11" s="654" customFormat="1" x14ac:dyDescent="0.2">
      <c r="A747" s="324" t="s">
        <v>52</v>
      </c>
      <c r="B747" s="285">
        <v>44</v>
      </c>
      <c r="C747" s="286">
        <v>44</v>
      </c>
      <c r="D747" s="286">
        <v>11</v>
      </c>
      <c r="E747" s="286">
        <v>43</v>
      </c>
      <c r="F747" s="286">
        <v>42</v>
      </c>
      <c r="G747" s="286">
        <v>44</v>
      </c>
      <c r="H747" s="288">
        <f>SUM(B747:G747)</f>
        <v>228</v>
      </c>
      <c r="I747" s="654" t="s">
        <v>56</v>
      </c>
      <c r="J747" s="347">
        <f>H734-H747</f>
        <v>0</v>
      </c>
      <c r="K747" s="348">
        <f>J747/H734</f>
        <v>0</v>
      </c>
    </row>
    <row r="748" spans="1:11" s="654" customFormat="1" x14ac:dyDescent="0.2">
      <c r="A748" s="324" t="s">
        <v>28</v>
      </c>
      <c r="B748" s="555">
        <v>146.5</v>
      </c>
      <c r="C748" s="294">
        <v>143</v>
      </c>
      <c r="D748" s="294">
        <v>144</v>
      </c>
      <c r="E748" s="294">
        <v>142.5</v>
      </c>
      <c r="F748" s="294">
        <v>141</v>
      </c>
      <c r="G748" s="294">
        <v>140</v>
      </c>
      <c r="H748" s="235"/>
      <c r="I748" s="654" t="s">
        <v>57</v>
      </c>
      <c r="J748" s="654">
        <v>142.66999999999999</v>
      </c>
    </row>
    <row r="749" spans="1:11" s="654" customFormat="1" ht="13.5" thickBot="1" x14ac:dyDescent="0.25">
      <c r="A749" s="327" t="s">
        <v>26</v>
      </c>
      <c r="B749" s="490">
        <f>B748-B735</f>
        <v>0</v>
      </c>
      <c r="C749" s="488">
        <f t="shared" ref="C749:G749" si="192">C748-C735</f>
        <v>0</v>
      </c>
      <c r="D749" s="488">
        <f t="shared" si="192"/>
        <v>0</v>
      </c>
      <c r="E749" s="488">
        <f t="shared" si="192"/>
        <v>0</v>
      </c>
      <c r="F749" s="488">
        <f t="shared" si="192"/>
        <v>0</v>
      </c>
      <c r="G749" s="488">
        <f t="shared" si="192"/>
        <v>0</v>
      </c>
      <c r="H749" s="236"/>
      <c r="I749" s="654" t="s">
        <v>26</v>
      </c>
      <c r="J749" s="227">
        <f>J748-J735</f>
        <v>1.4399999999999977</v>
      </c>
    </row>
    <row r="751" spans="1:11" ht="13.5" thickBot="1" x14ac:dyDescent="0.25"/>
    <row r="752" spans="1:11" s="658" customFormat="1" ht="13.5" thickBot="1" x14ac:dyDescent="0.25">
      <c r="A752" s="300" t="s">
        <v>198</v>
      </c>
      <c r="B752" s="676" t="s">
        <v>53</v>
      </c>
      <c r="C752" s="677"/>
      <c r="D752" s="677"/>
      <c r="E752" s="677"/>
      <c r="F752" s="677"/>
      <c r="G752" s="678"/>
      <c r="H752" s="329" t="s">
        <v>0</v>
      </c>
    </row>
    <row r="753" spans="1:11" s="658" customFormat="1" x14ac:dyDescent="0.2">
      <c r="A753" s="226" t="s">
        <v>2</v>
      </c>
      <c r="B753" s="332">
        <v>1</v>
      </c>
      <c r="C753" s="238">
        <v>2</v>
      </c>
      <c r="D753" s="238">
        <v>3</v>
      </c>
      <c r="E753" s="238">
        <v>4</v>
      </c>
      <c r="F753" s="238">
        <v>5</v>
      </c>
      <c r="G753" s="365">
        <v>6</v>
      </c>
      <c r="H753" s="237"/>
    </row>
    <row r="754" spans="1:11" s="658" customFormat="1" x14ac:dyDescent="0.2">
      <c r="A754" s="307" t="s">
        <v>3</v>
      </c>
      <c r="B754" s="366">
        <v>4820</v>
      </c>
      <c r="C754" s="364">
        <v>4820</v>
      </c>
      <c r="D754" s="364">
        <v>4820</v>
      </c>
      <c r="E754" s="364">
        <v>4820</v>
      </c>
      <c r="F754" s="364">
        <v>4820</v>
      </c>
      <c r="G754" s="367">
        <v>4820</v>
      </c>
      <c r="H754" s="373">
        <v>4820</v>
      </c>
    </row>
    <row r="755" spans="1:11" s="658" customFormat="1" x14ac:dyDescent="0.2">
      <c r="A755" s="310" t="s">
        <v>6</v>
      </c>
      <c r="B755" s="337">
        <v>4873</v>
      </c>
      <c r="C755" s="338">
        <v>4681.666666666667</v>
      </c>
      <c r="D755" s="338">
        <v>4405</v>
      </c>
      <c r="E755" s="338">
        <v>4854.166666666667</v>
      </c>
      <c r="F755" s="338">
        <v>4932.5</v>
      </c>
      <c r="G755" s="368">
        <v>5368.333333333333</v>
      </c>
      <c r="H755" s="266">
        <v>4893.75</v>
      </c>
    </row>
    <row r="756" spans="1:11" s="658" customFormat="1" x14ac:dyDescent="0.2">
      <c r="A756" s="226" t="s">
        <v>7</v>
      </c>
      <c r="B756" s="339">
        <v>90</v>
      </c>
      <c r="C756" s="340">
        <v>100</v>
      </c>
      <c r="D756" s="538">
        <v>100</v>
      </c>
      <c r="E756" s="538">
        <v>66.666666666666671</v>
      </c>
      <c r="F756" s="538">
        <v>83.333333333333329</v>
      </c>
      <c r="G756" s="369">
        <v>75</v>
      </c>
      <c r="H756" s="342">
        <v>73.4375</v>
      </c>
    </row>
    <row r="757" spans="1:11" s="658" customFormat="1" x14ac:dyDescent="0.2">
      <c r="A757" s="226" t="s">
        <v>8</v>
      </c>
      <c r="B757" s="271">
        <v>6.2736285359707974E-2</v>
      </c>
      <c r="C757" s="272">
        <v>4.1242093165730062E-2</v>
      </c>
      <c r="D757" s="343">
        <v>4.2283085339444158E-2</v>
      </c>
      <c r="E757" s="343">
        <v>8.2078579990766995E-2</v>
      </c>
      <c r="F757" s="343">
        <v>5.5399053727046822E-2</v>
      </c>
      <c r="G757" s="370">
        <v>6.7813870846570853E-2</v>
      </c>
      <c r="H757" s="344">
        <v>8.3545991924774923E-2</v>
      </c>
    </row>
    <row r="758" spans="1:11" s="658" customFormat="1" x14ac:dyDescent="0.2">
      <c r="A758" s="310" t="s">
        <v>1</v>
      </c>
      <c r="B758" s="275">
        <f t="shared" ref="B758:H758" si="193">B755/B754*100-100</f>
        <v>1.0995850622406635</v>
      </c>
      <c r="C758" s="276">
        <f t="shared" si="193"/>
        <v>-2.8699861687413488</v>
      </c>
      <c r="D758" s="276">
        <f t="shared" si="193"/>
        <v>-8.6099585062240749</v>
      </c>
      <c r="E758" s="276">
        <f t="shared" si="193"/>
        <v>0.70885200553250627</v>
      </c>
      <c r="F758" s="276">
        <f t="shared" si="193"/>
        <v>2.3340248962655465</v>
      </c>
      <c r="G758" s="276">
        <f t="shared" si="193"/>
        <v>11.376210235131396</v>
      </c>
      <c r="H758" s="278">
        <f t="shared" si="193"/>
        <v>1.5300829875518644</v>
      </c>
    </row>
    <row r="759" spans="1:11" s="658" customFormat="1" ht="13.5" thickBot="1" x14ac:dyDescent="0.25">
      <c r="A759" s="226" t="s">
        <v>27</v>
      </c>
      <c r="B759" s="280">
        <f t="shared" ref="B759:F759" si="194">B755-B742</f>
        <v>-69.307692307692378</v>
      </c>
      <c r="C759" s="281">
        <f t="shared" si="194"/>
        <v>-62.33333333333303</v>
      </c>
      <c r="D759" s="281">
        <f t="shared" si="194"/>
        <v>-302.5</v>
      </c>
      <c r="E759" s="281">
        <f t="shared" si="194"/>
        <v>-13.525641025640653</v>
      </c>
      <c r="F759" s="281">
        <f t="shared" si="194"/>
        <v>-50</v>
      </c>
      <c r="G759" s="281">
        <f>G755-G742</f>
        <v>66.794871794871142</v>
      </c>
      <c r="H759" s="283">
        <f>H755-H742</f>
        <v>-53.206521739130039</v>
      </c>
    </row>
    <row r="760" spans="1:11" s="658" customFormat="1" x14ac:dyDescent="0.2">
      <c r="A760" s="324" t="s">
        <v>52</v>
      </c>
      <c r="B760" s="285">
        <v>44</v>
      </c>
      <c r="C760" s="286">
        <v>44</v>
      </c>
      <c r="D760" s="286">
        <v>11</v>
      </c>
      <c r="E760" s="286">
        <v>43</v>
      </c>
      <c r="F760" s="286">
        <v>42</v>
      </c>
      <c r="G760" s="286">
        <v>44</v>
      </c>
      <c r="H760" s="288">
        <f>SUM(B760:G760)</f>
        <v>228</v>
      </c>
      <c r="I760" s="658" t="s">
        <v>56</v>
      </c>
      <c r="J760" s="347">
        <f>H747-H760</f>
        <v>0</v>
      </c>
      <c r="K760" s="348">
        <f>J760/H747</f>
        <v>0</v>
      </c>
    </row>
    <row r="761" spans="1:11" s="658" customFormat="1" x14ac:dyDescent="0.2">
      <c r="A761" s="324" t="s">
        <v>28</v>
      </c>
      <c r="B761" s="555">
        <v>146.5</v>
      </c>
      <c r="C761" s="294">
        <v>143</v>
      </c>
      <c r="D761" s="294">
        <v>144</v>
      </c>
      <c r="E761" s="294">
        <v>142.5</v>
      </c>
      <c r="F761" s="294">
        <v>141</v>
      </c>
      <c r="G761" s="294">
        <v>140</v>
      </c>
      <c r="H761" s="235"/>
      <c r="I761" s="658" t="s">
        <v>57</v>
      </c>
      <c r="J761" s="658">
        <v>142.61000000000001</v>
      </c>
    </row>
    <row r="762" spans="1:11" s="658" customFormat="1" ht="13.5" thickBot="1" x14ac:dyDescent="0.25">
      <c r="A762" s="327" t="s">
        <v>26</v>
      </c>
      <c r="B762" s="490">
        <f>B761-B748</f>
        <v>0</v>
      </c>
      <c r="C762" s="488">
        <f t="shared" ref="C762:G762" si="195">C761-C748</f>
        <v>0</v>
      </c>
      <c r="D762" s="488">
        <f t="shared" si="195"/>
        <v>0</v>
      </c>
      <c r="E762" s="488">
        <f t="shared" si="195"/>
        <v>0</v>
      </c>
      <c r="F762" s="488">
        <f t="shared" si="195"/>
        <v>0</v>
      </c>
      <c r="G762" s="488">
        <f t="shared" si="195"/>
        <v>0</v>
      </c>
      <c r="H762" s="236"/>
      <c r="I762" s="658" t="s">
        <v>26</v>
      </c>
      <c r="J762" s="227">
        <f>J761-J748</f>
        <v>-5.9999999999973852E-2</v>
      </c>
    </row>
    <row r="764" spans="1:11" ht="13.5" thickBot="1" x14ac:dyDescent="0.25"/>
    <row r="765" spans="1:11" s="662" customFormat="1" ht="13.5" thickBot="1" x14ac:dyDescent="0.25">
      <c r="A765" s="300" t="s">
        <v>202</v>
      </c>
      <c r="B765" s="676" t="s">
        <v>53</v>
      </c>
      <c r="C765" s="677"/>
      <c r="D765" s="677"/>
      <c r="E765" s="677"/>
      <c r="F765" s="677"/>
      <c r="G765" s="678"/>
      <c r="H765" s="329" t="s">
        <v>0</v>
      </c>
    </row>
    <row r="766" spans="1:11" s="662" customFormat="1" x14ac:dyDescent="0.2">
      <c r="A766" s="226" t="s">
        <v>2</v>
      </c>
      <c r="B766" s="332">
        <v>1</v>
      </c>
      <c r="C766" s="238">
        <v>2</v>
      </c>
      <c r="D766" s="238">
        <v>3</v>
      </c>
      <c r="E766" s="238">
        <v>4</v>
      </c>
      <c r="F766" s="238">
        <v>5</v>
      </c>
      <c r="G766" s="365">
        <v>6</v>
      </c>
      <c r="H766" s="237"/>
    </row>
    <row r="767" spans="1:11" s="662" customFormat="1" x14ac:dyDescent="0.2">
      <c r="A767" s="307" t="s">
        <v>3</v>
      </c>
      <c r="B767" s="366">
        <v>4840</v>
      </c>
      <c r="C767" s="364">
        <v>4840</v>
      </c>
      <c r="D767" s="364">
        <v>4840</v>
      </c>
      <c r="E767" s="364">
        <v>4840</v>
      </c>
      <c r="F767" s="364">
        <v>4840</v>
      </c>
      <c r="G767" s="367">
        <v>4840</v>
      </c>
      <c r="H767" s="373">
        <v>4840</v>
      </c>
    </row>
    <row r="768" spans="1:11" s="662" customFormat="1" x14ac:dyDescent="0.2">
      <c r="A768" s="310" t="s">
        <v>6</v>
      </c>
      <c r="B768" s="337">
        <v>5018.333333333333</v>
      </c>
      <c r="C768" s="338">
        <v>4775</v>
      </c>
      <c r="D768" s="338">
        <v>4530</v>
      </c>
      <c r="E768" s="338">
        <v>4839.090909090909</v>
      </c>
      <c r="F768" s="338">
        <v>5196.666666666667</v>
      </c>
      <c r="G768" s="368">
        <v>5248.333333333333</v>
      </c>
      <c r="H768" s="266">
        <v>4994.8387096774195</v>
      </c>
    </row>
    <row r="769" spans="1:11" s="662" customFormat="1" x14ac:dyDescent="0.2">
      <c r="A769" s="226" t="s">
        <v>7</v>
      </c>
      <c r="B769" s="339">
        <v>83.333333333333329</v>
      </c>
      <c r="C769" s="340">
        <v>100</v>
      </c>
      <c r="D769" s="538">
        <v>100</v>
      </c>
      <c r="E769" s="538">
        <v>100</v>
      </c>
      <c r="F769" s="538">
        <v>91.666666666666671</v>
      </c>
      <c r="G769" s="369">
        <v>100</v>
      </c>
      <c r="H769" s="342">
        <v>83.870967741935488</v>
      </c>
    </row>
    <row r="770" spans="1:11" s="662" customFormat="1" x14ac:dyDescent="0.2">
      <c r="A770" s="226" t="s">
        <v>8</v>
      </c>
      <c r="B770" s="271">
        <v>7.4926481143305967E-2</v>
      </c>
      <c r="C770" s="272">
        <v>4.8564266493425046E-2</v>
      </c>
      <c r="D770" s="343">
        <v>4.6619673470072578E-2</v>
      </c>
      <c r="E770" s="343">
        <v>3.7430691251619075E-2</v>
      </c>
      <c r="F770" s="343">
        <v>6.2048859417499928E-2</v>
      </c>
      <c r="G770" s="370">
        <v>5.2514856692870683E-2</v>
      </c>
      <c r="H770" s="344">
        <v>7.0817295089222479E-2</v>
      </c>
    </row>
    <row r="771" spans="1:11" s="662" customFormat="1" x14ac:dyDescent="0.2">
      <c r="A771" s="310" t="s">
        <v>1</v>
      </c>
      <c r="B771" s="275">
        <f t="shared" ref="B771:H771" si="196">B768/B767*100-100</f>
        <v>3.6845730027548171</v>
      </c>
      <c r="C771" s="276">
        <f t="shared" si="196"/>
        <v>-1.3429752066115697</v>
      </c>
      <c r="D771" s="276">
        <f t="shared" si="196"/>
        <v>-6.40495867768594</v>
      </c>
      <c r="E771" s="276">
        <f t="shared" si="196"/>
        <v>-1.8782870022533871E-2</v>
      </c>
      <c r="F771" s="276">
        <f t="shared" si="196"/>
        <v>7.3691460055096343</v>
      </c>
      <c r="G771" s="276">
        <f t="shared" si="196"/>
        <v>8.4366391184572933</v>
      </c>
      <c r="H771" s="278">
        <f t="shared" si="196"/>
        <v>3.199146894161558</v>
      </c>
    </row>
    <row r="772" spans="1:11" s="662" customFormat="1" ht="13.5" thickBot="1" x14ac:dyDescent="0.25">
      <c r="A772" s="226" t="s">
        <v>27</v>
      </c>
      <c r="B772" s="280">
        <f t="shared" ref="B772:F772" si="197">B768-B755</f>
        <v>145.33333333333303</v>
      </c>
      <c r="C772" s="281">
        <f t="shared" si="197"/>
        <v>93.33333333333303</v>
      </c>
      <c r="D772" s="281">
        <f t="shared" si="197"/>
        <v>125</v>
      </c>
      <c r="E772" s="281">
        <f t="shared" si="197"/>
        <v>-15.075757575757962</v>
      </c>
      <c r="F772" s="281">
        <f t="shared" si="197"/>
        <v>264.16666666666697</v>
      </c>
      <c r="G772" s="281">
        <f>G768-G755</f>
        <v>-120</v>
      </c>
      <c r="H772" s="283">
        <f>H768-H755</f>
        <v>101.0887096774195</v>
      </c>
    </row>
    <row r="773" spans="1:11" s="662" customFormat="1" x14ac:dyDescent="0.2">
      <c r="A773" s="324" t="s">
        <v>52</v>
      </c>
      <c r="B773" s="285">
        <v>44</v>
      </c>
      <c r="C773" s="286">
        <v>44</v>
      </c>
      <c r="D773" s="286">
        <v>11</v>
      </c>
      <c r="E773" s="286">
        <v>43</v>
      </c>
      <c r="F773" s="286">
        <v>42</v>
      </c>
      <c r="G773" s="286">
        <v>43</v>
      </c>
      <c r="H773" s="288">
        <f>SUM(B773:G773)</f>
        <v>227</v>
      </c>
      <c r="I773" s="662" t="s">
        <v>56</v>
      </c>
      <c r="J773" s="347">
        <f>H760-H773</f>
        <v>1</v>
      </c>
      <c r="K773" s="348">
        <f>J773/H760</f>
        <v>4.3859649122807015E-3</v>
      </c>
    </row>
    <row r="774" spans="1:11" s="662" customFormat="1" x14ac:dyDescent="0.2">
      <c r="A774" s="324" t="s">
        <v>28</v>
      </c>
      <c r="B774" s="555">
        <v>148</v>
      </c>
      <c r="C774" s="294">
        <v>145</v>
      </c>
      <c r="D774" s="294">
        <v>146</v>
      </c>
      <c r="E774" s="294">
        <v>144</v>
      </c>
      <c r="F774" s="294">
        <v>142.5</v>
      </c>
      <c r="G774" s="294">
        <v>141.5</v>
      </c>
      <c r="H774" s="235"/>
      <c r="I774" s="662" t="s">
        <v>57</v>
      </c>
      <c r="J774" s="662">
        <v>142.61000000000001</v>
      </c>
    </row>
    <row r="775" spans="1:11" s="662" customFormat="1" ht="13.5" thickBot="1" x14ac:dyDescent="0.25">
      <c r="A775" s="327" t="s">
        <v>26</v>
      </c>
      <c r="B775" s="490">
        <f>B774-B761</f>
        <v>1.5</v>
      </c>
      <c r="C775" s="488">
        <f t="shared" ref="C775:G775" si="198">C774-C761</f>
        <v>2</v>
      </c>
      <c r="D775" s="488">
        <f t="shared" si="198"/>
        <v>2</v>
      </c>
      <c r="E775" s="488">
        <f t="shared" si="198"/>
        <v>1.5</v>
      </c>
      <c r="F775" s="488">
        <f t="shared" si="198"/>
        <v>1.5</v>
      </c>
      <c r="G775" s="488">
        <f t="shared" si="198"/>
        <v>1.5</v>
      </c>
      <c r="H775" s="236"/>
      <c r="I775" s="662" t="s">
        <v>26</v>
      </c>
      <c r="J775" s="227">
        <f>J774-J761</f>
        <v>0</v>
      </c>
    </row>
    <row r="777" spans="1:11" ht="13.5" thickBot="1" x14ac:dyDescent="0.25"/>
    <row r="778" spans="1:11" ht="13.5" thickBot="1" x14ac:dyDescent="0.25">
      <c r="A778" s="300" t="s">
        <v>203</v>
      </c>
      <c r="B778" s="676" t="s">
        <v>53</v>
      </c>
      <c r="C778" s="677"/>
      <c r="D778" s="677"/>
      <c r="E778" s="677"/>
      <c r="F778" s="677"/>
      <c r="G778" s="678"/>
      <c r="H778" s="329" t="s">
        <v>0</v>
      </c>
      <c r="I778" s="667"/>
      <c r="J778" s="667"/>
      <c r="K778" s="667"/>
    </row>
    <row r="779" spans="1:11" x14ac:dyDescent="0.2">
      <c r="A779" s="226" t="s">
        <v>2</v>
      </c>
      <c r="B779" s="332">
        <v>1</v>
      </c>
      <c r="C779" s="238">
        <v>2</v>
      </c>
      <c r="D779" s="238">
        <v>3</v>
      </c>
      <c r="E779" s="238">
        <v>4</v>
      </c>
      <c r="F779" s="238">
        <v>5</v>
      </c>
      <c r="G779" s="365">
        <v>6</v>
      </c>
      <c r="H779" s="237"/>
      <c r="I779" s="667"/>
      <c r="J779" s="667"/>
      <c r="K779" s="667"/>
    </row>
    <row r="780" spans="1:11" x14ac:dyDescent="0.2">
      <c r="A780" s="307" t="s">
        <v>3</v>
      </c>
      <c r="B780" s="366">
        <v>4860</v>
      </c>
      <c r="C780" s="364">
        <v>4860</v>
      </c>
      <c r="D780" s="364">
        <v>4860</v>
      </c>
      <c r="E780" s="364">
        <v>4860</v>
      </c>
      <c r="F780" s="364">
        <v>4860</v>
      </c>
      <c r="G780" s="367">
        <v>4860</v>
      </c>
      <c r="H780" s="373">
        <v>4860</v>
      </c>
      <c r="I780" s="667"/>
      <c r="J780" s="667"/>
      <c r="K780" s="667"/>
    </row>
    <row r="781" spans="1:11" x14ac:dyDescent="0.2">
      <c r="A781" s="310" t="s">
        <v>6</v>
      </c>
      <c r="B781" s="337">
        <v>5051</v>
      </c>
      <c r="C781" s="338">
        <v>5019</v>
      </c>
      <c r="D781" s="338">
        <v>5060</v>
      </c>
      <c r="E781" s="338">
        <v>4943</v>
      </c>
      <c r="F781" s="338">
        <v>5284</v>
      </c>
      <c r="G781" s="368">
        <v>5594</v>
      </c>
      <c r="H781" s="266">
        <v>5171.5094339622638</v>
      </c>
      <c r="I781" s="667"/>
      <c r="J781" s="667"/>
      <c r="K781" s="667"/>
    </row>
    <row r="782" spans="1:11" x14ac:dyDescent="0.2">
      <c r="A782" s="226" t="s">
        <v>7</v>
      </c>
      <c r="B782" s="339">
        <v>100</v>
      </c>
      <c r="C782" s="340">
        <v>100</v>
      </c>
      <c r="D782" s="538">
        <v>66.666666666666671</v>
      </c>
      <c r="E782" s="538">
        <v>100</v>
      </c>
      <c r="F782" s="538">
        <v>90</v>
      </c>
      <c r="G782" s="369">
        <v>80</v>
      </c>
      <c r="H782" s="342">
        <v>75.471698113207552</v>
      </c>
      <c r="I782" s="667"/>
      <c r="J782" s="667"/>
      <c r="K782" s="667"/>
    </row>
    <row r="783" spans="1:11" x14ac:dyDescent="0.2">
      <c r="A783" s="226" t="s">
        <v>8</v>
      </c>
      <c r="B783" s="271">
        <v>5.9489463594327753E-2</v>
      </c>
      <c r="C783" s="272">
        <v>5.6869445940738159E-2</v>
      </c>
      <c r="D783" s="343">
        <v>0.1188074179066335</v>
      </c>
      <c r="E783" s="343">
        <v>5.597745998942915E-2</v>
      </c>
      <c r="F783" s="343">
        <v>4.9965017237015102E-2</v>
      </c>
      <c r="G783" s="370">
        <v>6.2527184816141043E-2</v>
      </c>
      <c r="H783" s="344">
        <v>7.6690450700705765E-2</v>
      </c>
      <c r="I783" s="667"/>
      <c r="J783" s="667"/>
      <c r="K783" s="667"/>
    </row>
    <row r="784" spans="1:11" x14ac:dyDescent="0.2">
      <c r="A784" s="310" t="s">
        <v>1</v>
      </c>
      <c r="B784" s="275">
        <f t="shared" ref="B784:H784" si="199">B781/B780*100-100</f>
        <v>3.9300411522633567</v>
      </c>
      <c r="C784" s="276">
        <f t="shared" si="199"/>
        <v>3.2716049382716079</v>
      </c>
      <c r="D784" s="276">
        <f t="shared" si="199"/>
        <v>4.1152263374485614</v>
      </c>
      <c r="E784" s="276">
        <f t="shared" si="199"/>
        <v>1.7078189300411566</v>
      </c>
      <c r="F784" s="276">
        <f t="shared" si="199"/>
        <v>8.724279835390945</v>
      </c>
      <c r="G784" s="276">
        <f t="shared" si="199"/>
        <v>15.10288065843622</v>
      </c>
      <c r="H784" s="278">
        <f t="shared" si="199"/>
        <v>6.4096591350260042</v>
      </c>
      <c r="I784" s="667"/>
      <c r="J784" s="667"/>
      <c r="K784" s="667"/>
    </row>
    <row r="785" spans="1:11" ht="13.5" thickBot="1" x14ac:dyDescent="0.25">
      <c r="A785" s="226" t="s">
        <v>27</v>
      </c>
      <c r="B785" s="280">
        <f t="shared" ref="B785:F785" si="200">B781-B768</f>
        <v>32.66666666666697</v>
      </c>
      <c r="C785" s="281">
        <f t="shared" si="200"/>
        <v>244</v>
      </c>
      <c r="D785" s="281">
        <f t="shared" si="200"/>
        <v>530</v>
      </c>
      <c r="E785" s="281">
        <f t="shared" si="200"/>
        <v>103.90909090909099</v>
      </c>
      <c r="F785" s="281">
        <f t="shared" si="200"/>
        <v>87.33333333333303</v>
      </c>
      <c r="G785" s="281">
        <f>G781-G768</f>
        <v>345.66666666666697</v>
      </c>
      <c r="H785" s="283">
        <f>H781-H768</f>
        <v>176.67072428484425</v>
      </c>
      <c r="I785" s="667"/>
      <c r="J785" s="667"/>
      <c r="K785" s="667"/>
    </row>
    <row r="786" spans="1:11" x14ac:dyDescent="0.2">
      <c r="A786" s="324" t="s">
        <v>52</v>
      </c>
      <c r="B786" s="285">
        <v>44</v>
      </c>
      <c r="C786" s="286">
        <v>43</v>
      </c>
      <c r="D786" s="286">
        <v>11</v>
      </c>
      <c r="E786" s="286">
        <v>43</v>
      </c>
      <c r="F786" s="286">
        <v>42</v>
      </c>
      <c r="G786" s="286">
        <v>43</v>
      </c>
      <c r="H786" s="288">
        <f>SUM(B786:G786)</f>
        <v>226</v>
      </c>
      <c r="I786" s="667" t="s">
        <v>56</v>
      </c>
      <c r="J786" s="347">
        <f>H773-H786</f>
        <v>1</v>
      </c>
      <c r="K786" s="348">
        <f>J786/H773</f>
        <v>4.4052863436123352E-3</v>
      </c>
    </row>
    <row r="787" spans="1:11" x14ac:dyDescent="0.2">
      <c r="A787" s="324" t="s">
        <v>28</v>
      </c>
      <c r="B787" s="555">
        <v>148</v>
      </c>
      <c r="C787" s="294">
        <v>145</v>
      </c>
      <c r="D787" s="294">
        <v>146</v>
      </c>
      <c r="E787" s="294">
        <v>144</v>
      </c>
      <c r="F787" s="294">
        <v>142.5</v>
      </c>
      <c r="G787" s="294">
        <v>141.5</v>
      </c>
      <c r="H787" s="235"/>
      <c r="I787" s="667" t="s">
        <v>57</v>
      </c>
      <c r="J787" s="667">
        <v>144.30000000000001</v>
      </c>
      <c r="K787" s="667"/>
    </row>
    <row r="788" spans="1:11" ht="13.5" thickBot="1" x14ac:dyDescent="0.25">
      <c r="A788" s="327" t="s">
        <v>26</v>
      </c>
      <c r="B788" s="490">
        <f>B787-B774</f>
        <v>0</v>
      </c>
      <c r="C788" s="488">
        <f t="shared" ref="C788:G788" si="201">C787-C774</f>
        <v>0</v>
      </c>
      <c r="D788" s="488">
        <f t="shared" si="201"/>
        <v>0</v>
      </c>
      <c r="E788" s="488">
        <f t="shared" si="201"/>
        <v>0</v>
      </c>
      <c r="F788" s="488">
        <f t="shared" si="201"/>
        <v>0</v>
      </c>
      <c r="G788" s="488">
        <f t="shared" si="201"/>
        <v>0</v>
      </c>
      <c r="H788" s="236"/>
      <c r="I788" s="667" t="s">
        <v>26</v>
      </c>
      <c r="J788" s="227">
        <f>J787-J774</f>
        <v>1.6899999999999977</v>
      </c>
      <c r="K788" s="667"/>
    </row>
  </sheetData>
  <mergeCells count="61">
    <mergeCell ref="B778:G778"/>
    <mergeCell ref="B217:F217"/>
    <mergeCell ref="B295:F295"/>
    <mergeCell ref="B492:G492"/>
    <mergeCell ref="B361:G361"/>
    <mergeCell ref="B348:G348"/>
    <mergeCell ref="B401:G401"/>
    <mergeCell ref="B399:H399"/>
    <mergeCell ref="B414:G414"/>
    <mergeCell ref="B388:G388"/>
    <mergeCell ref="B375:G375"/>
    <mergeCell ref="B479:G479"/>
    <mergeCell ref="B466:G466"/>
    <mergeCell ref="B230:F230"/>
    <mergeCell ref="B74:F74"/>
    <mergeCell ref="B9:F9"/>
    <mergeCell ref="B22:F22"/>
    <mergeCell ref="B35:F35"/>
    <mergeCell ref="B48:F48"/>
    <mergeCell ref="B61:F61"/>
    <mergeCell ref="B126:F126"/>
    <mergeCell ref="B113:F113"/>
    <mergeCell ref="B100:F100"/>
    <mergeCell ref="B87:F87"/>
    <mergeCell ref="B178:F178"/>
    <mergeCell ref="B165:F165"/>
    <mergeCell ref="B152:F152"/>
    <mergeCell ref="B139:F139"/>
    <mergeCell ref="B191:F191"/>
    <mergeCell ref="B256:F256"/>
    <mergeCell ref="B243:F243"/>
    <mergeCell ref="B505:G505"/>
    <mergeCell ref="B609:G609"/>
    <mergeCell ref="B596:G596"/>
    <mergeCell ref="B583:G583"/>
    <mergeCell ref="B570:G570"/>
    <mergeCell ref="B557:G557"/>
    <mergeCell ref="B282:F282"/>
    <mergeCell ref="B269:F269"/>
    <mergeCell ref="B308:F308"/>
    <mergeCell ref="B518:G518"/>
    <mergeCell ref="B322:G322"/>
    <mergeCell ref="B335:G335"/>
    <mergeCell ref="B204:F204"/>
    <mergeCell ref="B427:G427"/>
    <mergeCell ref="B440:G440"/>
    <mergeCell ref="B674:G674"/>
    <mergeCell ref="B622:G622"/>
    <mergeCell ref="B687:G687"/>
    <mergeCell ref="B661:G661"/>
    <mergeCell ref="B648:G648"/>
    <mergeCell ref="B635:G635"/>
    <mergeCell ref="B544:G544"/>
    <mergeCell ref="B531:G531"/>
    <mergeCell ref="B765:G765"/>
    <mergeCell ref="B752:G752"/>
    <mergeCell ref="B739:G739"/>
    <mergeCell ref="B700:G700"/>
    <mergeCell ref="B453:G453"/>
    <mergeCell ref="B726:G726"/>
    <mergeCell ref="B713:G7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91" t="s">
        <v>110</v>
      </c>
      <c r="B1" s="692"/>
      <c r="C1" s="692"/>
      <c r="D1" s="692"/>
      <c r="E1" s="692"/>
      <c r="F1" s="692"/>
      <c r="G1" s="692"/>
      <c r="H1" s="692"/>
      <c r="I1" s="692"/>
      <c r="J1" s="693"/>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683">
        <v>1</v>
      </c>
      <c r="B3" s="242">
        <v>1</v>
      </c>
      <c r="C3" s="242">
        <v>276</v>
      </c>
      <c r="D3" s="242">
        <v>115.5</v>
      </c>
      <c r="E3" s="242" t="s">
        <v>129</v>
      </c>
      <c r="F3" s="679">
        <v>762</v>
      </c>
      <c r="G3" s="679">
        <v>114.5</v>
      </c>
      <c r="H3" s="679">
        <v>65</v>
      </c>
      <c r="I3" s="679">
        <v>1</v>
      </c>
      <c r="J3" s="245"/>
    </row>
    <row r="4" spans="1:10" ht="17.25" customHeight="1" x14ac:dyDescent="0.2">
      <c r="A4" s="685"/>
      <c r="B4" s="242">
        <v>2</v>
      </c>
      <c r="C4" s="242">
        <v>448</v>
      </c>
      <c r="D4" s="242">
        <v>113.5</v>
      </c>
      <c r="E4" s="242" t="s">
        <v>129</v>
      </c>
      <c r="F4" s="681"/>
      <c r="G4" s="681"/>
      <c r="H4" s="681"/>
      <c r="I4" s="681"/>
      <c r="J4" s="245"/>
    </row>
    <row r="5" spans="1:10" ht="17.25" customHeight="1" x14ac:dyDescent="0.2">
      <c r="A5" s="684"/>
      <c r="B5" s="242">
        <v>13</v>
      </c>
      <c r="C5" s="242">
        <v>38</v>
      </c>
      <c r="D5" s="242">
        <v>115.5</v>
      </c>
      <c r="E5" s="242" t="s">
        <v>130</v>
      </c>
      <c r="F5" s="680"/>
      <c r="G5" s="680"/>
      <c r="H5" s="680"/>
      <c r="I5" s="680"/>
      <c r="J5" s="245"/>
    </row>
    <row r="6" spans="1:10" ht="17.25" customHeight="1" x14ac:dyDescent="0.2">
      <c r="A6" s="683">
        <v>2</v>
      </c>
      <c r="B6" s="242">
        <v>12</v>
      </c>
      <c r="C6" s="242">
        <v>356</v>
      </c>
      <c r="D6" s="242">
        <v>116.5</v>
      </c>
      <c r="E6" s="242" t="s">
        <v>129</v>
      </c>
      <c r="F6" s="679">
        <v>763</v>
      </c>
      <c r="G6" s="679">
        <v>116</v>
      </c>
      <c r="H6" s="679">
        <v>65</v>
      </c>
      <c r="I6" s="679">
        <v>1</v>
      </c>
      <c r="J6" s="245"/>
    </row>
    <row r="7" spans="1:10" ht="17.25" customHeight="1" x14ac:dyDescent="0.2">
      <c r="A7" s="684"/>
      <c r="B7" s="242">
        <v>13</v>
      </c>
      <c r="C7" s="242">
        <v>407</v>
      </c>
      <c r="D7" s="242">
        <v>115.5</v>
      </c>
      <c r="E7" s="242" t="s">
        <v>127</v>
      </c>
      <c r="F7" s="681"/>
      <c r="G7" s="680"/>
      <c r="H7" s="680"/>
      <c r="I7" s="680"/>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683">
        <v>4</v>
      </c>
      <c r="B9" s="242">
        <v>5</v>
      </c>
      <c r="C9" s="242">
        <v>691</v>
      </c>
      <c r="D9" s="242">
        <v>112</v>
      </c>
      <c r="E9" s="481" t="s">
        <v>134</v>
      </c>
      <c r="F9" s="679">
        <v>763</v>
      </c>
      <c r="G9" s="679">
        <v>112.5</v>
      </c>
      <c r="H9" s="679">
        <v>65</v>
      </c>
      <c r="I9" s="679">
        <v>1</v>
      </c>
      <c r="J9" s="245"/>
    </row>
    <row r="10" spans="1:10" ht="17.25" customHeight="1" x14ac:dyDescent="0.2">
      <c r="A10" s="684"/>
      <c r="B10" s="242">
        <v>14</v>
      </c>
      <c r="C10" s="242">
        <v>72</v>
      </c>
      <c r="D10" s="242">
        <v>113</v>
      </c>
      <c r="E10" s="481" t="s">
        <v>130</v>
      </c>
      <c r="F10" s="680"/>
      <c r="G10" s="680"/>
      <c r="H10" s="680"/>
      <c r="I10" s="680"/>
      <c r="J10" s="245"/>
    </row>
    <row r="11" spans="1:10" ht="17.25" customHeight="1" x14ac:dyDescent="0.2">
      <c r="A11" s="683">
        <v>5</v>
      </c>
      <c r="B11" s="242">
        <v>14</v>
      </c>
      <c r="C11" s="242">
        <v>352</v>
      </c>
      <c r="D11" s="242">
        <v>112</v>
      </c>
      <c r="E11" s="481" t="s">
        <v>128</v>
      </c>
      <c r="F11" s="679">
        <v>763</v>
      </c>
      <c r="G11" s="679">
        <v>111.5</v>
      </c>
      <c r="H11" s="679">
        <v>65</v>
      </c>
      <c r="I11" s="679">
        <v>1</v>
      </c>
      <c r="J11" s="245"/>
    </row>
    <row r="12" spans="1:10" ht="17.25" customHeight="1" x14ac:dyDescent="0.2">
      <c r="A12" s="684"/>
      <c r="B12" s="242">
        <v>4</v>
      </c>
      <c r="C12" s="242">
        <v>411</v>
      </c>
      <c r="D12" s="242">
        <v>111</v>
      </c>
      <c r="E12" s="481" t="s">
        <v>127</v>
      </c>
      <c r="F12" s="680"/>
      <c r="G12" s="680"/>
      <c r="H12" s="680"/>
      <c r="I12" s="680"/>
      <c r="J12" s="245"/>
    </row>
    <row r="13" spans="1:10" ht="17.25" customHeight="1" x14ac:dyDescent="0.2">
      <c r="A13" s="683">
        <v>6</v>
      </c>
      <c r="B13" s="242">
        <v>4</v>
      </c>
      <c r="C13" s="242">
        <v>188</v>
      </c>
      <c r="D13" s="242">
        <v>111</v>
      </c>
      <c r="E13" s="481" t="s">
        <v>130</v>
      </c>
      <c r="F13" s="679">
        <v>763</v>
      </c>
      <c r="G13" s="679">
        <v>112.5</v>
      </c>
      <c r="H13" s="679">
        <v>65</v>
      </c>
      <c r="I13" s="679">
        <v>2</v>
      </c>
      <c r="J13" s="245"/>
    </row>
    <row r="14" spans="1:10" ht="17.25" customHeight="1" x14ac:dyDescent="0.2">
      <c r="A14" s="685"/>
      <c r="B14" s="242">
        <v>3</v>
      </c>
      <c r="C14" s="242">
        <v>544</v>
      </c>
      <c r="D14" s="242">
        <v>112.5</v>
      </c>
      <c r="E14" s="481" t="s">
        <v>135</v>
      </c>
      <c r="F14" s="681"/>
      <c r="G14" s="681"/>
      <c r="H14" s="681"/>
      <c r="I14" s="681"/>
      <c r="J14" s="245"/>
    </row>
    <row r="15" spans="1:10" ht="17.25" customHeight="1" thickBot="1" x14ac:dyDescent="0.25">
      <c r="A15" s="686"/>
      <c r="B15" s="243">
        <v>6</v>
      </c>
      <c r="C15" s="243">
        <v>31</v>
      </c>
      <c r="D15" s="243">
        <v>111</v>
      </c>
      <c r="E15" s="243" t="s">
        <v>128</v>
      </c>
      <c r="F15" s="682"/>
      <c r="G15" s="682"/>
      <c r="H15" s="682"/>
      <c r="I15" s="682"/>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88" t="s">
        <v>111</v>
      </c>
      <c r="B18" s="689"/>
      <c r="C18" s="689"/>
      <c r="D18" s="689"/>
      <c r="E18" s="689"/>
      <c r="F18" s="689"/>
      <c r="G18" s="689"/>
      <c r="H18" s="689"/>
      <c r="I18" s="689"/>
      <c r="J18" s="690"/>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683">
        <v>2</v>
      </c>
      <c r="B21" s="242">
        <v>6</v>
      </c>
      <c r="C21" s="242">
        <v>6</v>
      </c>
      <c r="D21" s="242">
        <v>111</v>
      </c>
      <c r="E21" s="481" t="s">
        <v>128</v>
      </c>
      <c r="F21" s="679">
        <v>763</v>
      </c>
      <c r="G21" s="679">
        <v>110.5</v>
      </c>
      <c r="H21" s="679">
        <v>65</v>
      </c>
      <c r="I21" s="679">
        <v>2</v>
      </c>
      <c r="J21" s="245"/>
    </row>
    <row r="22" spans="1:10" ht="17.25" customHeight="1" x14ac:dyDescent="0.2">
      <c r="A22" s="684"/>
      <c r="B22" s="242">
        <v>7</v>
      </c>
      <c r="C22" s="242">
        <v>757</v>
      </c>
      <c r="D22" s="242">
        <v>110.5</v>
      </c>
      <c r="E22" s="242" t="s">
        <v>127</v>
      </c>
      <c r="F22" s="680"/>
      <c r="G22" s="680"/>
      <c r="H22" s="680"/>
      <c r="I22" s="680"/>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683">
        <v>4</v>
      </c>
      <c r="B24" s="242">
        <v>7</v>
      </c>
      <c r="C24" s="242">
        <v>110</v>
      </c>
      <c r="D24" s="242">
        <v>110.5</v>
      </c>
      <c r="E24" s="242" t="s">
        <v>128</v>
      </c>
      <c r="F24" s="679">
        <v>763</v>
      </c>
      <c r="G24" s="679">
        <v>110</v>
      </c>
      <c r="H24" s="679">
        <v>65</v>
      </c>
      <c r="I24" s="679">
        <v>2</v>
      </c>
      <c r="J24" s="245"/>
    </row>
    <row r="25" spans="1:10" ht="17.25" customHeight="1" x14ac:dyDescent="0.2">
      <c r="A25" s="685"/>
      <c r="B25" s="242">
        <v>8</v>
      </c>
      <c r="C25" s="242">
        <v>505</v>
      </c>
      <c r="D25" s="242">
        <v>110</v>
      </c>
      <c r="E25" s="242" t="s">
        <v>127</v>
      </c>
      <c r="F25" s="681"/>
      <c r="G25" s="681"/>
      <c r="H25" s="681"/>
      <c r="I25" s="681"/>
      <c r="J25" s="245"/>
    </row>
    <row r="26" spans="1:10" ht="17.25" customHeight="1" x14ac:dyDescent="0.2">
      <c r="A26" s="684"/>
      <c r="B26" s="242">
        <v>9</v>
      </c>
      <c r="C26" s="242">
        <v>148</v>
      </c>
      <c r="D26" s="242">
        <v>109.5</v>
      </c>
      <c r="E26" s="242" t="s">
        <v>130</v>
      </c>
      <c r="F26" s="680"/>
      <c r="G26" s="680"/>
      <c r="H26" s="680"/>
      <c r="I26" s="680"/>
      <c r="J26" s="245"/>
    </row>
    <row r="27" spans="1:10" ht="17.25" customHeight="1" x14ac:dyDescent="0.2">
      <c r="A27" s="683">
        <v>5</v>
      </c>
      <c r="B27" s="242">
        <v>9</v>
      </c>
      <c r="C27" s="242">
        <v>458</v>
      </c>
      <c r="D27" s="242">
        <v>109.5</v>
      </c>
      <c r="E27" s="242" t="s">
        <v>127</v>
      </c>
      <c r="F27" s="679">
        <v>763</v>
      </c>
      <c r="G27" s="679">
        <v>109</v>
      </c>
      <c r="H27" s="679">
        <v>65</v>
      </c>
      <c r="I27" s="679">
        <v>3</v>
      </c>
      <c r="J27" s="245"/>
    </row>
    <row r="28" spans="1:10" ht="17.25" customHeight="1" x14ac:dyDescent="0.2">
      <c r="A28" s="684"/>
      <c r="B28" s="242">
        <v>10</v>
      </c>
      <c r="C28" s="242">
        <v>305</v>
      </c>
      <c r="D28" s="242">
        <v>108.5</v>
      </c>
      <c r="E28" s="242" t="s">
        <v>127</v>
      </c>
      <c r="F28" s="680"/>
      <c r="G28" s="680"/>
      <c r="H28" s="680"/>
      <c r="I28" s="680"/>
      <c r="J28" s="245"/>
    </row>
    <row r="29" spans="1:10" ht="17.25" customHeight="1" x14ac:dyDescent="0.2">
      <c r="A29" s="683">
        <v>6</v>
      </c>
      <c r="B29" s="242">
        <v>10</v>
      </c>
      <c r="C29" s="242">
        <v>295</v>
      </c>
      <c r="D29" s="242">
        <v>108.5</v>
      </c>
      <c r="E29" s="242" t="s">
        <v>128</v>
      </c>
      <c r="F29" s="679">
        <v>763</v>
      </c>
      <c r="G29" s="679">
        <v>108</v>
      </c>
      <c r="H29" s="679">
        <v>65</v>
      </c>
      <c r="I29" s="679">
        <v>3</v>
      </c>
      <c r="J29" s="245"/>
    </row>
    <row r="30" spans="1:10" ht="17.25" customHeight="1" thickBot="1" x14ac:dyDescent="0.25">
      <c r="A30" s="686"/>
      <c r="B30" s="243">
        <v>11</v>
      </c>
      <c r="C30" s="243">
        <v>468</v>
      </c>
      <c r="D30" s="243">
        <v>108</v>
      </c>
      <c r="E30" s="482" t="s">
        <v>127</v>
      </c>
      <c r="F30" s="682"/>
      <c r="G30" s="682"/>
      <c r="H30" s="682"/>
      <c r="I30" s="682"/>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694" t="s">
        <v>53</v>
      </c>
      <c r="B33" s="695"/>
      <c r="C33" s="695"/>
      <c r="D33" s="695"/>
      <c r="E33" s="695"/>
      <c r="F33" s="695"/>
      <c r="G33" s="695"/>
      <c r="H33" s="695"/>
      <c r="I33" s="695"/>
      <c r="J33" s="696"/>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683">
        <v>1</v>
      </c>
      <c r="B35" s="242">
        <v>14</v>
      </c>
      <c r="C35" s="242">
        <v>412</v>
      </c>
      <c r="D35" s="242">
        <v>113</v>
      </c>
      <c r="E35" s="242" t="s">
        <v>127</v>
      </c>
      <c r="F35" s="679">
        <v>763</v>
      </c>
      <c r="G35" s="679">
        <v>113</v>
      </c>
      <c r="H35" s="679">
        <v>65</v>
      </c>
      <c r="I35" s="679">
        <v>2</v>
      </c>
      <c r="J35" s="245"/>
    </row>
    <row r="36" spans="1:10" ht="17.25" customHeight="1" x14ac:dyDescent="0.2">
      <c r="A36" s="684"/>
      <c r="B36" s="242">
        <v>15</v>
      </c>
      <c r="C36" s="242">
        <v>351</v>
      </c>
      <c r="D36" s="242">
        <v>112.5</v>
      </c>
      <c r="E36" s="242" t="s">
        <v>130</v>
      </c>
      <c r="F36" s="680"/>
      <c r="G36" s="680"/>
      <c r="H36" s="680"/>
      <c r="I36" s="680"/>
      <c r="J36" s="245"/>
    </row>
    <row r="37" spans="1:10" ht="17.25" customHeight="1" x14ac:dyDescent="0.2">
      <c r="A37" s="683">
        <v>2</v>
      </c>
      <c r="B37" s="242">
        <v>15</v>
      </c>
      <c r="C37" s="242">
        <v>392</v>
      </c>
      <c r="D37" s="242">
        <v>112.5</v>
      </c>
      <c r="E37" s="242" t="s">
        <v>127</v>
      </c>
      <c r="F37" s="679">
        <v>763</v>
      </c>
      <c r="G37" s="679">
        <v>112</v>
      </c>
      <c r="H37" s="679">
        <v>65</v>
      </c>
      <c r="I37" s="679">
        <v>2</v>
      </c>
      <c r="J37" s="245"/>
    </row>
    <row r="38" spans="1:10" ht="17.25" customHeight="1" x14ac:dyDescent="0.2">
      <c r="A38" s="684"/>
      <c r="B38" s="242">
        <v>16</v>
      </c>
      <c r="C38" s="242">
        <v>371</v>
      </c>
      <c r="D38" s="242">
        <v>111.5</v>
      </c>
      <c r="E38" s="242" t="s">
        <v>130</v>
      </c>
      <c r="F38" s="680"/>
      <c r="G38" s="680"/>
      <c r="H38" s="680"/>
      <c r="I38" s="680"/>
      <c r="J38" s="245"/>
    </row>
    <row r="39" spans="1:10" ht="17.25" customHeight="1" x14ac:dyDescent="0.2">
      <c r="A39" s="683">
        <v>3</v>
      </c>
      <c r="B39" s="242">
        <v>14</v>
      </c>
      <c r="C39" s="242">
        <v>3</v>
      </c>
      <c r="D39" s="242">
        <v>113</v>
      </c>
      <c r="E39" s="481" t="s">
        <v>130</v>
      </c>
      <c r="F39" s="679">
        <v>220</v>
      </c>
      <c r="G39" s="679">
        <v>115.5</v>
      </c>
      <c r="H39" s="679">
        <v>18</v>
      </c>
      <c r="I39" s="679">
        <v>1</v>
      </c>
      <c r="J39" s="245"/>
    </row>
    <row r="40" spans="1:10" ht="17.25" customHeight="1" x14ac:dyDescent="0.2">
      <c r="A40" s="684"/>
      <c r="B40" s="242">
        <v>13</v>
      </c>
      <c r="C40" s="242">
        <v>217</v>
      </c>
      <c r="D40" s="242">
        <v>115.5</v>
      </c>
      <c r="E40" s="242" t="s">
        <v>130</v>
      </c>
      <c r="F40" s="680"/>
      <c r="G40" s="680"/>
      <c r="H40" s="680"/>
      <c r="I40" s="680"/>
      <c r="J40" s="245"/>
    </row>
    <row r="41" spans="1:10" ht="17.25" customHeight="1" x14ac:dyDescent="0.2">
      <c r="A41" s="683">
        <v>4</v>
      </c>
      <c r="B41" s="242">
        <v>16</v>
      </c>
      <c r="C41" s="242">
        <v>318</v>
      </c>
      <c r="D41" s="242">
        <v>111.5</v>
      </c>
      <c r="E41" s="242" t="s">
        <v>127</v>
      </c>
      <c r="F41" s="679">
        <v>763</v>
      </c>
      <c r="G41" s="679">
        <v>111</v>
      </c>
      <c r="H41" s="679">
        <v>65</v>
      </c>
      <c r="I41" s="679" t="s">
        <v>132</v>
      </c>
      <c r="J41" s="245"/>
    </row>
    <row r="42" spans="1:10" ht="17.25" customHeight="1" x14ac:dyDescent="0.2">
      <c r="A42" s="684"/>
      <c r="B42" s="242">
        <v>17</v>
      </c>
      <c r="C42" s="242">
        <v>445</v>
      </c>
      <c r="D42" s="242">
        <v>110.5</v>
      </c>
      <c r="E42" s="481" t="s">
        <v>127</v>
      </c>
      <c r="F42" s="680"/>
      <c r="G42" s="680"/>
      <c r="H42" s="680"/>
      <c r="I42" s="680"/>
      <c r="J42" s="245"/>
    </row>
    <row r="43" spans="1:10" ht="17.25" customHeight="1" x14ac:dyDescent="0.2">
      <c r="A43" s="683">
        <v>5</v>
      </c>
      <c r="B43" s="242">
        <v>17</v>
      </c>
      <c r="C43" s="242">
        <v>332</v>
      </c>
      <c r="D43" s="242">
        <v>110.5</v>
      </c>
      <c r="E43" s="481" t="s">
        <v>130</v>
      </c>
      <c r="F43" s="679">
        <v>763</v>
      </c>
      <c r="G43" s="679">
        <v>110</v>
      </c>
      <c r="H43" s="679">
        <v>65</v>
      </c>
      <c r="I43" s="679">
        <v>3</v>
      </c>
      <c r="J43" s="245"/>
    </row>
    <row r="44" spans="1:10" ht="17.25" customHeight="1" x14ac:dyDescent="0.2">
      <c r="A44" s="684"/>
      <c r="B44" s="242">
        <v>18</v>
      </c>
      <c r="C44" s="242">
        <v>431</v>
      </c>
      <c r="D44" s="242">
        <v>109</v>
      </c>
      <c r="E44" s="242" t="s">
        <v>127</v>
      </c>
      <c r="F44" s="680"/>
      <c r="G44" s="680"/>
      <c r="H44" s="680"/>
      <c r="I44" s="680"/>
      <c r="J44" s="245"/>
    </row>
    <row r="45" spans="1:10" ht="17.25" customHeight="1" x14ac:dyDescent="0.2">
      <c r="A45" s="683">
        <v>6</v>
      </c>
      <c r="B45" s="242">
        <v>11</v>
      </c>
      <c r="C45" s="242">
        <v>38</v>
      </c>
      <c r="D45" s="242">
        <v>108</v>
      </c>
      <c r="E45" s="481" t="s">
        <v>128</v>
      </c>
      <c r="F45" s="679">
        <v>763</v>
      </c>
      <c r="G45" s="679">
        <v>108.5</v>
      </c>
      <c r="H45" s="679">
        <v>65</v>
      </c>
      <c r="I45" s="679">
        <v>3</v>
      </c>
      <c r="J45" s="245"/>
    </row>
    <row r="46" spans="1:10" ht="17.25" customHeight="1" x14ac:dyDescent="0.2">
      <c r="A46" s="685"/>
      <c r="B46" s="242">
        <v>18</v>
      </c>
      <c r="C46" s="242">
        <v>65</v>
      </c>
      <c r="D46" s="242">
        <v>109</v>
      </c>
      <c r="E46" s="242" t="s">
        <v>128</v>
      </c>
      <c r="F46" s="681"/>
      <c r="G46" s="681"/>
      <c r="H46" s="681"/>
      <c r="I46" s="681"/>
      <c r="J46" s="245"/>
    </row>
    <row r="47" spans="1:10" ht="17.25" customHeight="1" thickBot="1" x14ac:dyDescent="0.25">
      <c r="A47" s="686"/>
      <c r="B47" s="243">
        <v>19</v>
      </c>
      <c r="C47" s="243">
        <v>660</v>
      </c>
      <c r="D47" s="243">
        <v>108.5</v>
      </c>
      <c r="E47" s="243" t="s">
        <v>129</v>
      </c>
      <c r="F47" s="682"/>
      <c r="G47" s="682"/>
      <c r="H47" s="682"/>
      <c r="I47" s="682"/>
      <c r="J47" s="247"/>
    </row>
    <row r="48" spans="1:10" ht="17.25" customHeight="1" x14ac:dyDescent="0.2">
      <c r="A48" s="480"/>
      <c r="B48" s="480"/>
      <c r="C48" s="480"/>
      <c r="D48" s="480"/>
      <c r="E48" s="480"/>
      <c r="F48" s="480">
        <f>SUM(F35:F47)</f>
        <v>4035</v>
      </c>
      <c r="G48" s="480"/>
      <c r="H48" s="480">
        <f>SUM(H35:H47)</f>
        <v>343</v>
      </c>
      <c r="I48" s="480"/>
      <c r="J48" s="480"/>
    </row>
  </sheetData>
  <mergeCells count="78">
    <mergeCell ref="F6:F7"/>
    <mergeCell ref="G6:G7"/>
    <mergeCell ref="H6:H7"/>
    <mergeCell ref="I6:I7"/>
    <mergeCell ref="A1:J1"/>
    <mergeCell ref="F3:F5"/>
    <mergeCell ref="G3:G5"/>
    <mergeCell ref="H3:H5"/>
    <mergeCell ref="I3:I5"/>
    <mergeCell ref="A3:A5"/>
    <mergeCell ref="A6:A7"/>
    <mergeCell ref="A21:A22"/>
    <mergeCell ref="F21:F22"/>
    <mergeCell ref="G21:G22"/>
    <mergeCell ref="H21:H22"/>
    <mergeCell ref="I21:I22"/>
    <mergeCell ref="A18:J18"/>
    <mergeCell ref="A13:A15"/>
    <mergeCell ref="F13:F15"/>
    <mergeCell ref="G13:G15"/>
    <mergeCell ref="H13:H15"/>
    <mergeCell ref="I13:I15"/>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37:A38"/>
    <mergeCell ref="F37:F38"/>
    <mergeCell ref="G37:G38"/>
    <mergeCell ref="H37:H38"/>
    <mergeCell ref="I37:I38"/>
    <mergeCell ref="A35:A36"/>
    <mergeCell ref="F35:F36"/>
    <mergeCell ref="G35:G36"/>
    <mergeCell ref="H35:H36"/>
    <mergeCell ref="I35:I36"/>
    <mergeCell ref="A41:A42"/>
    <mergeCell ref="F41:F42"/>
    <mergeCell ref="G41:G42"/>
    <mergeCell ref="H41:H42"/>
    <mergeCell ref="I41:I42"/>
    <mergeCell ref="A39:A40"/>
    <mergeCell ref="F39:F40"/>
    <mergeCell ref="G39:G40"/>
    <mergeCell ref="H39:H40"/>
    <mergeCell ref="I39:I40"/>
    <mergeCell ref="A45:A47"/>
    <mergeCell ref="F45:F47"/>
    <mergeCell ref="G45:G47"/>
    <mergeCell ref="H45:H47"/>
    <mergeCell ref="I45:I47"/>
    <mergeCell ref="A43:A44"/>
    <mergeCell ref="F43:F44"/>
    <mergeCell ref="G43:G44"/>
    <mergeCell ref="H43:H44"/>
    <mergeCell ref="I43:I44"/>
    <mergeCell ref="A9:A10"/>
    <mergeCell ref="F9:F10"/>
    <mergeCell ref="G9:G10"/>
    <mergeCell ref="H9:H10"/>
    <mergeCell ref="I9:I10"/>
    <mergeCell ref="A11:A12"/>
    <mergeCell ref="F11:F12"/>
    <mergeCell ref="G11:G12"/>
    <mergeCell ref="H11:H12"/>
    <mergeCell ref="I11:I12"/>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71" t="s">
        <v>18</v>
      </c>
      <c r="C4" s="672"/>
      <c r="D4" s="672"/>
      <c r="E4" s="672"/>
      <c r="F4" s="672"/>
      <c r="G4" s="672"/>
      <c r="H4" s="672"/>
      <c r="I4" s="672"/>
      <c r="J4" s="673"/>
      <c r="K4" s="671" t="s">
        <v>21</v>
      </c>
      <c r="L4" s="672"/>
      <c r="M4" s="672"/>
      <c r="N4" s="672"/>
      <c r="O4" s="672"/>
      <c r="P4" s="672"/>
      <c r="Q4" s="672"/>
      <c r="R4" s="672"/>
      <c r="S4" s="672"/>
      <c r="T4" s="672"/>
      <c r="U4" s="672"/>
      <c r="V4" s="672"/>
      <c r="W4" s="673"/>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71" t="s">
        <v>23</v>
      </c>
      <c r="C17" s="672"/>
      <c r="D17" s="672"/>
      <c r="E17" s="672"/>
      <c r="F17" s="673"/>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71" t="s">
        <v>18</v>
      </c>
      <c r="C4" s="672"/>
      <c r="D4" s="672"/>
      <c r="E4" s="672"/>
      <c r="F4" s="672"/>
      <c r="G4" s="672"/>
      <c r="H4" s="672"/>
      <c r="I4" s="672"/>
      <c r="J4" s="673"/>
      <c r="K4" s="671" t="s">
        <v>21</v>
      </c>
      <c r="L4" s="672"/>
      <c r="M4" s="672"/>
      <c r="N4" s="672"/>
      <c r="O4" s="672"/>
      <c r="P4" s="672"/>
      <c r="Q4" s="672"/>
      <c r="R4" s="672"/>
      <c r="S4" s="672"/>
      <c r="T4" s="672"/>
      <c r="U4" s="672"/>
      <c r="V4" s="672"/>
      <c r="W4" s="673"/>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71" t="s">
        <v>23</v>
      </c>
      <c r="C17" s="672"/>
      <c r="D17" s="672"/>
      <c r="E17" s="672"/>
      <c r="F17" s="673"/>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71" t="s">
        <v>18</v>
      </c>
      <c r="C4" s="672"/>
      <c r="D4" s="672"/>
      <c r="E4" s="672"/>
      <c r="F4" s="672"/>
      <c r="G4" s="672"/>
      <c r="H4" s="672"/>
      <c r="I4" s="672"/>
      <c r="J4" s="673"/>
      <c r="K4" s="671" t="s">
        <v>21</v>
      </c>
      <c r="L4" s="672"/>
      <c r="M4" s="672"/>
      <c r="N4" s="672"/>
      <c r="O4" s="672"/>
      <c r="P4" s="672"/>
      <c r="Q4" s="672"/>
      <c r="R4" s="672"/>
      <c r="S4" s="672"/>
      <c r="T4" s="672"/>
      <c r="U4" s="672"/>
      <c r="V4" s="672"/>
      <c r="W4" s="673"/>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71" t="s">
        <v>23</v>
      </c>
      <c r="C17" s="672"/>
      <c r="D17" s="672"/>
      <c r="E17" s="672"/>
      <c r="F17" s="673"/>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74" t="s">
        <v>42</v>
      </c>
      <c r="B1" s="674"/>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674" t="s">
        <v>42</v>
      </c>
      <c r="B1" s="674"/>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675" t="s">
        <v>42</v>
      </c>
      <c r="B1" s="675"/>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74" t="s">
        <v>42</v>
      </c>
      <c r="B1" s="674"/>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AM711"/>
  <sheetViews>
    <sheetView showGridLines="0" tabSelected="1" topLeftCell="A680" zoomScale="73" zoomScaleNormal="73" workbookViewId="0">
      <selection activeCell="E717" sqref="E717"/>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687"/>
      <c r="G2" s="687"/>
      <c r="H2" s="687"/>
      <c r="I2" s="687"/>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676" t="s">
        <v>50</v>
      </c>
      <c r="C9" s="677"/>
      <c r="D9" s="677"/>
      <c r="E9" s="677"/>
      <c r="F9" s="677"/>
      <c r="G9" s="677"/>
      <c r="H9" s="677"/>
      <c r="I9" s="677"/>
      <c r="J9" s="678"/>
      <c r="K9" s="676" t="s">
        <v>53</v>
      </c>
      <c r="L9" s="677"/>
      <c r="M9" s="677"/>
      <c r="N9" s="677"/>
      <c r="O9" s="677"/>
      <c r="P9" s="677"/>
      <c r="Q9" s="678"/>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676" t="s">
        <v>50</v>
      </c>
      <c r="C23" s="677"/>
      <c r="D23" s="677"/>
      <c r="E23" s="677"/>
      <c r="F23" s="677"/>
      <c r="G23" s="677"/>
      <c r="H23" s="677"/>
      <c r="I23" s="677"/>
      <c r="J23" s="678"/>
      <c r="K23" s="676" t="s">
        <v>53</v>
      </c>
      <c r="L23" s="677"/>
      <c r="M23" s="677"/>
      <c r="N23" s="677"/>
      <c r="O23" s="677"/>
      <c r="P23" s="677"/>
      <c r="Q23" s="678"/>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676" t="s">
        <v>50</v>
      </c>
      <c r="C37" s="677"/>
      <c r="D37" s="677"/>
      <c r="E37" s="677"/>
      <c r="F37" s="677"/>
      <c r="G37" s="677"/>
      <c r="H37" s="677"/>
      <c r="I37" s="677"/>
      <c r="J37" s="678"/>
      <c r="K37" s="676" t="s">
        <v>53</v>
      </c>
      <c r="L37" s="677"/>
      <c r="M37" s="677"/>
      <c r="N37" s="677"/>
      <c r="O37" s="677"/>
      <c r="P37" s="677"/>
      <c r="Q37" s="678"/>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676" t="s">
        <v>50</v>
      </c>
      <c r="C53" s="677"/>
      <c r="D53" s="677"/>
      <c r="E53" s="677"/>
      <c r="F53" s="677"/>
      <c r="G53" s="677"/>
      <c r="H53" s="677"/>
      <c r="I53" s="677"/>
      <c r="J53" s="677"/>
      <c r="K53" s="677"/>
      <c r="L53" s="678"/>
      <c r="M53" s="676" t="s">
        <v>53</v>
      </c>
      <c r="N53" s="677"/>
      <c r="O53" s="677"/>
      <c r="P53" s="677"/>
      <c r="Q53" s="677"/>
      <c r="R53" s="677"/>
      <c r="S53" s="678"/>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676" t="s">
        <v>50</v>
      </c>
      <c r="C68" s="677"/>
      <c r="D68" s="677"/>
      <c r="E68" s="677"/>
      <c r="F68" s="677"/>
      <c r="G68" s="677"/>
      <c r="H68" s="677"/>
      <c r="I68" s="677"/>
      <c r="J68" s="677"/>
      <c r="K68" s="677"/>
      <c r="L68" s="678"/>
      <c r="M68" s="676" t="s">
        <v>53</v>
      </c>
      <c r="N68" s="677"/>
      <c r="O68" s="677"/>
      <c r="P68" s="677"/>
      <c r="Q68" s="677"/>
      <c r="R68" s="677"/>
      <c r="S68" s="677"/>
      <c r="T68" s="677"/>
      <c r="U68" s="678"/>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676" t="s">
        <v>50</v>
      </c>
      <c r="C82" s="677"/>
      <c r="D82" s="677"/>
      <c r="E82" s="677"/>
      <c r="F82" s="677"/>
      <c r="G82" s="677"/>
      <c r="H82" s="677"/>
      <c r="I82" s="677"/>
      <c r="J82" s="677"/>
      <c r="K82" s="677"/>
      <c r="L82" s="678"/>
      <c r="M82" s="676" t="s">
        <v>53</v>
      </c>
      <c r="N82" s="677"/>
      <c r="O82" s="677"/>
      <c r="P82" s="677"/>
      <c r="Q82" s="677"/>
      <c r="R82" s="677"/>
      <c r="S82" s="677"/>
      <c r="T82" s="677"/>
      <c r="U82" s="678"/>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676" t="s">
        <v>50</v>
      </c>
      <c r="C96" s="677"/>
      <c r="D96" s="677"/>
      <c r="E96" s="677"/>
      <c r="F96" s="677"/>
      <c r="G96" s="677"/>
      <c r="H96" s="677"/>
      <c r="I96" s="677"/>
      <c r="J96" s="677"/>
      <c r="K96" s="677"/>
      <c r="L96" s="678"/>
      <c r="M96" s="676" t="s">
        <v>53</v>
      </c>
      <c r="N96" s="677"/>
      <c r="O96" s="677"/>
      <c r="P96" s="677"/>
      <c r="Q96" s="677"/>
      <c r="R96" s="677"/>
      <c r="S96" s="677"/>
      <c r="T96" s="677"/>
      <c r="U96" s="678"/>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676" t="s">
        <v>50</v>
      </c>
      <c r="C110" s="677"/>
      <c r="D110" s="677"/>
      <c r="E110" s="677"/>
      <c r="F110" s="677"/>
      <c r="G110" s="677"/>
      <c r="H110" s="677"/>
      <c r="I110" s="677"/>
      <c r="J110" s="677"/>
      <c r="K110" s="677"/>
      <c r="L110" s="678"/>
      <c r="M110" s="676" t="s">
        <v>53</v>
      </c>
      <c r="N110" s="677"/>
      <c r="O110" s="677"/>
      <c r="P110" s="677"/>
      <c r="Q110" s="677"/>
      <c r="R110" s="677"/>
      <c r="S110" s="677"/>
      <c r="T110" s="677"/>
      <c r="U110" s="678"/>
      <c r="V110" s="297" t="s">
        <v>55</v>
      </c>
      <c r="Z110" s="687" t="s">
        <v>81</v>
      </c>
      <c r="AA110" s="687"/>
      <c r="AB110" s="386"/>
      <c r="AC110" s="687" t="s">
        <v>82</v>
      </c>
      <c r="AD110" s="687"/>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676" t="s">
        <v>50</v>
      </c>
      <c r="C126" s="677"/>
      <c r="D126" s="677"/>
      <c r="E126" s="677"/>
      <c r="F126" s="677"/>
      <c r="G126" s="677"/>
      <c r="H126" s="677"/>
      <c r="I126" s="677"/>
      <c r="J126" s="677"/>
      <c r="K126" s="677"/>
      <c r="L126" s="677"/>
      <c r="M126" s="678"/>
      <c r="N126" s="676" t="s">
        <v>53</v>
      </c>
      <c r="O126" s="677"/>
      <c r="P126" s="677"/>
      <c r="Q126" s="677"/>
      <c r="R126" s="677"/>
      <c r="S126" s="677"/>
      <c r="T126" s="677"/>
      <c r="U126" s="677"/>
      <c r="V126" s="678"/>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676" t="s">
        <v>50</v>
      </c>
      <c r="C140" s="677"/>
      <c r="D140" s="677"/>
      <c r="E140" s="677"/>
      <c r="F140" s="677"/>
      <c r="G140" s="677"/>
      <c r="H140" s="677"/>
      <c r="I140" s="677"/>
      <c r="J140" s="677"/>
      <c r="K140" s="677"/>
      <c r="L140" s="677"/>
      <c r="M140" s="678"/>
      <c r="N140" s="676" t="s">
        <v>53</v>
      </c>
      <c r="O140" s="677"/>
      <c r="P140" s="677"/>
      <c r="Q140" s="677"/>
      <c r="R140" s="677"/>
      <c r="S140" s="677"/>
      <c r="T140" s="677"/>
      <c r="U140" s="677"/>
      <c r="V140" s="678"/>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676" t="s">
        <v>50</v>
      </c>
      <c r="C154" s="677"/>
      <c r="D154" s="677"/>
      <c r="E154" s="677"/>
      <c r="F154" s="677"/>
      <c r="G154" s="677"/>
      <c r="H154" s="677"/>
      <c r="I154" s="677"/>
      <c r="J154" s="677"/>
      <c r="K154" s="677"/>
      <c r="L154" s="677"/>
      <c r="M154" s="678"/>
      <c r="N154" s="676" t="s">
        <v>53</v>
      </c>
      <c r="O154" s="677"/>
      <c r="P154" s="677"/>
      <c r="Q154" s="677"/>
      <c r="R154" s="677"/>
      <c r="S154" s="677"/>
      <c r="T154" s="677"/>
      <c r="U154" s="677"/>
      <c r="V154" s="678"/>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676" t="s">
        <v>50</v>
      </c>
      <c r="C168" s="677"/>
      <c r="D168" s="677"/>
      <c r="E168" s="677"/>
      <c r="F168" s="677"/>
      <c r="G168" s="677"/>
      <c r="H168" s="677"/>
      <c r="I168" s="677"/>
      <c r="J168" s="677"/>
      <c r="K168" s="677"/>
      <c r="L168" s="677"/>
      <c r="M168" s="678"/>
      <c r="N168" s="676" t="s">
        <v>53</v>
      </c>
      <c r="O168" s="677"/>
      <c r="P168" s="677"/>
      <c r="Q168" s="677"/>
      <c r="R168" s="677"/>
      <c r="S168" s="677"/>
      <c r="T168" s="677"/>
      <c r="U168" s="677"/>
      <c r="V168" s="678"/>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676" t="s">
        <v>50</v>
      </c>
      <c r="C184" s="677"/>
      <c r="D184" s="677"/>
      <c r="E184" s="677"/>
      <c r="F184" s="677"/>
      <c r="G184" s="677"/>
      <c r="H184" s="677"/>
      <c r="I184" s="677"/>
      <c r="J184" s="677"/>
      <c r="K184" s="677"/>
      <c r="L184" s="677"/>
      <c r="M184" s="677"/>
      <c r="N184" s="677"/>
      <c r="O184" s="678"/>
      <c r="P184" s="676" t="s">
        <v>53</v>
      </c>
      <c r="Q184" s="677"/>
      <c r="R184" s="677"/>
      <c r="S184" s="677"/>
      <c r="T184" s="677"/>
      <c r="U184" s="677"/>
      <c r="V184" s="677"/>
      <c r="W184" s="677"/>
      <c r="X184" s="678"/>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676" t="s">
        <v>50</v>
      </c>
      <c r="C198" s="677"/>
      <c r="D198" s="677"/>
      <c r="E198" s="677"/>
      <c r="F198" s="677"/>
      <c r="G198" s="677"/>
      <c r="H198" s="677"/>
      <c r="I198" s="677"/>
      <c r="J198" s="677"/>
      <c r="K198" s="677"/>
      <c r="L198" s="677"/>
      <c r="M198" s="677"/>
      <c r="N198" s="677"/>
      <c r="O198" s="678"/>
      <c r="P198" s="676" t="s">
        <v>53</v>
      </c>
      <c r="Q198" s="677"/>
      <c r="R198" s="677"/>
      <c r="S198" s="677"/>
      <c r="T198" s="677"/>
      <c r="U198" s="677"/>
      <c r="V198" s="677"/>
      <c r="W198" s="677"/>
      <c r="X198" s="678"/>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676" t="s">
        <v>50</v>
      </c>
      <c r="C212" s="677"/>
      <c r="D212" s="677"/>
      <c r="E212" s="677"/>
      <c r="F212" s="677"/>
      <c r="G212" s="677"/>
      <c r="H212" s="677"/>
      <c r="I212" s="677"/>
      <c r="J212" s="677"/>
      <c r="K212" s="677"/>
      <c r="L212" s="677"/>
      <c r="M212" s="677"/>
      <c r="N212" s="677"/>
      <c r="O212" s="678"/>
      <c r="P212" s="676" t="s">
        <v>53</v>
      </c>
      <c r="Q212" s="677"/>
      <c r="R212" s="677"/>
      <c r="S212" s="677"/>
      <c r="T212" s="677"/>
      <c r="U212" s="677"/>
      <c r="V212" s="677"/>
      <c r="W212" s="677"/>
      <c r="X212" s="678"/>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676" t="s">
        <v>50</v>
      </c>
      <c r="C226" s="677"/>
      <c r="D226" s="677"/>
      <c r="E226" s="677"/>
      <c r="F226" s="677"/>
      <c r="G226" s="677"/>
      <c r="H226" s="677"/>
      <c r="I226" s="677"/>
      <c r="J226" s="677"/>
      <c r="K226" s="677"/>
      <c r="L226" s="677"/>
      <c r="M226" s="677"/>
      <c r="N226" s="677"/>
      <c r="O226" s="678"/>
      <c r="P226" s="676" t="s">
        <v>53</v>
      </c>
      <c r="Q226" s="677"/>
      <c r="R226" s="677"/>
      <c r="S226" s="677"/>
      <c r="T226" s="677"/>
      <c r="U226" s="677"/>
      <c r="V226" s="677"/>
      <c r="W226" s="677"/>
      <c r="X226" s="678"/>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676" t="s">
        <v>50</v>
      </c>
      <c r="C240" s="677"/>
      <c r="D240" s="677"/>
      <c r="E240" s="677"/>
      <c r="F240" s="677"/>
      <c r="G240" s="677"/>
      <c r="H240" s="677"/>
      <c r="I240" s="677"/>
      <c r="J240" s="677"/>
      <c r="K240" s="677"/>
      <c r="L240" s="677"/>
      <c r="M240" s="677"/>
      <c r="N240" s="677"/>
      <c r="O240" s="678"/>
      <c r="P240" s="676" t="s">
        <v>53</v>
      </c>
      <c r="Q240" s="677"/>
      <c r="R240" s="677"/>
      <c r="S240" s="677"/>
      <c r="T240" s="677"/>
      <c r="U240" s="677"/>
      <c r="V240" s="677"/>
      <c r="W240" s="677"/>
      <c r="X240" s="678"/>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676" t="s">
        <v>50</v>
      </c>
      <c r="C254" s="677"/>
      <c r="D254" s="677"/>
      <c r="E254" s="677"/>
      <c r="F254" s="677"/>
      <c r="G254" s="677"/>
      <c r="H254" s="677"/>
      <c r="I254" s="677"/>
      <c r="J254" s="677"/>
      <c r="K254" s="677"/>
      <c r="L254" s="677"/>
      <c r="M254" s="677"/>
      <c r="N254" s="677"/>
      <c r="O254" s="678"/>
      <c r="P254" s="676" t="s">
        <v>53</v>
      </c>
      <c r="Q254" s="677"/>
      <c r="R254" s="677"/>
      <c r="S254" s="677"/>
      <c r="T254" s="677"/>
      <c r="U254" s="677"/>
      <c r="V254" s="677"/>
      <c r="W254" s="677"/>
      <c r="X254" s="678"/>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676" t="s">
        <v>110</v>
      </c>
      <c r="C270" s="677"/>
      <c r="D270" s="678"/>
      <c r="E270" s="676" t="s">
        <v>111</v>
      </c>
      <c r="F270" s="677"/>
      <c r="G270" s="677"/>
      <c r="H270" s="677"/>
      <c r="I270" s="677"/>
      <c r="J270" s="677"/>
      <c r="K270" s="677"/>
      <c r="L270" s="678"/>
      <c r="M270" s="676" t="s">
        <v>53</v>
      </c>
      <c r="N270" s="677"/>
      <c r="O270" s="677"/>
      <c r="P270" s="677"/>
      <c r="Q270" s="677"/>
      <c r="R270" s="677"/>
      <c r="S270" s="677"/>
      <c r="T270" s="678"/>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676" t="s">
        <v>110</v>
      </c>
      <c r="C285" s="677"/>
      <c r="D285" s="677"/>
      <c r="E285" s="677"/>
      <c r="F285" s="678"/>
      <c r="G285" s="676" t="s">
        <v>111</v>
      </c>
      <c r="H285" s="677"/>
      <c r="I285" s="677"/>
      <c r="J285" s="677"/>
      <c r="K285" s="677"/>
      <c r="L285" s="677"/>
      <c r="M285" s="678"/>
      <c r="N285" s="676" t="s">
        <v>53</v>
      </c>
      <c r="O285" s="677"/>
      <c r="P285" s="677"/>
      <c r="Q285" s="677"/>
      <c r="R285" s="677"/>
      <c r="S285" s="677"/>
      <c r="T285" s="677"/>
      <c r="U285" s="678"/>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676" t="s">
        <v>110</v>
      </c>
      <c r="C299" s="677"/>
      <c r="D299" s="677"/>
      <c r="E299" s="677"/>
      <c r="F299" s="678"/>
      <c r="G299" s="676" t="s">
        <v>111</v>
      </c>
      <c r="H299" s="677"/>
      <c r="I299" s="677"/>
      <c r="J299" s="677"/>
      <c r="K299" s="677"/>
      <c r="L299" s="677"/>
      <c r="M299" s="678"/>
      <c r="N299" s="676" t="s">
        <v>53</v>
      </c>
      <c r="O299" s="677"/>
      <c r="P299" s="677"/>
      <c r="Q299" s="677"/>
      <c r="R299" s="677"/>
      <c r="S299" s="677"/>
      <c r="T299" s="677"/>
      <c r="U299" s="678"/>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676" t="s">
        <v>110</v>
      </c>
      <c r="C313" s="677"/>
      <c r="D313" s="677"/>
      <c r="E313" s="677"/>
      <c r="F313" s="678"/>
      <c r="G313" s="676" t="s">
        <v>111</v>
      </c>
      <c r="H313" s="677"/>
      <c r="I313" s="677"/>
      <c r="J313" s="677"/>
      <c r="K313" s="677"/>
      <c r="L313" s="677"/>
      <c r="M313" s="678"/>
      <c r="N313" s="676" t="s">
        <v>53</v>
      </c>
      <c r="O313" s="677"/>
      <c r="P313" s="677"/>
      <c r="Q313" s="677"/>
      <c r="R313" s="677"/>
      <c r="S313" s="677"/>
      <c r="T313" s="677"/>
      <c r="U313" s="678"/>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91" t="s">
        <v>110</v>
      </c>
      <c r="B330" s="692"/>
      <c r="C330" s="692"/>
      <c r="D330" s="692"/>
      <c r="E330" s="692"/>
      <c r="F330" s="692"/>
      <c r="G330" s="692"/>
      <c r="H330" s="692"/>
      <c r="I330" s="692"/>
      <c r="J330" s="693"/>
      <c r="K330" s="688" t="s">
        <v>111</v>
      </c>
      <c r="L330" s="689"/>
      <c r="M330" s="689"/>
      <c r="N330" s="689"/>
      <c r="O330" s="689"/>
      <c r="P330" s="689"/>
      <c r="Q330" s="689"/>
      <c r="R330" s="689"/>
      <c r="S330" s="689"/>
      <c r="T330" s="690"/>
      <c r="U330" s="694" t="s">
        <v>53</v>
      </c>
      <c r="V330" s="695"/>
      <c r="W330" s="695"/>
      <c r="X330" s="695"/>
      <c r="Y330" s="695"/>
      <c r="Z330" s="695"/>
      <c r="AA330" s="695"/>
      <c r="AB330" s="695"/>
      <c r="AC330" s="695"/>
      <c r="AD330" s="696"/>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683">
        <v>1</v>
      </c>
      <c r="B332" s="242">
        <v>1</v>
      </c>
      <c r="C332" s="242">
        <v>276</v>
      </c>
      <c r="D332" s="242">
        <v>115.5</v>
      </c>
      <c r="E332" s="242" t="s">
        <v>129</v>
      </c>
      <c r="F332" s="679">
        <v>762</v>
      </c>
      <c r="G332" s="679">
        <v>114.5</v>
      </c>
      <c r="H332" s="679">
        <v>65</v>
      </c>
      <c r="I332" s="679">
        <v>1</v>
      </c>
      <c r="J332" s="245"/>
      <c r="K332" s="479">
        <v>1</v>
      </c>
      <c r="L332" s="242">
        <v>6</v>
      </c>
      <c r="M332" s="242">
        <v>763</v>
      </c>
      <c r="N332" s="242">
        <v>111</v>
      </c>
      <c r="O332" s="242" t="s">
        <v>127</v>
      </c>
      <c r="P332" s="478">
        <v>763</v>
      </c>
      <c r="Q332" s="478">
        <v>111</v>
      </c>
      <c r="R332" s="478">
        <v>65</v>
      </c>
      <c r="S332" s="478" t="s">
        <v>133</v>
      </c>
      <c r="T332" s="245"/>
      <c r="U332" s="683">
        <v>1</v>
      </c>
      <c r="V332" s="242">
        <v>14</v>
      </c>
      <c r="W332" s="242">
        <v>412</v>
      </c>
      <c r="X332" s="242">
        <v>113</v>
      </c>
      <c r="Y332" s="242" t="s">
        <v>127</v>
      </c>
      <c r="Z332" s="679">
        <v>763</v>
      </c>
      <c r="AA332" s="679">
        <v>113</v>
      </c>
      <c r="AB332" s="679">
        <v>65</v>
      </c>
      <c r="AC332" s="679">
        <v>2</v>
      </c>
      <c r="AD332" s="245"/>
    </row>
    <row r="333" spans="1:30" s="463" customFormat="1" ht="15" customHeight="1" x14ac:dyDescent="0.2">
      <c r="A333" s="685"/>
      <c r="B333" s="242">
        <v>2</v>
      </c>
      <c r="C333" s="242">
        <v>448</v>
      </c>
      <c r="D333" s="242">
        <v>113.5</v>
      </c>
      <c r="E333" s="242" t="s">
        <v>129</v>
      </c>
      <c r="F333" s="681"/>
      <c r="G333" s="681"/>
      <c r="H333" s="681"/>
      <c r="I333" s="681"/>
      <c r="J333" s="245"/>
      <c r="K333" s="683">
        <v>2</v>
      </c>
      <c r="L333" s="242">
        <v>6</v>
      </c>
      <c r="M333" s="242">
        <v>6</v>
      </c>
      <c r="N333" s="242">
        <v>111</v>
      </c>
      <c r="O333" s="481" t="s">
        <v>128</v>
      </c>
      <c r="P333" s="679">
        <v>763</v>
      </c>
      <c r="Q333" s="679">
        <v>110.5</v>
      </c>
      <c r="R333" s="679">
        <v>65</v>
      </c>
      <c r="S333" s="679">
        <v>2</v>
      </c>
      <c r="T333" s="245"/>
      <c r="U333" s="684"/>
      <c r="V333" s="242">
        <v>15</v>
      </c>
      <c r="W333" s="242">
        <v>351</v>
      </c>
      <c r="X333" s="242">
        <v>112.5</v>
      </c>
      <c r="Y333" s="242" t="s">
        <v>130</v>
      </c>
      <c r="Z333" s="680"/>
      <c r="AA333" s="680"/>
      <c r="AB333" s="680"/>
      <c r="AC333" s="680"/>
      <c r="AD333" s="245"/>
    </row>
    <row r="334" spans="1:30" s="463" customFormat="1" ht="15" customHeight="1" x14ac:dyDescent="0.2">
      <c r="A334" s="684"/>
      <c r="B334" s="242">
        <v>13</v>
      </c>
      <c r="C334" s="242">
        <v>38</v>
      </c>
      <c r="D334" s="242">
        <v>115.5</v>
      </c>
      <c r="E334" s="242" t="s">
        <v>130</v>
      </c>
      <c r="F334" s="680"/>
      <c r="G334" s="680"/>
      <c r="H334" s="680"/>
      <c r="I334" s="680"/>
      <c r="J334" s="245"/>
      <c r="K334" s="684"/>
      <c r="L334" s="242">
        <v>7</v>
      </c>
      <c r="M334" s="242">
        <v>757</v>
      </c>
      <c r="N334" s="242">
        <v>110.5</v>
      </c>
      <c r="O334" s="242" t="s">
        <v>127</v>
      </c>
      <c r="P334" s="680"/>
      <c r="Q334" s="680"/>
      <c r="R334" s="680"/>
      <c r="S334" s="680"/>
      <c r="T334" s="245"/>
      <c r="U334" s="683">
        <v>2</v>
      </c>
      <c r="V334" s="242">
        <v>15</v>
      </c>
      <c r="W334" s="242">
        <v>392</v>
      </c>
      <c r="X334" s="242">
        <v>112.5</v>
      </c>
      <c r="Y334" s="242" t="s">
        <v>127</v>
      </c>
      <c r="Z334" s="679">
        <v>763</v>
      </c>
      <c r="AA334" s="679">
        <v>112</v>
      </c>
      <c r="AB334" s="679">
        <v>65</v>
      </c>
      <c r="AC334" s="679">
        <v>2</v>
      </c>
      <c r="AD334" s="245"/>
    </row>
    <row r="335" spans="1:30" s="463" customFormat="1" ht="15" customHeight="1" x14ac:dyDescent="0.2">
      <c r="A335" s="683">
        <v>2</v>
      </c>
      <c r="B335" s="242">
        <v>12</v>
      </c>
      <c r="C335" s="242">
        <v>356</v>
      </c>
      <c r="D335" s="242">
        <v>116.5</v>
      </c>
      <c r="E335" s="242" t="s">
        <v>129</v>
      </c>
      <c r="F335" s="679">
        <v>763</v>
      </c>
      <c r="G335" s="679">
        <v>116</v>
      </c>
      <c r="H335" s="679">
        <v>65</v>
      </c>
      <c r="I335" s="679">
        <v>1</v>
      </c>
      <c r="J335" s="245"/>
      <c r="K335" s="244">
        <v>3</v>
      </c>
      <c r="L335" s="242">
        <v>8</v>
      </c>
      <c r="M335" s="242">
        <v>220</v>
      </c>
      <c r="N335" s="242">
        <v>110</v>
      </c>
      <c r="O335" s="242" t="s">
        <v>130</v>
      </c>
      <c r="P335" s="242">
        <v>220</v>
      </c>
      <c r="Q335" s="242">
        <v>110</v>
      </c>
      <c r="R335" s="242">
        <v>18</v>
      </c>
      <c r="S335" s="242">
        <v>1</v>
      </c>
      <c r="T335" s="245"/>
      <c r="U335" s="684"/>
      <c r="V335" s="242">
        <v>16</v>
      </c>
      <c r="W335" s="242">
        <v>371</v>
      </c>
      <c r="X335" s="242">
        <v>111.5</v>
      </c>
      <c r="Y335" s="242" t="s">
        <v>130</v>
      </c>
      <c r="Z335" s="680"/>
      <c r="AA335" s="680"/>
      <c r="AB335" s="680"/>
      <c r="AC335" s="680"/>
      <c r="AD335" s="245"/>
    </row>
    <row r="336" spans="1:30" s="463" customFormat="1" ht="15" customHeight="1" x14ac:dyDescent="0.2">
      <c r="A336" s="684"/>
      <c r="B336" s="242">
        <v>13</v>
      </c>
      <c r="C336" s="242">
        <v>407</v>
      </c>
      <c r="D336" s="242">
        <v>115.5</v>
      </c>
      <c r="E336" s="242" t="s">
        <v>127</v>
      </c>
      <c r="F336" s="681"/>
      <c r="G336" s="680"/>
      <c r="H336" s="680"/>
      <c r="I336" s="680"/>
      <c r="J336" s="245"/>
      <c r="K336" s="683">
        <v>4</v>
      </c>
      <c r="L336" s="242">
        <v>7</v>
      </c>
      <c r="M336" s="242">
        <v>110</v>
      </c>
      <c r="N336" s="242">
        <v>110.5</v>
      </c>
      <c r="O336" s="242" t="s">
        <v>128</v>
      </c>
      <c r="P336" s="679">
        <v>763</v>
      </c>
      <c r="Q336" s="679">
        <v>110</v>
      </c>
      <c r="R336" s="679">
        <v>65</v>
      </c>
      <c r="S336" s="679">
        <v>2</v>
      </c>
      <c r="T336" s="245"/>
      <c r="U336" s="683">
        <v>3</v>
      </c>
      <c r="V336" s="242">
        <v>14</v>
      </c>
      <c r="W336" s="242">
        <v>3</v>
      </c>
      <c r="X336" s="242">
        <v>113</v>
      </c>
      <c r="Y336" s="481" t="s">
        <v>130</v>
      </c>
      <c r="Z336" s="679">
        <v>220</v>
      </c>
      <c r="AA336" s="679">
        <v>115.5</v>
      </c>
      <c r="AB336" s="679">
        <v>18</v>
      </c>
      <c r="AC336" s="679">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85"/>
      <c r="L337" s="242">
        <v>8</v>
      </c>
      <c r="M337" s="242">
        <v>505</v>
      </c>
      <c r="N337" s="242">
        <v>110</v>
      </c>
      <c r="O337" s="242" t="s">
        <v>127</v>
      </c>
      <c r="P337" s="681"/>
      <c r="Q337" s="681"/>
      <c r="R337" s="681"/>
      <c r="S337" s="681"/>
      <c r="T337" s="245"/>
      <c r="U337" s="684"/>
      <c r="V337" s="242">
        <v>13</v>
      </c>
      <c r="W337" s="242">
        <v>217</v>
      </c>
      <c r="X337" s="242">
        <v>115.5</v>
      </c>
      <c r="Y337" s="242" t="s">
        <v>130</v>
      </c>
      <c r="Z337" s="680"/>
      <c r="AA337" s="680"/>
      <c r="AB337" s="680"/>
      <c r="AC337" s="680"/>
      <c r="AD337" s="245"/>
    </row>
    <row r="338" spans="1:39" s="463" customFormat="1" ht="15" customHeight="1" x14ac:dyDescent="0.2">
      <c r="A338" s="683">
        <v>4</v>
      </c>
      <c r="B338" s="242">
        <v>5</v>
      </c>
      <c r="C338" s="242">
        <v>691</v>
      </c>
      <c r="D338" s="242">
        <v>112</v>
      </c>
      <c r="E338" s="481" t="s">
        <v>134</v>
      </c>
      <c r="F338" s="679">
        <v>763</v>
      </c>
      <c r="G338" s="679">
        <v>112.5</v>
      </c>
      <c r="H338" s="679">
        <v>65</v>
      </c>
      <c r="I338" s="679">
        <v>1</v>
      </c>
      <c r="J338" s="245"/>
      <c r="K338" s="684"/>
      <c r="L338" s="242">
        <v>9</v>
      </c>
      <c r="M338" s="242">
        <v>148</v>
      </c>
      <c r="N338" s="242">
        <v>109.5</v>
      </c>
      <c r="O338" s="242" t="s">
        <v>130</v>
      </c>
      <c r="P338" s="680"/>
      <c r="Q338" s="680"/>
      <c r="R338" s="680"/>
      <c r="S338" s="680"/>
      <c r="T338" s="245"/>
      <c r="U338" s="683">
        <v>4</v>
      </c>
      <c r="V338" s="242">
        <v>16</v>
      </c>
      <c r="W338" s="242">
        <v>318</v>
      </c>
      <c r="X338" s="242">
        <v>111.5</v>
      </c>
      <c r="Y338" s="242" t="s">
        <v>127</v>
      </c>
      <c r="Z338" s="679">
        <v>763</v>
      </c>
      <c r="AA338" s="679">
        <v>111</v>
      </c>
      <c r="AB338" s="679">
        <v>65</v>
      </c>
      <c r="AC338" s="679" t="s">
        <v>132</v>
      </c>
      <c r="AD338" s="245"/>
    </row>
    <row r="339" spans="1:39" s="463" customFormat="1" ht="15" customHeight="1" x14ac:dyDescent="0.2">
      <c r="A339" s="684"/>
      <c r="B339" s="242">
        <v>14</v>
      </c>
      <c r="C339" s="242">
        <v>72</v>
      </c>
      <c r="D339" s="242">
        <v>113</v>
      </c>
      <c r="E339" s="481" t="s">
        <v>130</v>
      </c>
      <c r="F339" s="680"/>
      <c r="G339" s="680"/>
      <c r="H339" s="680"/>
      <c r="I339" s="680"/>
      <c r="J339" s="245"/>
      <c r="K339" s="683">
        <v>5</v>
      </c>
      <c r="L339" s="242">
        <v>9</v>
      </c>
      <c r="M339" s="242">
        <v>458</v>
      </c>
      <c r="N339" s="242">
        <v>109.5</v>
      </c>
      <c r="O339" s="242" t="s">
        <v>127</v>
      </c>
      <c r="P339" s="679">
        <v>763</v>
      </c>
      <c r="Q339" s="679">
        <v>109</v>
      </c>
      <c r="R339" s="679">
        <v>65</v>
      </c>
      <c r="S339" s="679">
        <v>3</v>
      </c>
      <c r="T339" s="245"/>
      <c r="U339" s="684"/>
      <c r="V339" s="242">
        <v>17</v>
      </c>
      <c r="W339" s="242">
        <v>445</v>
      </c>
      <c r="X339" s="242">
        <v>110.5</v>
      </c>
      <c r="Y339" s="481" t="s">
        <v>127</v>
      </c>
      <c r="Z339" s="680"/>
      <c r="AA339" s="680"/>
      <c r="AB339" s="680"/>
      <c r="AC339" s="680"/>
      <c r="AD339" s="245"/>
      <c r="AE339" s="65"/>
      <c r="AF339" s="65"/>
      <c r="AG339" s="65"/>
      <c r="AH339" s="65"/>
      <c r="AI339" s="65"/>
      <c r="AJ339" s="65"/>
      <c r="AK339" s="65"/>
      <c r="AL339" s="65"/>
      <c r="AM339" s="65"/>
    </row>
    <row r="340" spans="1:39" s="463" customFormat="1" ht="15" customHeight="1" x14ac:dyDescent="0.2">
      <c r="A340" s="683">
        <v>5</v>
      </c>
      <c r="B340" s="242">
        <v>14</v>
      </c>
      <c r="C340" s="242">
        <v>352</v>
      </c>
      <c r="D340" s="242">
        <v>112</v>
      </c>
      <c r="E340" s="481" t="s">
        <v>128</v>
      </c>
      <c r="F340" s="679">
        <v>763</v>
      </c>
      <c r="G340" s="679">
        <v>111.5</v>
      </c>
      <c r="H340" s="679">
        <v>65</v>
      </c>
      <c r="I340" s="679">
        <v>1</v>
      </c>
      <c r="J340" s="245"/>
      <c r="K340" s="684"/>
      <c r="L340" s="242">
        <v>10</v>
      </c>
      <c r="M340" s="242">
        <v>305</v>
      </c>
      <c r="N340" s="242">
        <v>108.5</v>
      </c>
      <c r="O340" s="242" t="s">
        <v>127</v>
      </c>
      <c r="P340" s="680"/>
      <c r="Q340" s="680"/>
      <c r="R340" s="680"/>
      <c r="S340" s="680"/>
      <c r="T340" s="245"/>
      <c r="U340" s="683">
        <v>5</v>
      </c>
      <c r="V340" s="242">
        <v>17</v>
      </c>
      <c r="W340" s="242">
        <v>332</v>
      </c>
      <c r="X340" s="242">
        <v>110.5</v>
      </c>
      <c r="Y340" s="481" t="s">
        <v>130</v>
      </c>
      <c r="Z340" s="679">
        <v>763</v>
      </c>
      <c r="AA340" s="679">
        <v>110</v>
      </c>
      <c r="AB340" s="679">
        <v>65</v>
      </c>
      <c r="AC340" s="679">
        <v>3</v>
      </c>
      <c r="AD340" s="245"/>
    </row>
    <row r="341" spans="1:39" s="463" customFormat="1" ht="15" customHeight="1" x14ac:dyDescent="0.2">
      <c r="A341" s="684"/>
      <c r="B341" s="242">
        <v>4</v>
      </c>
      <c r="C341" s="242">
        <v>411</v>
      </c>
      <c r="D341" s="242">
        <v>111</v>
      </c>
      <c r="E341" s="481" t="s">
        <v>127</v>
      </c>
      <c r="F341" s="680"/>
      <c r="G341" s="680"/>
      <c r="H341" s="680"/>
      <c r="I341" s="680"/>
      <c r="J341" s="245"/>
      <c r="K341" s="683">
        <v>6</v>
      </c>
      <c r="L341" s="242">
        <v>10</v>
      </c>
      <c r="M341" s="242">
        <v>295</v>
      </c>
      <c r="N341" s="242">
        <v>108.5</v>
      </c>
      <c r="O341" s="242" t="s">
        <v>128</v>
      </c>
      <c r="P341" s="679">
        <v>763</v>
      </c>
      <c r="Q341" s="679">
        <v>108</v>
      </c>
      <c r="R341" s="679">
        <v>65</v>
      </c>
      <c r="S341" s="679">
        <v>3</v>
      </c>
      <c r="T341" s="245"/>
      <c r="U341" s="684"/>
      <c r="V341" s="242">
        <v>18</v>
      </c>
      <c r="W341" s="242">
        <v>431</v>
      </c>
      <c r="X341" s="242">
        <v>109</v>
      </c>
      <c r="Y341" s="242" t="s">
        <v>127</v>
      </c>
      <c r="Z341" s="680"/>
      <c r="AA341" s="680"/>
      <c r="AB341" s="680"/>
      <c r="AC341" s="680"/>
      <c r="AD341" s="245"/>
    </row>
    <row r="342" spans="1:39" s="463" customFormat="1" ht="15" customHeight="1" thickBot="1" x14ac:dyDescent="0.25">
      <c r="A342" s="683">
        <v>6</v>
      </c>
      <c r="B342" s="242">
        <v>4</v>
      </c>
      <c r="C342" s="242">
        <v>188</v>
      </c>
      <c r="D342" s="242">
        <v>111</v>
      </c>
      <c r="E342" s="481" t="s">
        <v>130</v>
      </c>
      <c r="F342" s="679">
        <v>763</v>
      </c>
      <c r="G342" s="679">
        <v>112.5</v>
      </c>
      <c r="H342" s="679">
        <v>65</v>
      </c>
      <c r="I342" s="679">
        <v>2</v>
      </c>
      <c r="J342" s="245"/>
      <c r="K342" s="686"/>
      <c r="L342" s="243">
        <v>11</v>
      </c>
      <c r="M342" s="243">
        <v>468</v>
      </c>
      <c r="N342" s="243">
        <v>108</v>
      </c>
      <c r="O342" s="482" t="s">
        <v>127</v>
      </c>
      <c r="P342" s="682"/>
      <c r="Q342" s="682"/>
      <c r="R342" s="682"/>
      <c r="S342" s="682"/>
      <c r="T342" s="247"/>
      <c r="U342" s="683">
        <v>6</v>
      </c>
      <c r="V342" s="242">
        <v>11</v>
      </c>
      <c r="W342" s="242">
        <v>38</v>
      </c>
      <c r="X342" s="242">
        <v>108</v>
      </c>
      <c r="Y342" s="481" t="s">
        <v>128</v>
      </c>
      <c r="Z342" s="679">
        <v>763</v>
      </c>
      <c r="AA342" s="679">
        <v>108.5</v>
      </c>
      <c r="AB342" s="679">
        <v>65</v>
      </c>
      <c r="AC342" s="679">
        <v>3</v>
      </c>
      <c r="AD342" s="245"/>
    </row>
    <row r="343" spans="1:39" s="463" customFormat="1" ht="15" customHeight="1" x14ac:dyDescent="0.2">
      <c r="A343" s="685"/>
      <c r="B343" s="242">
        <v>3</v>
      </c>
      <c r="C343" s="242">
        <v>544</v>
      </c>
      <c r="D343" s="242">
        <v>112.5</v>
      </c>
      <c r="E343" s="481" t="s">
        <v>135</v>
      </c>
      <c r="F343" s="681"/>
      <c r="G343" s="681"/>
      <c r="H343" s="681"/>
      <c r="I343" s="681"/>
      <c r="J343" s="245"/>
      <c r="K343" s="480"/>
      <c r="L343" s="480"/>
      <c r="M343" s="480"/>
      <c r="N343" s="480"/>
      <c r="O343" s="480"/>
      <c r="P343" s="480">
        <f>SUM(P332:P342)</f>
        <v>4035</v>
      </c>
      <c r="Q343" s="480"/>
      <c r="R343" s="480">
        <f>SUM(R332:R342)</f>
        <v>343</v>
      </c>
      <c r="S343" s="480"/>
      <c r="T343" s="480"/>
      <c r="U343" s="685"/>
      <c r="V343" s="242">
        <v>18</v>
      </c>
      <c r="W343" s="242">
        <v>65</v>
      </c>
      <c r="X343" s="242">
        <v>109</v>
      </c>
      <c r="Y343" s="242" t="s">
        <v>128</v>
      </c>
      <c r="Z343" s="681"/>
      <c r="AA343" s="681"/>
      <c r="AB343" s="681"/>
      <c r="AC343" s="681"/>
      <c r="AD343" s="245"/>
    </row>
    <row r="344" spans="1:39" s="463" customFormat="1" ht="15" customHeight="1" thickBot="1" x14ac:dyDescent="0.25">
      <c r="A344" s="686"/>
      <c r="B344" s="243">
        <v>6</v>
      </c>
      <c r="C344" s="243">
        <v>31</v>
      </c>
      <c r="D344" s="243">
        <v>111</v>
      </c>
      <c r="E344" s="243" t="s">
        <v>128</v>
      </c>
      <c r="F344" s="682"/>
      <c r="G344" s="682"/>
      <c r="H344" s="682"/>
      <c r="I344" s="682"/>
      <c r="J344" s="247"/>
      <c r="K344" s="464"/>
      <c r="L344" s="464"/>
      <c r="M344" s="464"/>
      <c r="N344" s="464"/>
      <c r="O344" s="464"/>
      <c r="P344" s="464"/>
      <c r="Q344" s="464"/>
      <c r="R344" s="464"/>
      <c r="S344" s="464"/>
      <c r="T344" s="464"/>
      <c r="U344" s="686"/>
      <c r="V344" s="243">
        <v>19</v>
      </c>
      <c r="W344" s="243">
        <v>660</v>
      </c>
      <c r="X344" s="243">
        <v>108.5</v>
      </c>
      <c r="Y344" s="243" t="s">
        <v>129</v>
      </c>
      <c r="Z344" s="682"/>
      <c r="AA344" s="682"/>
      <c r="AB344" s="682"/>
      <c r="AC344" s="682"/>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676" t="s">
        <v>110</v>
      </c>
      <c r="C348" s="677"/>
      <c r="D348" s="677"/>
      <c r="E348" s="677"/>
      <c r="F348" s="677"/>
      <c r="G348" s="678"/>
      <c r="H348" s="676" t="s">
        <v>111</v>
      </c>
      <c r="I348" s="677"/>
      <c r="J348" s="677"/>
      <c r="K348" s="677"/>
      <c r="L348" s="677"/>
      <c r="M348" s="678"/>
      <c r="N348" s="676" t="s">
        <v>53</v>
      </c>
      <c r="O348" s="677"/>
      <c r="P348" s="677"/>
      <c r="Q348" s="677"/>
      <c r="R348" s="677"/>
      <c r="S348" s="678"/>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676" t="s">
        <v>110</v>
      </c>
      <c r="C362" s="677"/>
      <c r="D362" s="677"/>
      <c r="E362" s="677"/>
      <c r="F362" s="677"/>
      <c r="G362" s="678"/>
      <c r="H362" s="676" t="s">
        <v>111</v>
      </c>
      <c r="I362" s="677"/>
      <c r="J362" s="677"/>
      <c r="K362" s="677"/>
      <c r="L362" s="677"/>
      <c r="M362" s="678"/>
      <c r="N362" s="676" t="s">
        <v>53</v>
      </c>
      <c r="O362" s="677"/>
      <c r="P362" s="677"/>
      <c r="Q362" s="677"/>
      <c r="R362" s="677"/>
      <c r="S362" s="678"/>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97" t="s">
        <v>147</v>
      </c>
      <c r="V364" s="698"/>
      <c r="W364" s="698"/>
      <c r="X364" s="698"/>
      <c r="Y364" s="698"/>
      <c r="Z364" s="698"/>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97"/>
      <c r="V365" s="698"/>
      <c r="W365" s="698"/>
      <c r="X365" s="698"/>
      <c r="Y365" s="698"/>
      <c r="Z365" s="698"/>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97"/>
      <c r="V366" s="698"/>
      <c r="W366" s="698"/>
      <c r="X366" s="698"/>
      <c r="Y366" s="698"/>
      <c r="Z366" s="698"/>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97"/>
      <c r="V367" s="698"/>
      <c r="W367" s="698"/>
      <c r="X367" s="698"/>
      <c r="Y367" s="698"/>
      <c r="Z367" s="698"/>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676" t="s">
        <v>110</v>
      </c>
      <c r="C376" s="677"/>
      <c r="D376" s="677"/>
      <c r="E376" s="677"/>
      <c r="F376" s="677"/>
      <c r="G376" s="678"/>
      <c r="H376" s="676" t="s">
        <v>111</v>
      </c>
      <c r="I376" s="677"/>
      <c r="J376" s="677"/>
      <c r="K376" s="677"/>
      <c r="L376" s="677"/>
      <c r="M376" s="678"/>
      <c r="N376" s="676" t="s">
        <v>53</v>
      </c>
      <c r="O376" s="677"/>
      <c r="P376" s="677"/>
      <c r="Q376" s="677"/>
      <c r="R376" s="677"/>
      <c r="S376" s="678"/>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676" t="s">
        <v>110</v>
      </c>
      <c r="C389" s="677"/>
      <c r="D389" s="677"/>
      <c r="E389" s="677"/>
      <c r="F389" s="677"/>
      <c r="G389" s="678"/>
      <c r="H389" s="676" t="s">
        <v>111</v>
      </c>
      <c r="I389" s="677"/>
      <c r="J389" s="677"/>
      <c r="K389" s="677"/>
      <c r="L389" s="677"/>
      <c r="M389" s="678"/>
      <c r="N389" s="676" t="s">
        <v>53</v>
      </c>
      <c r="O389" s="677"/>
      <c r="P389" s="677"/>
      <c r="Q389" s="677"/>
      <c r="R389" s="677"/>
      <c r="S389" s="678"/>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676" t="s">
        <v>110</v>
      </c>
      <c r="C402" s="677"/>
      <c r="D402" s="677"/>
      <c r="E402" s="677"/>
      <c r="F402" s="677"/>
      <c r="G402" s="678"/>
      <c r="H402" s="676" t="s">
        <v>111</v>
      </c>
      <c r="I402" s="677"/>
      <c r="J402" s="677"/>
      <c r="K402" s="677"/>
      <c r="L402" s="677"/>
      <c r="M402" s="678"/>
      <c r="N402" s="676" t="s">
        <v>53</v>
      </c>
      <c r="O402" s="677"/>
      <c r="P402" s="677"/>
      <c r="Q402" s="677"/>
      <c r="R402" s="677"/>
      <c r="S402" s="678"/>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676" t="s">
        <v>110</v>
      </c>
      <c r="C415" s="677"/>
      <c r="D415" s="677"/>
      <c r="E415" s="677"/>
      <c r="F415" s="677"/>
      <c r="G415" s="678"/>
      <c r="H415" s="676" t="s">
        <v>111</v>
      </c>
      <c r="I415" s="677"/>
      <c r="J415" s="677"/>
      <c r="K415" s="677"/>
      <c r="L415" s="677"/>
      <c r="M415" s="678"/>
      <c r="N415" s="676" t="s">
        <v>53</v>
      </c>
      <c r="O415" s="677"/>
      <c r="P415" s="677"/>
      <c r="Q415" s="677"/>
      <c r="R415" s="677"/>
      <c r="S415" s="678"/>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676" t="s">
        <v>110</v>
      </c>
      <c r="C428" s="677"/>
      <c r="D428" s="677"/>
      <c r="E428" s="677"/>
      <c r="F428" s="677"/>
      <c r="G428" s="678"/>
      <c r="H428" s="676" t="s">
        <v>111</v>
      </c>
      <c r="I428" s="677"/>
      <c r="J428" s="677"/>
      <c r="K428" s="677"/>
      <c r="L428" s="677"/>
      <c r="M428" s="678"/>
      <c r="N428" s="676" t="s">
        <v>53</v>
      </c>
      <c r="O428" s="677"/>
      <c r="P428" s="677"/>
      <c r="Q428" s="677"/>
      <c r="R428" s="677"/>
      <c r="S428" s="678"/>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676" t="s">
        <v>110</v>
      </c>
      <c r="C441" s="677"/>
      <c r="D441" s="677"/>
      <c r="E441" s="677"/>
      <c r="F441" s="677"/>
      <c r="G441" s="678"/>
      <c r="H441" s="676" t="s">
        <v>111</v>
      </c>
      <c r="I441" s="677"/>
      <c r="J441" s="677"/>
      <c r="K441" s="677"/>
      <c r="L441" s="677"/>
      <c r="M441" s="678"/>
      <c r="N441" s="676" t="s">
        <v>53</v>
      </c>
      <c r="O441" s="677"/>
      <c r="P441" s="677"/>
      <c r="Q441" s="677"/>
      <c r="R441" s="677"/>
      <c r="S441" s="678"/>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676" t="s">
        <v>110</v>
      </c>
      <c r="C454" s="677"/>
      <c r="D454" s="677"/>
      <c r="E454" s="677"/>
      <c r="F454" s="677"/>
      <c r="G454" s="678"/>
      <c r="H454" s="676" t="s">
        <v>111</v>
      </c>
      <c r="I454" s="677"/>
      <c r="J454" s="677"/>
      <c r="K454" s="677"/>
      <c r="L454" s="677"/>
      <c r="M454" s="678"/>
      <c r="N454" s="676" t="s">
        <v>53</v>
      </c>
      <c r="O454" s="677"/>
      <c r="P454" s="677"/>
      <c r="Q454" s="677"/>
      <c r="R454" s="677"/>
      <c r="S454" s="678"/>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676" t="s">
        <v>110</v>
      </c>
      <c r="C467" s="677"/>
      <c r="D467" s="677"/>
      <c r="E467" s="677"/>
      <c r="F467" s="677"/>
      <c r="G467" s="678"/>
      <c r="H467" s="676" t="s">
        <v>111</v>
      </c>
      <c r="I467" s="677"/>
      <c r="J467" s="677"/>
      <c r="K467" s="677"/>
      <c r="L467" s="677"/>
      <c r="M467" s="678"/>
      <c r="N467" s="676" t="s">
        <v>53</v>
      </c>
      <c r="O467" s="677"/>
      <c r="P467" s="677"/>
      <c r="Q467" s="677"/>
      <c r="R467" s="677"/>
      <c r="S467" s="678"/>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676" t="s">
        <v>110</v>
      </c>
      <c r="C480" s="677"/>
      <c r="D480" s="677"/>
      <c r="E480" s="677"/>
      <c r="F480" s="677"/>
      <c r="G480" s="678"/>
      <c r="H480" s="676" t="s">
        <v>111</v>
      </c>
      <c r="I480" s="677"/>
      <c r="J480" s="677"/>
      <c r="K480" s="677"/>
      <c r="L480" s="677"/>
      <c r="M480" s="678"/>
      <c r="N480" s="676" t="s">
        <v>53</v>
      </c>
      <c r="O480" s="677"/>
      <c r="P480" s="677"/>
      <c r="Q480" s="677"/>
      <c r="R480" s="677"/>
      <c r="S480" s="678"/>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676" t="s">
        <v>110</v>
      </c>
      <c r="C493" s="677"/>
      <c r="D493" s="677"/>
      <c r="E493" s="677"/>
      <c r="F493" s="677"/>
      <c r="G493" s="678"/>
      <c r="H493" s="676" t="s">
        <v>111</v>
      </c>
      <c r="I493" s="677"/>
      <c r="J493" s="677"/>
      <c r="K493" s="677"/>
      <c r="L493" s="677"/>
      <c r="M493" s="678"/>
      <c r="N493" s="676" t="s">
        <v>53</v>
      </c>
      <c r="O493" s="677"/>
      <c r="P493" s="677"/>
      <c r="Q493" s="677"/>
      <c r="R493" s="677"/>
      <c r="S493" s="678"/>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676" t="s">
        <v>110</v>
      </c>
      <c r="C506" s="677"/>
      <c r="D506" s="677"/>
      <c r="E506" s="677"/>
      <c r="F506" s="677"/>
      <c r="G506" s="678"/>
      <c r="H506" s="676" t="s">
        <v>111</v>
      </c>
      <c r="I506" s="677"/>
      <c r="J506" s="677"/>
      <c r="K506" s="677"/>
      <c r="L506" s="677"/>
      <c r="M506" s="678"/>
      <c r="N506" s="676" t="s">
        <v>53</v>
      </c>
      <c r="O506" s="677"/>
      <c r="P506" s="677"/>
      <c r="Q506" s="677"/>
      <c r="R506" s="677"/>
      <c r="S506" s="678"/>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676" t="s">
        <v>110</v>
      </c>
      <c r="C519" s="677"/>
      <c r="D519" s="677"/>
      <c r="E519" s="677"/>
      <c r="F519" s="677"/>
      <c r="G519" s="678"/>
      <c r="H519" s="676" t="s">
        <v>111</v>
      </c>
      <c r="I519" s="677"/>
      <c r="J519" s="677"/>
      <c r="K519" s="677"/>
      <c r="L519" s="677"/>
      <c r="M519" s="678"/>
      <c r="N519" s="676" t="s">
        <v>53</v>
      </c>
      <c r="O519" s="677"/>
      <c r="P519" s="677"/>
      <c r="Q519" s="677"/>
      <c r="R519" s="677"/>
      <c r="S519" s="678"/>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676" t="s">
        <v>110</v>
      </c>
      <c r="C532" s="677"/>
      <c r="D532" s="677"/>
      <c r="E532" s="677"/>
      <c r="F532" s="677"/>
      <c r="G532" s="678"/>
      <c r="H532" s="676" t="s">
        <v>111</v>
      </c>
      <c r="I532" s="677"/>
      <c r="J532" s="677"/>
      <c r="K532" s="677"/>
      <c r="L532" s="677"/>
      <c r="M532" s="678"/>
      <c r="N532" s="676" t="s">
        <v>53</v>
      </c>
      <c r="O532" s="677"/>
      <c r="P532" s="677"/>
      <c r="Q532" s="677"/>
      <c r="R532" s="677"/>
      <c r="S532" s="678"/>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676" t="s">
        <v>110</v>
      </c>
      <c r="C545" s="677"/>
      <c r="D545" s="677"/>
      <c r="E545" s="677"/>
      <c r="F545" s="677"/>
      <c r="G545" s="678"/>
      <c r="H545" s="676" t="s">
        <v>111</v>
      </c>
      <c r="I545" s="677"/>
      <c r="J545" s="677"/>
      <c r="K545" s="677"/>
      <c r="L545" s="677"/>
      <c r="M545" s="678"/>
      <c r="N545" s="676" t="s">
        <v>53</v>
      </c>
      <c r="O545" s="677"/>
      <c r="P545" s="677"/>
      <c r="Q545" s="677"/>
      <c r="R545" s="677"/>
      <c r="S545" s="678"/>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676" t="s">
        <v>110</v>
      </c>
      <c r="C558" s="677"/>
      <c r="D558" s="677"/>
      <c r="E558" s="677"/>
      <c r="F558" s="677"/>
      <c r="G558" s="678"/>
      <c r="H558" s="676" t="s">
        <v>111</v>
      </c>
      <c r="I558" s="677"/>
      <c r="J558" s="677"/>
      <c r="K558" s="677"/>
      <c r="L558" s="677"/>
      <c r="M558" s="678"/>
      <c r="N558" s="676" t="s">
        <v>53</v>
      </c>
      <c r="O558" s="677"/>
      <c r="P558" s="677"/>
      <c r="Q558" s="677"/>
      <c r="R558" s="677"/>
      <c r="S558" s="678"/>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676" t="s">
        <v>110</v>
      </c>
      <c r="C571" s="677"/>
      <c r="D571" s="677"/>
      <c r="E571" s="677"/>
      <c r="F571" s="677"/>
      <c r="G571" s="678"/>
      <c r="H571" s="676" t="s">
        <v>111</v>
      </c>
      <c r="I571" s="677"/>
      <c r="J571" s="677"/>
      <c r="K571" s="677"/>
      <c r="L571" s="677"/>
      <c r="M571" s="678"/>
      <c r="N571" s="676" t="s">
        <v>53</v>
      </c>
      <c r="O571" s="677"/>
      <c r="P571" s="677"/>
      <c r="Q571" s="677"/>
      <c r="R571" s="677"/>
      <c r="S571" s="678"/>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row r="583" spans="1:23" ht="13.5" thickBot="1" x14ac:dyDescent="0.25"/>
    <row r="584" spans="1:23" s="591" customFormat="1" ht="13.5" thickBot="1" x14ac:dyDescent="0.25">
      <c r="A584" s="300" t="s">
        <v>177</v>
      </c>
      <c r="B584" s="676" t="s">
        <v>110</v>
      </c>
      <c r="C584" s="677"/>
      <c r="D584" s="677"/>
      <c r="E584" s="677"/>
      <c r="F584" s="677"/>
      <c r="G584" s="678"/>
      <c r="H584" s="676" t="s">
        <v>111</v>
      </c>
      <c r="I584" s="677"/>
      <c r="J584" s="677"/>
      <c r="K584" s="677"/>
      <c r="L584" s="677"/>
      <c r="M584" s="678"/>
      <c r="N584" s="676" t="s">
        <v>53</v>
      </c>
      <c r="O584" s="677"/>
      <c r="P584" s="677"/>
      <c r="Q584" s="677"/>
      <c r="R584" s="677"/>
      <c r="S584" s="678"/>
      <c r="T584" s="329" t="s">
        <v>55</v>
      </c>
    </row>
    <row r="585" spans="1:23" s="591" customFormat="1" x14ac:dyDescent="0.2">
      <c r="A585" s="226" t="s">
        <v>54</v>
      </c>
      <c r="B585" s="451">
        <v>1</v>
      </c>
      <c r="C585" s="252">
        <v>2</v>
      </c>
      <c r="D585" s="439" t="s">
        <v>131</v>
      </c>
      <c r="E585" s="252">
        <v>4</v>
      </c>
      <c r="F585" s="484">
        <v>5</v>
      </c>
      <c r="G585" s="432">
        <v>6</v>
      </c>
      <c r="H585" s="251">
        <v>7</v>
      </c>
      <c r="I585" s="252">
        <v>8</v>
      </c>
      <c r="J585" s="252" t="s">
        <v>137</v>
      </c>
      <c r="K585" s="252">
        <v>10</v>
      </c>
      <c r="L585" s="252">
        <v>11</v>
      </c>
      <c r="M585" s="252">
        <v>12</v>
      </c>
      <c r="N585" s="330">
        <v>13</v>
      </c>
      <c r="O585" s="253">
        <v>14</v>
      </c>
      <c r="P585" s="253" t="s">
        <v>138</v>
      </c>
      <c r="Q585" s="253">
        <v>16</v>
      </c>
      <c r="R585" s="253">
        <v>17</v>
      </c>
      <c r="S585" s="331">
        <v>18</v>
      </c>
      <c r="T585" s="418"/>
    </row>
    <row r="586" spans="1:23" s="591" customFormat="1" x14ac:dyDescent="0.2">
      <c r="A586" s="307" t="s">
        <v>3</v>
      </c>
      <c r="B586" s="452">
        <v>4068</v>
      </c>
      <c r="C586" s="259">
        <v>4068</v>
      </c>
      <c r="D586" s="440">
        <v>4068</v>
      </c>
      <c r="E586" s="259">
        <v>4068</v>
      </c>
      <c r="F586" s="390">
        <v>4068</v>
      </c>
      <c r="G586" s="260">
        <v>4068</v>
      </c>
      <c r="H586" s="258">
        <v>4068</v>
      </c>
      <c r="I586" s="259">
        <v>4068</v>
      </c>
      <c r="J586" s="259">
        <v>4068</v>
      </c>
      <c r="K586" s="259">
        <v>4068</v>
      </c>
      <c r="L586" s="259">
        <v>4068</v>
      </c>
      <c r="M586" s="259">
        <v>4068</v>
      </c>
      <c r="N586" s="258">
        <v>4068</v>
      </c>
      <c r="O586" s="259">
        <v>4068</v>
      </c>
      <c r="P586" s="259">
        <v>4068</v>
      </c>
      <c r="Q586" s="259">
        <v>4068</v>
      </c>
      <c r="R586" s="259">
        <v>4068</v>
      </c>
      <c r="S586" s="260">
        <v>4068</v>
      </c>
      <c r="T586" s="420">
        <v>4068</v>
      </c>
      <c r="U586" s="504"/>
      <c r="V586" s="505"/>
      <c r="W586" s="505"/>
    </row>
    <row r="587" spans="1:23" s="591" customFormat="1" x14ac:dyDescent="0.2">
      <c r="A587" s="310" t="s">
        <v>6</v>
      </c>
      <c r="B587" s="453">
        <v>4506.1702127659573</v>
      </c>
      <c r="C587" s="264">
        <v>4414.1463414634145</v>
      </c>
      <c r="D587" s="441">
        <v>4442.727272727273</v>
      </c>
      <c r="E587" s="264">
        <v>4491.75</v>
      </c>
      <c r="F587" s="311">
        <v>4521.2195121951218</v>
      </c>
      <c r="G587" s="265">
        <v>4592.6829268292686</v>
      </c>
      <c r="H587" s="263">
        <v>4465</v>
      </c>
      <c r="I587" s="264">
        <v>4447.6744186046508</v>
      </c>
      <c r="J587" s="264">
        <v>4428.4615384615381</v>
      </c>
      <c r="K587" s="264">
        <v>4460.2439024390242</v>
      </c>
      <c r="L587" s="264">
        <v>4484.75</v>
      </c>
      <c r="M587" s="264">
        <v>4546.5853658536589</v>
      </c>
      <c r="N587" s="263">
        <v>4440</v>
      </c>
      <c r="O587" s="264">
        <v>4304.75</v>
      </c>
      <c r="P587" s="264">
        <v>4365.833333333333</v>
      </c>
      <c r="Q587" s="264">
        <v>4362.9268292682927</v>
      </c>
      <c r="R587" s="264">
        <v>4477.5</v>
      </c>
      <c r="S587" s="265">
        <v>4545.744680851064</v>
      </c>
      <c r="T587" s="421">
        <v>4469.4036697247702</v>
      </c>
      <c r="U587" s="504"/>
      <c r="V587" s="505"/>
      <c r="W587" s="505"/>
    </row>
    <row r="588" spans="1:23" s="591" customFormat="1" x14ac:dyDescent="0.2">
      <c r="A588" s="226" t="s">
        <v>7</v>
      </c>
      <c r="B588" s="454">
        <v>87.234042553191486</v>
      </c>
      <c r="C588" s="268">
        <v>85.365853658536579</v>
      </c>
      <c r="D588" s="442">
        <v>90.909090909090907</v>
      </c>
      <c r="E588" s="268">
        <v>85</v>
      </c>
      <c r="F588" s="314">
        <v>82.926829268292678</v>
      </c>
      <c r="G588" s="269">
        <v>82.926829268292678</v>
      </c>
      <c r="H588" s="267">
        <v>85.714285714285708</v>
      </c>
      <c r="I588" s="268">
        <v>86.04651162790698</v>
      </c>
      <c r="J588" s="268">
        <v>92.307692307692307</v>
      </c>
      <c r="K588" s="268">
        <v>70.731707317073173</v>
      </c>
      <c r="L588" s="268">
        <v>90</v>
      </c>
      <c r="M588" s="268">
        <v>75.609756097560975</v>
      </c>
      <c r="N588" s="267">
        <v>90</v>
      </c>
      <c r="O588" s="268">
        <v>95</v>
      </c>
      <c r="P588" s="268">
        <v>100</v>
      </c>
      <c r="Q588" s="268">
        <v>97.560975609756099</v>
      </c>
      <c r="R588" s="268">
        <v>77.272727272727266</v>
      </c>
      <c r="S588" s="269">
        <v>82.978723404255319</v>
      </c>
      <c r="T588" s="422">
        <v>81.651376146788991</v>
      </c>
      <c r="U588" s="504"/>
      <c r="V588" s="505"/>
      <c r="W588" s="505"/>
    </row>
    <row r="589" spans="1:23" s="591" customFormat="1" x14ac:dyDescent="0.2">
      <c r="A589" s="226" t="s">
        <v>8</v>
      </c>
      <c r="B589" s="455">
        <v>7.7587664101631718E-2</v>
      </c>
      <c r="C589" s="272">
        <v>8.2694523839069195E-2</v>
      </c>
      <c r="D589" s="443">
        <v>5.8072999468195052E-2</v>
      </c>
      <c r="E589" s="272">
        <v>7.2977082441483876E-2</v>
      </c>
      <c r="F589" s="317">
        <v>7.1588975412575612E-2</v>
      </c>
      <c r="G589" s="273">
        <v>8.1471423596064671E-2</v>
      </c>
      <c r="H589" s="271">
        <v>6.3822302612574947E-2</v>
      </c>
      <c r="I589" s="272">
        <v>6.1853756049457045E-2</v>
      </c>
      <c r="J589" s="272">
        <v>5.1086576910785692E-2</v>
      </c>
      <c r="K589" s="272">
        <v>9.5074198503431809E-2</v>
      </c>
      <c r="L589" s="272">
        <v>7.3099660858019985E-2</v>
      </c>
      <c r="M589" s="272">
        <v>8.1871384230628924E-2</v>
      </c>
      <c r="N589" s="271">
        <v>8.8812734960028505E-2</v>
      </c>
      <c r="O589" s="272">
        <v>7.1760095397060616E-2</v>
      </c>
      <c r="P589" s="272">
        <v>5.5158575592977759E-2</v>
      </c>
      <c r="Q589" s="272">
        <v>6.3855337774167548E-2</v>
      </c>
      <c r="R589" s="272">
        <v>8.652778243008491E-2</v>
      </c>
      <c r="S589" s="273">
        <v>7.7087630759293632E-2</v>
      </c>
      <c r="T589" s="423">
        <v>7.848327334702343E-2</v>
      </c>
      <c r="U589" s="504"/>
      <c r="V589" s="505"/>
      <c r="W589" s="505"/>
    </row>
    <row r="590" spans="1:23" s="591" customFormat="1" x14ac:dyDescent="0.2">
      <c r="A590" s="310" t="s">
        <v>1</v>
      </c>
      <c r="B590" s="456">
        <f>B587/B586*100-100</f>
        <v>10.771145839871139</v>
      </c>
      <c r="C590" s="276">
        <f>C587/C586*100-100</f>
        <v>8.5090054440367453</v>
      </c>
      <c r="D590" s="276">
        <f t="shared" ref="D590:H590" si="221">D587/D586*100-100</f>
        <v>9.2115848753016962</v>
      </c>
      <c r="E590" s="276">
        <f t="shared" si="221"/>
        <v>10.416666666666671</v>
      </c>
      <c r="F590" s="276">
        <f t="shared" si="221"/>
        <v>11.141089286999062</v>
      </c>
      <c r="G590" s="277">
        <f t="shared" si="221"/>
        <v>12.897810394033144</v>
      </c>
      <c r="H590" s="275">
        <f t="shared" si="221"/>
        <v>9.7590953785644103</v>
      </c>
      <c r="I590" s="276">
        <f>I587/I586*100-100</f>
        <v>9.3331961308911247</v>
      </c>
      <c r="J590" s="276">
        <f t="shared" ref="J590:P590" si="222">J587/J586*100-100</f>
        <v>8.8609031086907208</v>
      </c>
      <c r="K590" s="276">
        <f t="shared" si="222"/>
        <v>9.6421804926013692</v>
      </c>
      <c r="L590" s="276">
        <f t="shared" si="222"/>
        <v>10.244591937069814</v>
      </c>
      <c r="M590" s="276">
        <f t="shared" si="222"/>
        <v>11.764635345468506</v>
      </c>
      <c r="N590" s="275">
        <f t="shared" si="222"/>
        <v>9.1445427728613708</v>
      </c>
      <c r="O590" s="276">
        <f t="shared" si="222"/>
        <v>5.8198131760078553</v>
      </c>
      <c r="P590" s="276">
        <f t="shared" si="222"/>
        <v>7.3213700426089758</v>
      </c>
      <c r="Q590" s="276">
        <f>Q587/Q586*100-100</f>
        <v>7.2499220567426903</v>
      </c>
      <c r="R590" s="276">
        <f t="shared" ref="R590:T590" si="223">R587/R586*100-100</f>
        <v>10.06637168141593</v>
      </c>
      <c r="S590" s="277">
        <f t="shared" si="223"/>
        <v>11.743969539111703</v>
      </c>
      <c r="T590" s="424">
        <f t="shared" si="223"/>
        <v>9.8673468467249279</v>
      </c>
      <c r="U590" s="504"/>
      <c r="V590" s="227"/>
    </row>
    <row r="591" spans="1:23" s="591" customFormat="1" ht="13.5" thickBot="1" x14ac:dyDescent="0.25">
      <c r="A591" s="429" t="s">
        <v>27</v>
      </c>
      <c r="B591" s="457">
        <f t="shared" ref="B591:T591" si="224">B587-B574</f>
        <v>147.45226404800906</v>
      </c>
      <c r="C591" s="281">
        <f t="shared" si="224"/>
        <v>165.50997782705053</v>
      </c>
      <c r="D591" s="281">
        <f t="shared" si="224"/>
        <v>-206.50349650349654</v>
      </c>
      <c r="E591" s="281">
        <f t="shared" si="224"/>
        <v>70.211538461538112</v>
      </c>
      <c r="F591" s="281">
        <f t="shared" si="224"/>
        <v>69.903722721437589</v>
      </c>
      <c r="G591" s="282">
        <f t="shared" si="224"/>
        <v>0.57766367137355701</v>
      </c>
      <c r="H591" s="280">
        <f t="shared" si="224"/>
        <v>-2.3170731707314189</v>
      </c>
      <c r="I591" s="281">
        <f t="shared" si="224"/>
        <v>45.305997552019107</v>
      </c>
      <c r="J591" s="281">
        <f t="shared" si="224"/>
        <v>-81.538461538461888</v>
      </c>
      <c r="K591" s="281">
        <f t="shared" si="224"/>
        <v>-81.756097560975832</v>
      </c>
      <c r="L591" s="281">
        <f t="shared" si="224"/>
        <v>123.43421052631584</v>
      </c>
      <c r="M591" s="281">
        <f t="shared" si="224"/>
        <v>131.707317073171</v>
      </c>
      <c r="N591" s="280">
        <f t="shared" si="224"/>
        <v>23.947368421052488</v>
      </c>
      <c r="O591" s="281">
        <f t="shared" si="224"/>
        <v>-81.466216216215798</v>
      </c>
      <c r="P591" s="281">
        <f t="shared" si="224"/>
        <v>-126.66666666666697</v>
      </c>
      <c r="Q591" s="281">
        <f t="shared" si="224"/>
        <v>-53.652118100128064</v>
      </c>
      <c r="R591" s="281">
        <f t="shared" si="224"/>
        <v>15.75</v>
      </c>
      <c r="S591" s="282">
        <f t="shared" si="224"/>
        <v>87.026732133115729</v>
      </c>
      <c r="T591" s="425">
        <f t="shared" si="224"/>
        <v>34.274637466705826</v>
      </c>
      <c r="U591" s="504"/>
      <c r="V591" s="227"/>
    </row>
    <row r="592" spans="1:23" s="591" customFormat="1" x14ac:dyDescent="0.2">
      <c r="A592" s="430" t="s">
        <v>51</v>
      </c>
      <c r="B592" s="486">
        <v>740</v>
      </c>
      <c r="C592" s="286">
        <v>731</v>
      </c>
      <c r="D592" s="444">
        <v>191</v>
      </c>
      <c r="E592" s="286">
        <v>749</v>
      </c>
      <c r="F592" s="391">
        <v>743</v>
      </c>
      <c r="G592" s="287">
        <v>742</v>
      </c>
      <c r="H592" s="285">
        <v>752</v>
      </c>
      <c r="I592" s="286">
        <v>753</v>
      </c>
      <c r="J592" s="286">
        <v>183</v>
      </c>
      <c r="K592" s="286">
        <v>755</v>
      </c>
      <c r="L592" s="286">
        <v>753</v>
      </c>
      <c r="M592" s="286">
        <v>751</v>
      </c>
      <c r="N592" s="285">
        <v>746</v>
      </c>
      <c r="O592" s="286">
        <v>760</v>
      </c>
      <c r="P592" s="286">
        <v>198</v>
      </c>
      <c r="Q592" s="286">
        <v>750</v>
      </c>
      <c r="R592" s="286">
        <v>748</v>
      </c>
      <c r="S592" s="287">
        <v>749</v>
      </c>
      <c r="T592" s="426">
        <f>SUM(B592:S592)</f>
        <v>11794</v>
      </c>
      <c r="U592" s="227" t="s">
        <v>56</v>
      </c>
      <c r="V592" s="289"/>
      <c r="W592" s="290">
        <f>V592/T579</f>
        <v>0</v>
      </c>
    </row>
    <row r="593" spans="1:23" s="591" customFormat="1" x14ac:dyDescent="0.2">
      <c r="A593" s="324" t="s">
        <v>28</v>
      </c>
      <c r="B593" s="458"/>
      <c r="C593" s="593"/>
      <c r="D593" s="445"/>
      <c r="E593" s="593"/>
      <c r="F593" s="392"/>
      <c r="G593" s="592"/>
      <c r="H593" s="594"/>
      <c r="I593" s="593"/>
      <c r="J593" s="593"/>
      <c r="K593" s="593"/>
      <c r="L593" s="593"/>
      <c r="M593" s="593"/>
      <c r="N593" s="594"/>
      <c r="O593" s="593"/>
      <c r="P593" s="593"/>
      <c r="Q593" s="593"/>
      <c r="R593" s="593"/>
      <c r="S593" s="592"/>
      <c r="T593" s="427"/>
      <c r="U593" s="227" t="s">
        <v>57</v>
      </c>
      <c r="V593" s="227">
        <v>156.65</v>
      </c>
    </row>
    <row r="594" spans="1:23" s="591" customFormat="1" ht="13.5" thickBot="1" x14ac:dyDescent="0.25">
      <c r="A594" s="327" t="s">
        <v>26</v>
      </c>
      <c r="B594" s="487">
        <f t="shared" ref="B594:S594" si="225">B593-B580</f>
        <v>0</v>
      </c>
      <c r="C594" s="488">
        <f t="shared" si="225"/>
        <v>0</v>
      </c>
      <c r="D594" s="488">
        <f t="shared" si="225"/>
        <v>0</v>
      </c>
      <c r="E594" s="488">
        <f t="shared" si="225"/>
        <v>0</v>
      </c>
      <c r="F594" s="488">
        <f t="shared" si="225"/>
        <v>0</v>
      </c>
      <c r="G594" s="489">
        <f t="shared" si="225"/>
        <v>0</v>
      </c>
      <c r="H594" s="490">
        <f t="shared" si="225"/>
        <v>0</v>
      </c>
      <c r="I594" s="488">
        <f t="shared" si="225"/>
        <v>0</v>
      </c>
      <c r="J594" s="488">
        <f t="shared" si="225"/>
        <v>0</v>
      </c>
      <c r="K594" s="488">
        <f t="shared" si="225"/>
        <v>0</v>
      </c>
      <c r="L594" s="488">
        <f t="shared" si="225"/>
        <v>0</v>
      </c>
      <c r="M594" s="488">
        <f t="shared" si="225"/>
        <v>0</v>
      </c>
      <c r="N594" s="490">
        <f t="shared" si="225"/>
        <v>0</v>
      </c>
      <c r="O594" s="488">
        <f t="shared" si="225"/>
        <v>0</v>
      </c>
      <c r="P594" s="488">
        <f t="shared" si="225"/>
        <v>0</v>
      </c>
      <c r="Q594" s="488">
        <f t="shared" si="225"/>
        <v>0</v>
      </c>
      <c r="R594" s="488">
        <f t="shared" si="225"/>
        <v>0</v>
      </c>
      <c r="S594" s="489">
        <f t="shared" si="225"/>
        <v>0</v>
      </c>
      <c r="T594" s="428"/>
      <c r="U594" s="227" t="s">
        <v>26</v>
      </c>
      <c r="V594" s="362">
        <f>V593-V580</f>
        <v>-1.3199999999999932</v>
      </c>
    </row>
    <row r="596" spans="1:23" ht="13.5" thickBot="1" x14ac:dyDescent="0.25"/>
    <row r="597" spans="1:23" s="599" customFormat="1" ht="12.75" customHeight="1" thickBot="1" x14ac:dyDescent="0.25">
      <c r="A597" s="300" t="s">
        <v>182</v>
      </c>
      <c r="B597" s="676" t="s">
        <v>110</v>
      </c>
      <c r="C597" s="677"/>
      <c r="D597" s="677"/>
      <c r="E597" s="677"/>
      <c r="F597" s="677"/>
      <c r="G597" s="678"/>
      <c r="H597" s="676" t="s">
        <v>111</v>
      </c>
      <c r="I597" s="677"/>
      <c r="J597" s="677"/>
      <c r="K597" s="677"/>
      <c r="L597" s="677"/>
      <c r="M597" s="678"/>
      <c r="N597" s="676" t="s">
        <v>53</v>
      </c>
      <c r="O597" s="677"/>
      <c r="P597" s="677"/>
      <c r="Q597" s="677"/>
      <c r="R597" s="677"/>
      <c r="S597" s="678"/>
      <c r="T597" s="329" t="s">
        <v>55</v>
      </c>
    </row>
    <row r="598" spans="1:23" s="599" customFormat="1" ht="12.75" customHeight="1" x14ac:dyDescent="0.2">
      <c r="A598" s="226" t="s">
        <v>54</v>
      </c>
      <c r="B598" s="451">
        <v>1</v>
      </c>
      <c r="C598" s="252">
        <v>2</v>
      </c>
      <c r="D598" s="439" t="s">
        <v>131</v>
      </c>
      <c r="E598" s="252">
        <v>4</v>
      </c>
      <c r="F598" s="484">
        <v>5</v>
      </c>
      <c r="G598" s="432">
        <v>6</v>
      </c>
      <c r="H598" s="251">
        <v>7</v>
      </c>
      <c r="I598" s="252">
        <v>8</v>
      </c>
      <c r="J598" s="252" t="s">
        <v>137</v>
      </c>
      <c r="K598" s="252">
        <v>10</v>
      </c>
      <c r="L598" s="252">
        <v>11</v>
      </c>
      <c r="M598" s="252">
        <v>12</v>
      </c>
      <c r="N598" s="330">
        <v>13</v>
      </c>
      <c r="O598" s="253">
        <v>14</v>
      </c>
      <c r="P598" s="253" t="s">
        <v>138</v>
      </c>
      <c r="Q598" s="253">
        <v>16</v>
      </c>
      <c r="R598" s="253">
        <v>17</v>
      </c>
      <c r="S598" s="331">
        <v>18</v>
      </c>
      <c r="T598" s="418"/>
    </row>
    <row r="599" spans="1:23" s="599" customFormat="1" ht="12.75" customHeight="1" x14ac:dyDescent="0.2">
      <c r="A599" s="307" t="s">
        <v>3</v>
      </c>
      <c r="B599" s="452">
        <v>4104</v>
      </c>
      <c r="C599" s="259">
        <v>4104</v>
      </c>
      <c r="D599" s="440">
        <v>4104</v>
      </c>
      <c r="E599" s="259">
        <v>4104</v>
      </c>
      <c r="F599" s="390">
        <v>4104</v>
      </c>
      <c r="G599" s="260">
        <v>4104</v>
      </c>
      <c r="H599" s="258">
        <v>4104</v>
      </c>
      <c r="I599" s="259">
        <v>4104</v>
      </c>
      <c r="J599" s="259">
        <v>4104</v>
      </c>
      <c r="K599" s="259">
        <v>4104</v>
      </c>
      <c r="L599" s="259">
        <v>4104</v>
      </c>
      <c r="M599" s="259">
        <v>4104</v>
      </c>
      <c r="N599" s="258">
        <v>4104</v>
      </c>
      <c r="O599" s="259">
        <v>4104</v>
      </c>
      <c r="P599" s="259">
        <v>4104</v>
      </c>
      <c r="Q599" s="259">
        <v>4104</v>
      </c>
      <c r="R599" s="259">
        <v>4104</v>
      </c>
      <c r="S599" s="260">
        <v>4104</v>
      </c>
      <c r="T599" s="420">
        <v>4104</v>
      </c>
      <c r="U599" s="504"/>
      <c r="V599" s="505"/>
      <c r="W599" s="505"/>
    </row>
    <row r="600" spans="1:23" s="599" customFormat="1" ht="12.75" customHeight="1" x14ac:dyDescent="0.2">
      <c r="A600" s="310" t="s">
        <v>6</v>
      </c>
      <c r="B600" s="453">
        <v>4498.3783783783783</v>
      </c>
      <c r="C600" s="264">
        <v>4510</v>
      </c>
      <c r="D600" s="441">
        <v>4446.1538461538457</v>
      </c>
      <c r="E600" s="264">
        <v>4621.5384615384619</v>
      </c>
      <c r="F600" s="311">
        <v>4583.9024390243903</v>
      </c>
      <c r="G600" s="265">
        <v>4796.9230769230771</v>
      </c>
      <c r="H600" s="263">
        <v>4482.3076923076924</v>
      </c>
      <c r="I600" s="264">
        <v>4575</v>
      </c>
      <c r="J600" s="264">
        <v>4455.454545454545</v>
      </c>
      <c r="K600" s="264">
        <v>4678.7179487179483</v>
      </c>
      <c r="L600" s="264">
        <v>4389.4871794871797</v>
      </c>
      <c r="M600" s="264">
        <v>4514.3589743589746</v>
      </c>
      <c r="N600" s="263">
        <v>4511.75</v>
      </c>
      <c r="O600" s="264">
        <v>4472.1951219512193</v>
      </c>
      <c r="P600" s="264">
        <v>4678.666666666667</v>
      </c>
      <c r="Q600" s="264">
        <v>4594</v>
      </c>
      <c r="R600" s="264">
        <v>4605.4285714285716</v>
      </c>
      <c r="S600" s="265">
        <v>4520.5555555555557</v>
      </c>
      <c r="T600" s="421">
        <v>4556.9168026101142</v>
      </c>
      <c r="U600" s="504"/>
      <c r="V600" s="505"/>
      <c r="W600" s="505"/>
    </row>
    <row r="601" spans="1:23" s="599" customFormat="1" ht="12.75" customHeight="1" x14ac:dyDescent="0.2">
      <c r="A601" s="226" t="s">
        <v>7</v>
      </c>
      <c r="B601" s="454">
        <v>75.675675675675677</v>
      </c>
      <c r="C601" s="268">
        <v>86.84210526315789</v>
      </c>
      <c r="D601" s="442">
        <v>92.307692307692307</v>
      </c>
      <c r="E601" s="268">
        <v>74.358974358974365</v>
      </c>
      <c r="F601" s="314">
        <v>70.731707317073173</v>
      </c>
      <c r="G601" s="269">
        <v>71.794871794871796</v>
      </c>
      <c r="H601" s="267">
        <v>84.615384615384613</v>
      </c>
      <c r="I601" s="268">
        <v>81.578947368421055</v>
      </c>
      <c r="J601" s="268">
        <v>90.909090909090907</v>
      </c>
      <c r="K601" s="268">
        <v>84.615384615384613</v>
      </c>
      <c r="L601" s="268">
        <v>92.307692307692307</v>
      </c>
      <c r="M601" s="268">
        <v>76.92307692307692</v>
      </c>
      <c r="N601" s="267">
        <v>82.5</v>
      </c>
      <c r="O601" s="268">
        <v>80.487804878048777</v>
      </c>
      <c r="P601" s="268">
        <v>60</v>
      </c>
      <c r="Q601" s="268">
        <v>72.5</v>
      </c>
      <c r="R601" s="268">
        <v>74.285714285714292</v>
      </c>
      <c r="S601" s="269">
        <v>72.222222222222229</v>
      </c>
      <c r="T601" s="422">
        <v>77.650897226753671</v>
      </c>
      <c r="U601" s="504"/>
      <c r="V601" s="505"/>
      <c r="W601" s="505"/>
    </row>
    <row r="602" spans="1:23" s="599" customFormat="1" ht="12.75" customHeight="1" x14ac:dyDescent="0.2">
      <c r="A602" s="226" t="s">
        <v>8</v>
      </c>
      <c r="B602" s="455">
        <v>8.5389365666822203E-2</v>
      </c>
      <c r="C602" s="272">
        <v>8.0697927681075574E-2</v>
      </c>
      <c r="D602" s="443">
        <v>5.5173767194124076E-2</v>
      </c>
      <c r="E602" s="272">
        <v>8.0568195077807617E-2</v>
      </c>
      <c r="F602" s="317">
        <v>9.5681495504614938E-2</v>
      </c>
      <c r="G602" s="273">
        <v>8.4863913236329386E-2</v>
      </c>
      <c r="H602" s="271">
        <v>6.668234391210999E-2</v>
      </c>
      <c r="I602" s="272">
        <v>7.0720734620075332E-2</v>
      </c>
      <c r="J602" s="272">
        <v>6.4002242610428833E-2</v>
      </c>
      <c r="K602" s="272">
        <v>7.4872051487413757E-2</v>
      </c>
      <c r="L602" s="272">
        <v>7.6572998265010433E-2</v>
      </c>
      <c r="M602" s="272">
        <v>7.9549335906426419E-2</v>
      </c>
      <c r="N602" s="271">
        <v>6.7599242203406601E-2</v>
      </c>
      <c r="O602" s="272">
        <v>7.5163073598887464E-2</v>
      </c>
      <c r="P602" s="272">
        <v>0.10490028395797156</v>
      </c>
      <c r="Q602" s="272">
        <v>8.6996322690235717E-2</v>
      </c>
      <c r="R602" s="272">
        <v>8.7751033385715591E-2</v>
      </c>
      <c r="S602" s="273">
        <v>8.2382930887281616E-2</v>
      </c>
      <c r="T602" s="423">
        <v>8.3266530703840089E-2</v>
      </c>
      <c r="U602" s="504"/>
      <c r="V602" s="505"/>
      <c r="W602" s="505"/>
    </row>
    <row r="603" spans="1:23" s="599" customFormat="1" ht="12.75" customHeight="1" x14ac:dyDescent="0.2">
      <c r="A603" s="310" t="s">
        <v>1</v>
      </c>
      <c r="B603" s="456">
        <f>B600/B599*100-100</f>
        <v>9.6096096096096204</v>
      </c>
      <c r="C603" s="276">
        <f>C600/C599*100-100</f>
        <v>9.8927875243664687</v>
      </c>
      <c r="D603" s="276">
        <f t="shared" ref="D603:H603" si="226">D600/D599*100-100</f>
        <v>8.337082021292531</v>
      </c>
      <c r="E603" s="276">
        <f t="shared" si="226"/>
        <v>12.610586294796832</v>
      </c>
      <c r="F603" s="276">
        <f t="shared" si="226"/>
        <v>11.693529215993919</v>
      </c>
      <c r="G603" s="277">
        <f t="shared" si="226"/>
        <v>16.88409056830109</v>
      </c>
      <c r="H603" s="275">
        <f t="shared" si="226"/>
        <v>9.2180236917078986</v>
      </c>
      <c r="I603" s="276">
        <f>I600/I599*100-100</f>
        <v>11.476608187134502</v>
      </c>
      <c r="J603" s="276">
        <f t="shared" ref="J603:P603" si="227">J600/J599*100-100</f>
        <v>8.563707247917776</v>
      </c>
      <c r="K603" s="276">
        <f t="shared" si="227"/>
        <v>14.003848652971442</v>
      </c>
      <c r="L603" s="276">
        <f t="shared" si="227"/>
        <v>6.9563152896486145</v>
      </c>
      <c r="M603" s="276">
        <f t="shared" si="227"/>
        <v>9.9990003498775479</v>
      </c>
      <c r="N603" s="275">
        <f t="shared" si="227"/>
        <v>9.9354288499025216</v>
      </c>
      <c r="O603" s="276">
        <f t="shared" si="227"/>
        <v>8.9716160319497789</v>
      </c>
      <c r="P603" s="276">
        <f t="shared" si="227"/>
        <v>14.002599090318398</v>
      </c>
      <c r="Q603" s="276">
        <f>Q600/Q599*100-100</f>
        <v>11.939571150097478</v>
      </c>
      <c r="R603" s="276">
        <f t="shared" ref="R603:T603" si="228">R600/R599*100-100</f>
        <v>12.218045112781951</v>
      </c>
      <c r="S603" s="277">
        <f t="shared" si="228"/>
        <v>10.149989170457019</v>
      </c>
      <c r="T603" s="424">
        <f t="shared" si="228"/>
        <v>11.035984469057354</v>
      </c>
      <c r="U603" s="504"/>
      <c r="V603" s="227"/>
    </row>
    <row r="604" spans="1:23" s="599" customFormat="1" ht="12.75" customHeight="1" thickBot="1" x14ac:dyDescent="0.25">
      <c r="A604" s="429" t="s">
        <v>27</v>
      </c>
      <c r="B604" s="457">
        <f t="shared" ref="B604:T604" si="229">B600-B587</f>
        <v>-7.7918343875790015</v>
      </c>
      <c r="C604" s="281">
        <f t="shared" si="229"/>
        <v>95.853658536585499</v>
      </c>
      <c r="D604" s="281">
        <f t="shared" si="229"/>
        <v>3.4265734265727588</v>
      </c>
      <c r="E604" s="281">
        <f t="shared" si="229"/>
        <v>129.78846153846189</v>
      </c>
      <c r="F604" s="281">
        <f t="shared" si="229"/>
        <v>62.682926829268581</v>
      </c>
      <c r="G604" s="282">
        <f t="shared" si="229"/>
        <v>204.24015009380855</v>
      </c>
      <c r="H604" s="280">
        <f t="shared" si="229"/>
        <v>17.307692307692378</v>
      </c>
      <c r="I604" s="281">
        <f t="shared" si="229"/>
        <v>127.32558139534922</v>
      </c>
      <c r="J604" s="281">
        <f t="shared" si="229"/>
        <v>26.993006993006929</v>
      </c>
      <c r="K604" s="281">
        <f t="shared" si="229"/>
        <v>218.47404627892411</v>
      </c>
      <c r="L604" s="281">
        <f t="shared" si="229"/>
        <v>-95.262820512820326</v>
      </c>
      <c r="M604" s="281">
        <f t="shared" si="229"/>
        <v>-32.226391494684322</v>
      </c>
      <c r="N604" s="280">
        <f t="shared" si="229"/>
        <v>71.75</v>
      </c>
      <c r="O604" s="281">
        <f t="shared" si="229"/>
        <v>167.44512195121933</v>
      </c>
      <c r="P604" s="281">
        <f t="shared" si="229"/>
        <v>312.83333333333394</v>
      </c>
      <c r="Q604" s="281">
        <f t="shared" si="229"/>
        <v>231.07317073170725</v>
      </c>
      <c r="R604" s="281">
        <f t="shared" si="229"/>
        <v>127.92857142857156</v>
      </c>
      <c r="S604" s="282">
        <f t="shared" si="229"/>
        <v>-25.189125295508347</v>
      </c>
      <c r="T604" s="425">
        <f t="shared" si="229"/>
        <v>87.513132885344021</v>
      </c>
      <c r="U604" s="504"/>
      <c r="V604" s="227"/>
    </row>
    <row r="605" spans="1:23" s="599" customFormat="1" ht="12.75" customHeight="1" x14ac:dyDescent="0.2">
      <c r="A605" s="430" t="s">
        <v>51</v>
      </c>
      <c r="B605" s="486">
        <v>740</v>
      </c>
      <c r="C605" s="286">
        <v>731</v>
      </c>
      <c r="D605" s="444">
        <v>188</v>
      </c>
      <c r="E605" s="286">
        <v>747</v>
      </c>
      <c r="F605" s="391">
        <v>740</v>
      </c>
      <c r="G605" s="287">
        <v>738</v>
      </c>
      <c r="H605" s="285">
        <v>749</v>
      </c>
      <c r="I605" s="286">
        <v>749</v>
      </c>
      <c r="J605" s="286">
        <v>180</v>
      </c>
      <c r="K605" s="286">
        <v>753</v>
      </c>
      <c r="L605" s="286">
        <v>753</v>
      </c>
      <c r="M605" s="286">
        <v>750</v>
      </c>
      <c r="N605" s="285">
        <v>744</v>
      </c>
      <c r="O605" s="286">
        <v>759</v>
      </c>
      <c r="P605" s="286">
        <v>197</v>
      </c>
      <c r="Q605" s="286">
        <v>750</v>
      </c>
      <c r="R605" s="286">
        <v>745</v>
      </c>
      <c r="S605" s="287">
        <v>748</v>
      </c>
      <c r="T605" s="426">
        <f>SUM(B605:S605)</f>
        <v>11761</v>
      </c>
      <c r="U605" s="227" t="s">
        <v>56</v>
      </c>
      <c r="V605" s="289"/>
      <c r="W605" s="290">
        <f>V605/T592</f>
        <v>0</v>
      </c>
    </row>
    <row r="606" spans="1:23" s="599" customFormat="1" ht="12.75" customHeight="1" x14ac:dyDescent="0.2">
      <c r="A606" s="324" t="s">
        <v>28</v>
      </c>
      <c r="B606" s="458"/>
      <c r="C606" s="601"/>
      <c r="D606" s="445"/>
      <c r="E606" s="601"/>
      <c r="F606" s="392"/>
      <c r="G606" s="600"/>
      <c r="H606" s="602"/>
      <c r="I606" s="601"/>
      <c r="J606" s="601"/>
      <c r="K606" s="601"/>
      <c r="L606" s="601"/>
      <c r="M606" s="601"/>
      <c r="N606" s="602"/>
      <c r="O606" s="601"/>
      <c r="P606" s="601"/>
      <c r="Q606" s="601"/>
      <c r="R606" s="601"/>
      <c r="S606" s="600"/>
      <c r="T606" s="427"/>
      <c r="U606" s="227" t="s">
        <v>57</v>
      </c>
      <c r="V606" s="227">
        <v>154.88</v>
      </c>
    </row>
    <row r="607" spans="1:23" s="599" customFormat="1" ht="12.75" customHeight="1" thickBot="1" x14ac:dyDescent="0.25">
      <c r="A607" s="327" t="s">
        <v>26</v>
      </c>
      <c r="B607" s="487">
        <f t="shared" ref="B607:S607" si="230">B606-B593</f>
        <v>0</v>
      </c>
      <c r="C607" s="488">
        <f t="shared" si="230"/>
        <v>0</v>
      </c>
      <c r="D607" s="488">
        <f t="shared" si="230"/>
        <v>0</v>
      </c>
      <c r="E607" s="488">
        <f t="shared" si="230"/>
        <v>0</v>
      </c>
      <c r="F607" s="488">
        <f t="shared" si="230"/>
        <v>0</v>
      </c>
      <c r="G607" s="489">
        <f t="shared" si="230"/>
        <v>0</v>
      </c>
      <c r="H607" s="490">
        <f t="shared" si="230"/>
        <v>0</v>
      </c>
      <c r="I607" s="488">
        <f t="shared" si="230"/>
        <v>0</v>
      </c>
      <c r="J607" s="488">
        <f t="shared" si="230"/>
        <v>0</v>
      </c>
      <c r="K607" s="488">
        <f t="shared" si="230"/>
        <v>0</v>
      </c>
      <c r="L607" s="488">
        <f t="shared" si="230"/>
        <v>0</v>
      </c>
      <c r="M607" s="488">
        <f t="shared" si="230"/>
        <v>0</v>
      </c>
      <c r="N607" s="490">
        <f t="shared" si="230"/>
        <v>0</v>
      </c>
      <c r="O607" s="488">
        <f t="shared" si="230"/>
        <v>0</v>
      </c>
      <c r="P607" s="488">
        <f t="shared" si="230"/>
        <v>0</v>
      </c>
      <c r="Q607" s="488">
        <f t="shared" si="230"/>
        <v>0</v>
      </c>
      <c r="R607" s="488">
        <f t="shared" si="230"/>
        <v>0</v>
      </c>
      <c r="S607" s="489">
        <f t="shared" si="230"/>
        <v>0</v>
      </c>
      <c r="T607" s="428"/>
      <c r="U607" s="227" t="s">
        <v>26</v>
      </c>
      <c r="V607" s="362">
        <f>V606-V593</f>
        <v>-1.7700000000000102</v>
      </c>
    </row>
    <row r="609" spans="1:23" ht="13.5" thickBot="1" x14ac:dyDescent="0.25"/>
    <row r="610" spans="1:23" s="608" customFormat="1" ht="12.75" customHeight="1" thickBot="1" x14ac:dyDescent="0.25">
      <c r="A610" s="300" t="s">
        <v>184</v>
      </c>
      <c r="B610" s="676" t="s">
        <v>110</v>
      </c>
      <c r="C610" s="677"/>
      <c r="D610" s="677"/>
      <c r="E610" s="677"/>
      <c r="F610" s="677"/>
      <c r="G610" s="678"/>
      <c r="H610" s="676" t="s">
        <v>111</v>
      </c>
      <c r="I610" s="677"/>
      <c r="J610" s="677"/>
      <c r="K610" s="677"/>
      <c r="L610" s="677"/>
      <c r="M610" s="678"/>
      <c r="N610" s="676" t="s">
        <v>53</v>
      </c>
      <c r="O610" s="677"/>
      <c r="P610" s="677"/>
      <c r="Q610" s="677"/>
      <c r="R610" s="677"/>
      <c r="S610" s="678"/>
      <c r="T610" s="329" t="s">
        <v>55</v>
      </c>
    </row>
    <row r="611" spans="1:23" s="608" customFormat="1" ht="12.75" customHeight="1" x14ac:dyDescent="0.2">
      <c r="A611" s="226" t="s">
        <v>54</v>
      </c>
      <c r="B611" s="451">
        <v>1</v>
      </c>
      <c r="C611" s="252">
        <v>2</v>
      </c>
      <c r="D611" s="439" t="s">
        <v>131</v>
      </c>
      <c r="E611" s="252">
        <v>4</v>
      </c>
      <c r="F611" s="484">
        <v>5</v>
      </c>
      <c r="G611" s="432">
        <v>6</v>
      </c>
      <c r="H611" s="251">
        <v>7</v>
      </c>
      <c r="I611" s="252">
        <v>8</v>
      </c>
      <c r="J611" s="252" t="s">
        <v>137</v>
      </c>
      <c r="K611" s="252">
        <v>10</v>
      </c>
      <c r="L611" s="252">
        <v>11</v>
      </c>
      <c r="M611" s="252">
        <v>12</v>
      </c>
      <c r="N611" s="330">
        <v>13</v>
      </c>
      <c r="O611" s="253">
        <v>14</v>
      </c>
      <c r="P611" s="253" t="s">
        <v>138</v>
      </c>
      <c r="Q611" s="253">
        <v>16</v>
      </c>
      <c r="R611" s="253">
        <v>17</v>
      </c>
      <c r="S611" s="331">
        <v>18</v>
      </c>
      <c r="T611" s="418"/>
    </row>
    <row r="612" spans="1:23" s="608" customFormat="1" ht="12.75" customHeight="1" x14ac:dyDescent="0.2">
      <c r="A612" s="307" t="s">
        <v>3</v>
      </c>
      <c r="B612" s="452">
        <v>4140</v>
      </c>
      <c r="C612" s="259">
        <v>4140</v>
      </c>
      <c r="D612" s="440">
        <v>4140</v>
      </c>
      <c r="E612" s="259">
        <v>4140</v>
      </c>
      <c r="F612" s="390">
        <v>4140</v>
      </c>
      <c r="G612" s="260">
        <v>4140</v>
      </c>
      <c r="H612" s="258">
        <v>4140</v>
      </c>
      <c r="I612" s="259">
        <v>4140</v>
      </c>
      <c r="J612" s="259">
        <v>4140</v>
      </c>
      <c r="K612" s="259">
        <v>4140</v>
      </c>
      <c r="L612" s="259">
        <v>4140</v>
      </c>
      <c r="M612" s="259">
        <v>4140</v>
      </c>
      <c r="N612" s="258">
        <v>4140</v>
      </c>
      <c r="O612" s="259">
        <v>4140</v>
      </c>
      <c r="P612" s="259">
        <v>4140</v>
      </c>
      <c r="Q612" s="259">
        <v>4140</v>
      </c>
      <c r="R612" s="259">
        <v>4140</v>
      </c>
      <c r="S612" s="260">
        <v>4140</v>
      </c>
      <c r="T612" s="420">
        <v>4140</v>
      </c>
      <c r="U612" s="504"/>
      <c r="V612" s="505"/>
      <c r="W612" s="505"/>
    </row>
    <row r="613" spans="1:23" s="608" customFormat="1" ht="12.75" customHeight="1" x14ac:dyDescent="0.2">
      <c r="A613" s="310" t="s">
        <v>6</v>
      </c>
      <c r="B613" s="453">
        <v>4505.2631578947367</v>
      </c>
      <c r="C613" s="264">
        <v>4521.2820512820517</v>
      </c>
      <c r="D613" s="441">
        <v>4614.6153846153848</v>
      </c>
      <c r="E613" s="264">
        <v>4775.75</v>
      </c>
      <c r="F613" s="311">
        <v>4883.6111111111113</v>
      </c>
      <c r="G613" s="265">
        <v>4797.5</v>
      </c>
      <c r="H613" s="263">
        <v>4495.7894736842109</v>
      </c>
      <c r="I613" s="264">
        <v>4489.5121951219517</v>
      </c>
      <c r="J613" s="264">
        <v>4474.2857142857147</v>
      </c>
      <c r="K613" s="264">
        <v>4720.7142857142853</v>
      </c>
      <c r="L613" s="264">
        <v>4445.5263157894733</v>
      </c>
      <c r="M613" s="264">
        <v>4467.5</v>
      </c>
      <c r="N613" s="263">
        <v>4629.5</v>
      </c>
      <c r="O613" s="264">
        <v>4490.2777777777774</v>
      </c>
      <c r="P613" s="264">
        <v>4361.5384615384619</v>
      </c>
      <c r="Q613" s="264">
        <v>4455.5263157894733</v>
      </c>
      <c r="R613" s="264">
        <v>4722.9729729729734</v>
      </c>
      <c r="S613" s="265">
        <v>4369.4871794871797</v>
      </c>
      <c r="T613" s="421">
        <v>4578.3118971061094</v>
      </c>
      <c r="U613" s="504"/>
      <c r="V613" s="505"/>
      <c r="W613" s="505"/>
    </row>
    <row r="614" spans="1:23" s="608" customFormat="1" ht="12.75" customHeight="1" x14ac:dyDescent="0.2">
      <c r="A614" s="226" t="s">
        <v>7</v>
      </c>
      <c r="B614" s="454">
        <v>76.315789473684205</v>
      </c>
      <c r="C614" s="268">
        <v>87.179487179487182</v>
      </c>
      <c r="D614" s="442">
        <v>92.307692307692307</v>
      </c>
      <c r="E614" s="268">
        <v>77.5</v>
      </c>
      <c r="F614" s="314">
        <v>80.555555555555557</v>
      </c>
      <c r="G614" s="269">
        <v>85</v>
      </c>
      <c r="H614" s="267">
        <v>89.473684210526315</v>
      </c>
      <c r="I614" s="268">
        <v>87.804878048780495</v>
      </c>
      <c r="J614" s="268">
        <v>100</v>
      </c>
      <c r="K614" s="268">
        <v>83.333333333333329</v>
      </c>
      <c r="L614" s="268">
        <v>81.578947368421055</v>
      </c>
      <c r="M614" s="268">
        <v>82.5</v>
      </c>
      <c r="N614" s="267">
        <v>77.5</v>
      </c>
      <c r="O614" s="268">
        <v>75</v>
      </c>
      <c r="P614" s="268">
        <v>92.307692307692307</v>
      </c>
      <c r="Q614" s="268">
        <v>89.473684210526315</v>
      </c>
      <c r="R614" s="268">
        <v>72.972972972972968</v>
      </c>
      <c r="S614" s="269">
        <v>87.179487179487182</v>
      </c>
      <c r="T614" s="422">
        <v>80.385852090032159</v>
      </c>
      <c r="U614" s="504"/>
      <c r="V614" s="505"/>
      <c r="W614" s="505"/>
    </row>
    <row r="615" spans="1:23" s="608" customFormat="1" ht="12.75" customHeight="1" x14ac:dyDescent="0.2">
      <c r="A615" s="226" t="s">
        <v>8</v>
      </c>
      <c r="B615" s="455">
        <v>7.8016219358615746E-2</v>
      </c>
      <c r="C615" s="272">
        <v>6.7269383235898136E-2</v>
      </c>
      <c r="D615" s="443">
        <v>5.559803418930049E-2</v>
      </c>
      <c r="E615" s="272">
        <v>7.9569876725316985E-2</v>
      </c>
      <c r="F615" s="317">
        <v>8.1777317874472358E-2</v>
      </c>
      <c r="G615" s="273">
        <v>6.7879368532229881E-2</v>
      </c>
      <c r="H615" s="271">
        <v>6.0747325209928441E-2</v>
      </c>
      <c r="I615" s="272">
        <v>6.0747675004410091E-2</v>
      </c>
      <c r="J615" s="272">
        <v>5.3015700694788705E-2</v>
      </c>
      <c r="K615" s="272">
        <v>8.1043119671766889E-2</v>
      </c>
      <c r="L615" s="272">
        <v>6.364650742740012E-2</v>
      </c>
      <c r="M615" s="272">
        <v>7.1945559149010935E-2</v>
      </c>
      <c r="N615" s="271">
        <v>8.8782098963933645E-2</v>
      </c>
      <c r="O615" s="272">
        <v>7.7670824865743338E-2</v>
      </c>
      <c r="P615" s="272">
        <v>7.41517187754967E-2</v>
      </c>
      <c r="Q615" s="272">
        <v>6.0951592601309869E-2</v>
      </c>
      <c r="R615" s="272">
        <v>8.8020262575679104E-2</v>
      </c>
      <c r="S615" s="273">
        <v>6.821236931671594E-2</v>
      </c>
      <c r="T615" s="423">
        <v>8.0287120816375929E-2</v>
      </c>
      <c r="U615" s="504"/>
      <c r="V615" s="505"/>
      <c r="W615" s="505"/>
    </row>
    <row r="616" spans="1:23" s="608" customFormat="1" ht="12.75" customHeight="1" x14ac:dyDescent="0.2">
      <c r="A616" s="310" t="s">
        <v>1</v>
      </c>
      <c r="B616" s="456">
        <f>B613/B612*100-100</f>
        <v>8.8227815916603021</v>
      </c>
      <c r="C616" s="276">
        <f>C613/C612*100-100</f>
        <v>9.2097113836244375</v>
      </c>
      <c r="D616" s="276">
        <f t="shared" ref="D616:H616" si="231">D613/D612*100-100</f>
        <v>11.464139725009304</v>
      </c>
      <c r="E616" s="276">
        <f t="shared" si="231"/>
        <v>15.356280193236714</v>
      </c>
      <c r="F616" s="276">
        <f t="shared" si="231"/>
        <v>17.961621041331185</v>
      </c>
      <c r="G616" s="277">
        <f t="shared" si="231"/>
        <v>15.881642512077292</v>
      </c>
      <c r="H616" s="275">
        <f t="shared" si="231"/>
        <v>8.5939486397152365</v>
      </c>
      <c r="I616" s="276">
        <f>I613/I612*100-100</f>
        <v>8.4423235536703345</v>
      </c>
      <c r="J616" s="276">
        <f t="shared" ref="J616:P616" si="232">J613/J612*100-100</f>
        <v>8.0745341614906891</v>
      </c>
      <c r="K616" s="276">
        <f t="shared" si="232"/>
        <v>14.026915113871624</v>
      </c>
      <c r="L616" s="276">
        <f t="shared" si="232"/>
        <v>7.3798627002288413</v>
      </c>
      <c r="M616" s="276">
        <f t="shared" si="232"/>
        <v>7.9106280193236671</v>
      </c>
      <c r="N616" s="275">
        <f t="shared" si="232"/>
        <v>11.823671497584542</v>
      </c>
      <c r="O616" s="276">
        <f t="shared" si="232"/>
        <v>8.4608158883521014</v>
      </c>
      <c r="P616" s="276">
        <f t="shared" si="232"/>
        <v>5.3511705685618978</v>
      </c>
      <c r="Q616" s="276">
        <f>Q613/Q612*100-100</f>
        <v>7.6214085939486154</v>
      </c>
      <c r="R616" s="276">
        <f t="shared" ref="R616:T616" si="233">R613/R612*100-100</f>
        <v>14.081472777124972</v>
      </c>
      <c r="S616" s="277">
        <f t="shared" si="233"/>
        <v>5.543168586646857</v>
      </c>
      <c r="T616" s="424">
        <f t="shared" si="233"/>
        <v>10.587243891451919</v>
      </c>
      <c r="U616" s="504"/>
      <c r="V616" s="227"/>
    </row>
    <row r="617" spans="1:23" s="608" customFormat="1" ht="12.75" customHeight="1" thickBot="1" x14ac:dyDescent="0.25">
      <c r="A617" s="429" t="s">
        <v>27</v>
      </c>
      <c r="B617" s="457">
        <f t="shared" ref="B617:T617" si="234">B613-B600</f>
        <v>6.8847795163583214</v>
      </c>
      <c r="C617" s="281">
        <f t="shared" si="234"/>
        <v>11.282051282051725</v>
      </c>
      <c r="D617" s="281">
        <f t="shared" si="234"/>
        <v>168.46153846153902</v>
      </c>
      <c r="E617" s="281">
        <f t="shared" si="234"/>
        <v>154.21153846153811</v>
      </c>
      <c r="F617" s="281">
        <f t="shared" si="234"/>
        <v>299.70867208672098</v>
      </c>
      <c r="G617" s="282">
        <f t="shared" si="234"/>
        <v>0.57692307692286704</v>
      </c>
      <c r="H617" s="280">
        <f t="shared" si="234"/>
        <v>13.481781376518484</v>
      </c>
      <c r="I617" s="281">
        <f t="shared" si="234"/>
        <v>-85.487804878048337</v>
      </c>
      <c r="J617" s="281">
        <f t="shared" si="234"/>
        <v>18.831168831169634</v>
      </c>
      <c r="K617" s="281">
        <f t="shared" si="234"/>
        <v>41.99633699633705</v>
      </c>
      <c r="L617" s="281">
        <f t="shared" si="234"/>
        <v>56.039136302293628</v>
      </c>
      <c r="M617" s="281">
        <f t="shared" si="234"/>
        <v>-46.858974358974592</v>
      </c>
      <c r="N617" s="280">
        <f t="shared" si="234"/>
        <v>117.75</v>
      </c>
      <c r="O617" s="281">
        <f t="shared" si="234"/>
        <v>18.082655826558039</v>
      </c>
      <c r="P617" s="281">
        <f t="shared" si="234"/>
        <v>-317.12820512820508</v>
      </c>
      <c r="Q617" s="281">
        <f t="shared" si="234"/>
        <v>-138.4736842105267</v>
      </c>
      <c r="R617" s="281">
        <f t="shared" si="234"/>
        <v>117.54440154440181</v>
      </c>
      <c r="S617" s="282">
        <f t="shared" si="234"/>
        <v>-151.06837606837598</v>
      </c>
      <c r="T617" s="425">
        <f t="shared" si="234"/>
        <v>21.395094495995181</v>
      </c>
      <c r="U617" s="504"/>
      <c r="V617" s="227"/>
    </row>
    <row r="618" spans="1:23" s="608" customFormat="1" ht="12.75" customHeight="1" x14ac:dyDescent="0.2">
      <c r="A618" s="430" t="s">
        <v>51</v>
      </c>
      <c r="B618" s="486">
        <v>738</v>
      </c>
      <c r="C618" s="286">
        <v>728</v>
      </c>
      <c r="D618" s="444">
        <v>184</v>
      </c>
      <c r="E618" s="286">
        <v>745</v>
      </c>
      <c r="F618" s="391">
        <v>738</v>
      </c>
      <c r="G618" s="287">
        <v>734</v>
      </c>
      <c r="H618" s="285">
        <v>744</v>
      </c>
      <c r="I618" s="286">
        <v>747</v>
      </c>
      <c r="J618" s="286">
        <v>177</v>
      </c>
      <c r="K618" s="286">
        <v>750</v>
      </c>
      <c r="L618" s="286">
        <v>753</v>
      </c>
      <c r="M618" s="286">
        <v>748</v>
      </c>
      <c r="N618" s="285">
        <v>744</v>
      </c>
      <c r="O618" s="286">
        <v>758</v>
      </c>
      <c r="P618" s="286">
        <v>195</v>
      </c>
      <c r="Q618" s="286">
        <v>748</v>
      </c>
      <c r="R618" s="286">
        <v>745</v>
      </c>
      <c r="S618" s="287">
        <v>747</v>
      </c>
      <c r="T618" s="426">
        <f>SUM(B618:S618)</f>
        <v>11723</v>
      </c>
      <c r="U618" s="227" t="s">
        <v>56</v>
      </c>
      <c r="V618" s="289"/>
      <c r="W618" s="290">
        <f>V618/T605</f>
        <v>0</v>
      </c>
    </row>
    <row r="619" spans="1:23" s="608" customFormat="1" ht="12.75" customHeight="1" x14ac:dyDescent="0.2">
      <c r="A619" s="324" t="s">
        <v>28</v>
      </c>
      <c r="B619" s="458"/>
      <c r="C619" s="610"/>
      <c r="D619" s="445"/>
      <c r="E619" s="610"/>
      <c r="F619" s="392"/>
      <c r="G619" s="609"/>
      <c r="H619" s="611"/>
      <c r="I619" s="610"/>
      <c r="J619" s="610"/>
      <c r="K619" s="610"/>
      <c r="L619" s="610"/>
      <c r="M619" s="610"/>
      <c r="N619" s="611"/>
      <c r="O619" s="610"/>
      <c r="P619" s="610"/>
      <c r="Q619" s="610"/>
      <c r="R619" s="610"/>
      <c r="S619" s="609"/>
      <c r="T619" s="427"/>
      <c r="U619" s="227" t="s">
        <v>57</v>
      </c>
      <c r="V619" s="227">
        <v>153.49</v>
      </c>
    </row>
    <row r="620" spans="1:23" s="608" customFormat="1" ht="12.75" customHeight="1" thickBot="1" x14ac:dyDescent="0.25">
      <c r="A620" s="327" t="s">
        <v>26</v>
      </c>
      <c r="B620" s="487">
        <f t="shared" ref="B620:S620" si="235">B619-B606</f>
        <v>0</v>
      </c>
      <c r="C620" s="488">
        <f t="shared" si="235"/>
        <v>0</v>
      </c>
      <c r="D620" s="488">
        <f t="shared" si="235"/>
        <v>0</v>
      </c>
      <c r="E620" s="488">
        <f t="shared" si="235"/>
        <v>0</v>
      </c>
      <c r="F620" s="488">
        <f t="shared" si="235"/>
        <v>0</v>
      </c>
      <c r="G620" s="489">
        <f t="shared" si="235"/>
        <v>0</v>
      </c>
      <c r="H620" s="490">
        <f t="shared" si="235"/>
        <v>0</v>
      </c>
      <c r="I620" s="488">
        <f t="shared" si="235"/>
        <v>0</v>
      </c>
      <c r="J620" s="488">
        <f t="shared" si="235"/>
        <v>0</v>
      </c>
      <c r="K620" s="488">
        <f t="shared" si="235"/>
        <v>0</v>
      </c>
      <c r="L620" s="488">
        <f t="shared" si="235"/>
        <v>0</v>
      </c>
      <c r="M620" s="488">
        <f t="shared" si="235"/>
        <v>0</v>
      </c>
      <c r="N620" s="490">
        <f t="shared" si="235"/>
        <v>0</v>
      </c>
      <c r="O620" s="488">
        <f t="shared" si="235"/>
        <v>0</v>
      </c>
      <c r="P620" s="488">
        <f t="shared" si="235"/>
        <v>0</v>
      </c>
      <c r="Q620" s="488">
        <f t="shared" si="235"/>
        <v>0</v>
      </c>
      <c r="R620" s="488">
        <f t="shared" si="235"/>
        <v>0</v>
      </c>
      <c r="S620" s="489">
        <f t="shared" si="235"/>
        <v>0</v>
      </c>
      <c r="T620" s="428"/>
      <c r="U620" s="227" t="s">
        <v>26</v>
      </c>
      <c r="V620" s="362">
        <f>V619-V606</f>
        <v>-1.3899999999999864</v>
      </c>
    </row>
    <row r="622" spans="1:23" ht="13.5" thickBot="1" x14ac:dyDescent="0.25"/>
    <row r="623" spans="1:23" s="618" customFormat="1" ht="12.75" customHeight="1" thickBot="1" x14ac:dyDescent="0.25">
      <c r="A623" s="300" t="s">
        <v>188</v>
      </c>
      <c r="B623" s="676" t="s">
        <v>110</v>
      </c>
      <c r="C623" s="677"/>
      <c r="D623" s="677"/>
      <c r="E623" s="677"/>
      <c r="F623" s="677"/>
      <c r="G623" s="678"/>
      <c r="H623" s="676" t="s">
        <v>111</v>
      </c>
      <c r="I623" s="677"/>
      <c r="J623" s="677"/>
      <c r="K623" s="677"/>
      <c r="L623" s="677"/>
      <c r="M623" s="678"/>
      <c r="N623" s="676" t="s">
        <v>53</v>
      </c>
      <c r="O623" s="677"/>
      <c r="P623" s="677"/>
      <c r="Q623" s="677"/>
      <c r="R623" s="677"/>
      <c r="S623" s="678"/>
      <c r="T623" s="329" t="s">
        <v>55</v>
      </c>
    </row>
    <row r="624" spans="1:23" s="618" customFormat="1" ht="12.75" customHeight="1" x14ac:dyDescent="0.2">
      <c r="A624" s="226" t="s">
        <v>54</v>
      </c>
      <c r="B624" s="451">
        <v>1</v>
      </c>
      <c r="C624" s="252">
        <v>2</v>
      </c>
      <c r="D624" s="439" t="s">
        <v>131</v>
      </c>
      <c r="E624" s="252">
        <v>4</v>
      </c>
      <c r="F624" s="484">
        <v>5</v>
      </c>
      <c r="G624" s="432">
        <v>6</v>
      </c>
      <c r="H624" s="251">
        <v>7</v>
      </c>
      <c r="I624" s="252">
        <v>8</v>
      </c>
      <c r="J624" s="252" t="s">
        <v>137</v>
      </c>
      <c r="K624" s="252">
        <v>10</v>
      </c>
      <c r="L624" s="252">
        <v>11</v>
      </c>
      <c r="M624" s="252">
        <v>12</v>
      </c>
      <c r="N624" s="330">
        <v>13</v>
      </c>
      <c r="O624" s="253">
        <v>14</v>
      </c>
      <c r="P624" s="253" t="s">
        <v>138</v>
      </c>
      <c r="Q624" s="253">
        <v>16</v>
      </c>
      <c r="R624" s="253">
        <v>17</v>
      </c>
      <c r="S624" s="331">
        <v>18</v>
      </c>
      <c r="T624" s="418"/>
    </row>
    <row r="625" spans="1:23" s="618" customFormat="1" ht="12.75" customHeight="1" x14ac:dyDescent="0.2">
      <c r="A625" s="307" t="s">
        <v>3</v>
      </c>
      <c r="B625" s="452">
        <v>4176</v>
      </c>
      <c r="C625" s="259">
        <v>4176</v>
      </c>
      <c r="D625" s="440">
        <v>4176</v>
      </c>
      <c r="E625" s="259">
        <v>4176</v>
      </c>
      <c r="F625" s="390">
        <v>4176</v>
      </c>
      <c r="G625" s="260">
        <v>4176</v>
      </c>
      <c r="H625" s="258">
        <v>4176</v>
      </c>
      <c r="I625" s="259">
        <v>4176</v>
      </c>
      <c r="J625" s="259">
        <v>4176</v>
      </c>
      <c r="K625" s="259">
        <v>4176</v>
      </c>
      <c r="L625" s="259">
        <v>4176</v>
      </c>
      <c r="M625" s="259">
        <v>4176</v>
      </c>
      <c r="N625" s="258">
        <v>4176</v>
      </c>
      <c r="O625" s="259">
        <v>4176</v>
      </c>
      <c r="P625" s="259">
        <v>4176</v>
      </c>
      <c r="Q625" s="259">
        <v>4176</v>
      </c>
      <c r="R625" s="259">
        <v>4176</v>
      </c>
      <c r="S625" s="260">
        <v>4176</v>
      </c>
      <c r="T625" s="420">
        <v>4176</v>
      </c>
      <c r="U625" s="504"/>
      <c r="V625" s="505"/>
      <c r="W625" s="505"/>
    </row>
    <row r="626" spans="1:23" s="618" customFormat="1" ht="12.75" customHeight="1" x14ac:dyDescent="0.2">
      <c r="A626" s="310" t="s">
        <v>6</v>
      </c>
      <c r="B626" s="453">
        <v>4526.5714285714284</v>
      </c>
      <c r="C626" s="264">
        <v>4547.6190476190477</v>
      </c>
      <c r="D626" s="441">
        <v>4467.6923076923076</v>
      </c>
      <c r="E626" s="264">
        <v>4544.0540540540542</v>
      </c>
      <c r="F626" s="311">
        <v>4746.5853658536589</v>
      </c>
      <c r="G626" s="265">
        <v>4712.4390243902435</v>
      </c>
      <c r="H626" s="263">
        <v>4532.4324324324325</v>
      </c>
      <c r="I626" s="264">
        <v>4324.2857142857147</v>
      </c>
      <c r="J626" s="264">
        <v>4568.4615384615381</v>
      </c>
      <c r="K626" s="264">
        <v>4738.5</v>
      </c>
      <c r="L626" s="264">
        <v>4644.594594594595</v>
      </c>
      <c r="M626" s="264">
        <v>4607.4358974358975</v>
      </c>
      <c r="N626" s="263">
        <v>4475.5172413793107</v>
      </c>
      <c r="O626" s="264">
        <v>4696.2162162162158</v>
      </c>
      <c r="P626" s="264">
        <v>4228.333333333333</v>
      </c>
      <c r="Q626" s="264">
        <v>4568.3783783783783</v>
      </c>
      <c r="R626" s="264">
        <v>4815.5555555555557</v>
      </c>
      <c r="S626" s="265">
        <v>4702.7027027027025</v>
      </c>
      <c r="T626" s="421">
        <v>4603.2554257095162</v>
      </c>
      <c r="U626" s="504"/>
      <c r="V626" s="505"/>
      <c r="W626" s="505"/>
    </row>
    <row r="627" spans="1:23" s="618" customFormat="1" ht="12.75" customHeight="1" x14ac:dyDescent="0.2">
      <c r="A627" s="226" t="s">
        <v>7</v>
      </c>
      <c r="B627" s="454">
        <v>77.142857142857139</v>
      </c>
      <c r="C627" s="268">
        <v>71.428571428571431</v>
      </c>
      <c r="D627" s="442">
        <v>84.615384615384613</v>
      </c>
      <c r="E627" s="268">
        <v>89.189189189189193</v>
      </c>
      <c r="F627" s="314">
        <v>90.243902439024396</v>
      </c>
      <c r="G627" s="269">
        <v>82.926829268292678</v>
      </c>
      <c r="H627" s="267">
        <v>83.78378378378379</v>
      </c>
      <c r="I627" s="268">
        <v>95.238095238095241</v>
      </c>
      <c r="J627" s="268">
        <v>92.307692307692307</v>
      </c>
      <c r="K627" s="268">
        <v>72.5</v>
      </c>
      <c r="L627" s="268">
        <v>83.78378378378379</v>
      </c>
      <c r="M627" s="268">
        <v>74.358974358974365</v>
      </c>
      <c r="N627" s="267">
        <v>79.310344827586206</v>
      </c>
      <c r="O627" s="268">
        <v>75.675675675675677</v>
      </c>
      <c r="P627" s="268">
        <v>83.333333333333329</v>
      </c>
      <c r="Q627" s="268">
        <v>83.78378378378379</v>
      </c>
      <c r="R627" s="268">
        <v>72.222222222222229</v>
      </c>
      <c r="S627" s="269">
        <v>83.78378378378379</v>
      </c>
      <c r="T627" s="422">
        <v>76.293823038397335</v>
      </c>
      <c r="U627" s="504"/>
      <c r="V627" s="505"/>
      <c r="W627" s="505"/>
    </row>
    <row r="628" spans="1:23" s="618" customFormat="1" ht="12.75" customHeight="1" x14ac:dyDescent="0.2">
      <c r="A628" s="226" t="s">
        <v>8</v>
      </c>
      <c r="B628" s="455">
        <v>7.7431941811486257E-2</v>
      </c>
      <c r="C628" s="272">
        <v>7.366579592168257E-2</v>
      </c>
      <c r="D628" s="443">
        <v>5.9031620998394971E-2</v>
      </c>
      <c r="E628" s="272">
        <v>6.3760074604575334E-2</v>
      </c>
      <c r="F628" s="317">
        <v>6.407194729590214E-2</v>
      </c>
      <c r="G628" s="273">
        <v>7.6555534067119083E-2</v>
      </c>
      <c r="H628" s="271">
        <v>7.7625495004756712E-2</v>
      </c>
      <c r="I628" s="272">
        <v>6.4289069939781826E-2</v>
      </c>
      <c r="J628" s="272">
        <v>5.6807227840267739E-2</v>
      </c>
      <c r="K628" s="272">
        <v>8.9893631400372265E-2</v>
      </c>
      <c r="L628" s="272">
        <v>7.3291624901267047E-2</v>
      </c>
      <c r="M628" s="272">
        <v>8.0338380555987701E-2</v>
      </c>
      <c r="N628" s="271">
        <v>7.352192462369106E-2</v>
      </c>
      <c r="O628" s="272">
        <v>8.6781792259640098E-2</v>
      </c>
      <c r="P628" s="272">
        <v>9.015903403549845E-2</v>
      </c>
      <c r="Q628" s="272">
        <v>8.0447692083938163E-2</v>
      </c>
      <c r="R628" s="272">
        <v>9.1725728249360441E-2</v>
      </c>
      <c r="S628" s="273">
        <v>7.5360541773800943E-2</v>
      </c>
      <c r="T628" s="423">
        <v>8.2348916861921889E-2</v>
      </c>
      <c r="U628" s="504"/>
      <c r="V628" s="505"/>
      <c r="W628" s="505"/>
    </row>
    <row r="629" spans="1:23" s="618" customFormat="1" ht="12.75" customHeight="1" x14ac:dyDescent="0.2">
      <c r="A629" s="310" t="s">
        <v>1</v>
      </c>
      <c r="B629" s="456">
        <f t="shared" ref="B629:T629" si="236">B626/B625*100-100</f>
        <v>8.3949096880131293</v>
      </c>
      <c r="C629" s="276">
        <f t="shared" si="236"/>
        <v>8.8989235540959584</v>
      </c>
      <c r="D629" s="276">
        <f t="shared" si="236"/>
        <v>6.9849690539345772</v>
      </c>
      <c r="E629" s="276">
        <f t="shared" si="236"/>
        <v>8.8135549342445785</v>
      </c>
      <c r="F629" s="276">
        <f t="shared" si="236"/>
        <v>13.663442668909468</v>
      </c>
      <c r="G629" s="277">
        <f t="shared" si="236"/>
        <v>12.845762078310429</v>
      </c>
      <c r="H629" s="275">
        <f t="shared" si="236"/>
        <v>8.5352593973283604</v>
      </c>
      <c r="I629" s="276">
        <f t="shared" si="236"/>
        <v>3.55090311986865</v>
      </c>
      <c r="J629" s="276">
        <f t="shared" si="236"/>
        <v>9.3980253463012104</v>
      </c>
      <c r="K629" s="276">
        <f t="shared" si="236"/>
        <v>13.46982758620689</v>
      </c>
      <c r="L629" s="276">
        <f t="shared" si="236"/>
        <v>11.221134928031489</v>
      </c>
      <c r="M629" s="276">
        <f t="shared" si="236"/>
        <v>10.331319383043521</v>
      </c>
      <c r="N629" s="275">
        <f t="shared" si="236"/>
        <v>7.1723477341788993</v>
      </c>
      <c r="O629" s="276">
        <f t="shared" si="236"/>
        <v>12.45728487107796</v>
      </c>
      <c r="P629" s="276">
        <f t="shared" si="236"/>
        <v>1.2531928480204328</v>
      </c>
      <c r="Q629" s="276">
        <f t="shared" si="236"/>
        <v>9.3960339649994893</v>
      </c>
      <c r="R629" s="276">
        <f t="shared" si="236"/>
        <v>15.315027671349512</v>
      </c>
      <c r="S629" s="277">
        <f t="shared" si="236"/>
        <v>12.612612612612622</v>
      </c>
      <c r="T629" s="424">
        <f t="shared" si="236"/>
        <v>10.231212301473079</v>
      </c>
      <c r="U629" s="504"/>
      <c r="V629" s="227"/>
    </row>
    <row r="630" spans="1:23" s="618" customFormat="1" ht="12.75" customHeight="1" thickBot="1" x14ac:dyDescent="0.25">
      <c r="A630" s="429" t="s">
        <v>27</v>
      </c>
      <c r="B630" s="457">
        <f t="shared" ref="B630:T630" si="237">B626-B613</f>
        <v>21.308270676691791</v>
      </c>
      <c r="C630" s="281">
        <f t="shared" si="237"/>
        <v>26.336996336995981</v>
      </c>
      <c r="D630" s="281">
        <f t="shared" si="237"/>
        <v>-146.92307692307713</v>
      </c>
      <c r="E630" s="281">
        <f t="shared" si="237"/>
        <v>-231.69594594594582</v>
      </c>
      <c r="F630" s="281">
        <f t="shared" si="237"/>
        <v>-137.0257452574524</v>
      </c>
      <c r="G630" s="282">
        <f t="shared" si="237"/>
        <v>-85.060975609756497</v>
      </c>
      <c r="H630" s="280">
        <f t="shared" si="237"/>
        <v>36.642958748221645</v>
      </c>
      <c r="I630" s="281">
        <f t="shared" si="237"/>
        <v>-165.22648083623699</v>
      </c>
      <c r="J630" s="281">
        <f t="shared" si="237"/>
        <v>94.175824175823436</v>
      </c>
      <c r="K630" s="281">
        <f t="shared" si="237"/>
        <v>17.785714285714675</v>
      </c>
      <c r="L630" s="281">
        <f t="shared" si="237"/>
        <v>199.06827880512174</v>
      </c>
      <c r="M630" s="281">
        <f t="shared" si="237"/>
        <v>139.93589743589746</v>
      </c>
      <c r="N630" s="280">
        <f t="shared" si="237"/>
        <v>-153.98275862068931</v>
      </c>
      <c r="O630" s="281">
        <f t="shared" si="237"/>
        <v>205.93843843843842</v>
      </c>
      <c r="P630" s="281">
        <f t="shared" si="237"/>
        <v>-133.20512820512886</v>
      </c>
      <c r="Q630" s="281">
        <f t="shared" si="237"/>
        <v>112.85206258890503</v>
      </c>
      <c r="R630" s="281">
        <f t="shared" si="237"/>
        <v>92.58258258258229</v>
      </c>
      <c r="S630" s="282">
        <f t="shared" si="237"/>
        <v>333.21552321552281</v>
      </c>
      <c r="T630" s="425">
        <f t="shared" si="237"/>
        <v>24.943528603406776</v>
      </c>
      <c r="U630" s="504"/>
      <c r="V630" s="227"/>
    </row>
    <row r="631" spans="1:23" s="618" customFormat="1" ht="12.75" customHeight="1" x14ac:dyDescent="0.2">
      <c r="A631" s="430" t="s">
        <v>51</v>
      </c>
      <c r="B631" s="486">
        <v>734</v>
      </c>
      <c r="C631" s="286">
        <v>727</v>
      </c>
      <c r="D631" s="444">
        <v>182</v>
      </c>
      <c r="E631" s="286">
        <v>742</v>
      </c>
      <c r="F631" s="391">
        <v>736</v>
      </c>
      <c r="G631" s="287">
        <v>732</v>
      </c>
      <c r="H631" s="285">
        <v>742</v>
      </c>
      <c r="I631" s="286">
        <v>746</v>
      </c>
      <c r="J631" s="286">
        <v>175</v>
      </c>
      <c r="K631" s="286">
        <v>749</v>
      </c>
      <c r="L631" s="286">
        <v>751</v>
      </c>
      <c r="M631" s="286">
        <v>747</v>
      </c>
      <c r="N631" s="285">
        <v>743</v>
      </c>
      <c r="O631" s="286">
        <v>758</v>
      </c>
      <c r="P631" s="286">
        <v>186</v>
      </c>
      <c r="Q631" s="286">
        <v>747</v>
      </c>
      <c r="R631" s="286">
        <v>742</v>
      </c>
      <c r="S631" s="287">
        <v>747</v>
      </c>
      <c r="T631" s="426">
        <f>SUM(B631:S631)</f>
        <v>11686</v>
      </c>
      <c r="U631" s="227" t="s">
        <v>56</v>
      </c>
      <c r="V631" s="289"/>
      <c r="W631" s="290">
        <f>V631/T618</f>
        <v>0</v>
      </c>
    </row>
    <row r="632" spans="1:23" s="618" customFormat="1" ht="12.75" customHeight="1" x14ac:dyDescent="0.2">
      <c r="A632" s="324" t="s">
        <v>28</v>
      </c>
      <c r="B632" s="458"/>
      <c r="C632" s="620"/>
      <c r="D632" s="445"/>
      <c r="E632" s="620"/>
      <c r="F632" s="392"/>
      <c r="G632" s="621"/>
      <c r="H632" s="619"/>
      <c r="I632" s="620"/>
      <c r="J632" s="620"/>
      <c r="K632" s="620"/>
      <c r="L632" s="620"/>
      <c r="M632" s="620"/>
      <c r="N632" s="619"/>
      <c r="O632" s="620"/>
      <c r="P632" s="620"/>
      <c r="Q632" s="620"/>
      <c r="R632" s="620"/>
      <c r="S632" s="621"/>
      <c r="T632" s="427"/>
      <c r="U632" s="227" t="s">
        <v>57</v>
      </c>
      <c r="V632" s="227">
        <v>151.81</v>
      </c>
    </row>
    <row r="633" spans="1:23" s="618" customFormat="1" ht="12.75" customHeight="1" thickBot="1" x14ac:dyDescent="0.25">
      <c r="A633" s="327" t="s">
        <v>26</v>
      </c>
      <c r="B633" s="487">
        <f t="shared" ref="B633:S633" si="238">B632-B619</f>
        <v>0</v>
      </c>
      <c r="C633" s="488">
        <f t="shared" si="238"/>
        <v>0</v>
      </c>
      <c r="D633" s="488">
        <f t="shared" si="238"/>
        <v>0</v>
      </c>
      <c r="E633" s="488">
        <f t="shared" si="238"/>
        <v>0</v>
      </c>
      <c r="F633" s="488">
        <f t="shared" si="238"/>
        <v>0</v>
      </c>
      <c r="G633" s="489">
        <f t="shared" si="238"/>
        <v>0</v>
      </c>
      <c r="H633" s="490">
        <f t="shared" si="238"/>
        <v>0</v>
      </c>
      <c r="I633" s="488">
        <f t="shared" si="238"/>
        <v>0</v>
      </c>
      <c r="J633" s="488">
        <f t="shared" si="238"/>
        <v>0</v>
      </c>
      <c r="K633" s="488">
        <f t="shared" si="238"/>
        <v>0</v>
      </c>
      <c r="L633" s="488">
        <f t="shared" si="238"/>
        <v>0</v>
      </c>
      <c r="M633" s="488">
        <f t="shared" si="238"/>
        <v>0</v>
      </c>
      <c r="N633" s="490">
        <f t="shared" si="238"/>
        <v>0</v>
      </c>
      <c r="O633" s="488">
        <f t="shared" si="238"/>
        <v>0</v>
      </c>
      <c r="P633" s="488">
        <f t="shared" si="238"/>
        <v>0</v>
      </c>
      <c r="Q633" s="488">
        <f t="shared" si="238"/>
        <v>0</v>
      </c>
      <c r="R633" s="488">
        <f t="shared" si="238"/>
        <v>0</v>
      </c>
      <c r="S633" s="489">
        <f t="shared" si="238"/>
        <v>0</v>
      </c>
      <c r="T633" s="428"/>
      <c r="U633" s="227" t="s">
        <v>26</v>
      </c>
      <c r="V633" s="362">
        <f>V632-V619</f>
        <v>-1.6800000000000068</v>
      </c>
    </row>
    <row r="635" spans="1:23" ht="13.5" thickBot="1" x14ac:dyDescent="0.25"/>
    <row r="636" spans="1:23" s="626" customFormat="1" ht="12.75" customHeight="1" thickBot="1" x14ac:dyDescent="0.25">
      <c r="A636" s="300" t="s">
        <v>190</v>
      </c>
      <c r="B636" s="676" t="s">
        <v>110</v>
      </c>
      <c r="C636" s="677"/>
      <c r="D636" s="677"/>
      <c r="E636" s="677"/>
      <c r="F636" s="677"/>
      <c r="G636" s="678"/>
      <c r="H636" s="676" t="s">
        <v>111</v>
      </c>
      <c r="I636" s="677"/>
      <c r="J636" s="677"/>
      <c r="K636" s="677"/>
      <c r="L636" s="677"/>
      <c r="M636" s="678"/>
      <c r="N636" s="676" t="s">
        <v>53</v>
      </c>
      <c r="O636" s="677"/>
      <c r="P636" s="677"/>
      <c r="Q636" s="677"/>
      <c r="R636" s="677"/>
      <c r="S636" s="678"/>
      <c r="T636" s="329" t="s">
        <v>55</v>
      </c>
    </row>
    <row r="637" spans="1:23" s="626" customFormat="1" ht="12.75" customHeight="1" x14ac:dyDescent="0.2">
      <c r="A637" s="226" t="s">
        <v>54</v>
      </c>
      <c r="B637" s="451">
        <v>1</v>
      </c>
      <c r="C637" s="252">
        <v>2</v>
      </c>
      <c r="D637" s="439" t="s">
        <v>131</v>
      </c>
      <c r="E637" s="252">
        <v>4</v>
      </c>
      <c r="F637" s="484">
        <v>5</v>
      </c>
      <c r="G637" s="432">
        <v>6</v>
      </c>
      <c r="H637" s="251">
        <v>7</v>
      </c>
      <c r="I637" s="252">
        <v>8</v>
      </c>
      <c r="J637" s="252" t="s">
        <v>137</v>
      </c>
      <c r="K637" s="252">
        <v>10</v>
      </c>
      <c r="L637" s="252">
        <v>11</v>
      </c>
      <c r="M637" s="252">
        <v>12</v>
      </c>
      <c r="N637" s="330">
        <v>13</v>
      </c>
      <c r="O637" s="253">
        <v>14</v>
      </c>
      <c r="P637" s="253" t="s">
        <v>138</v>
      </c>
      <c r="Q637" s="253">
        <v>16</v>
      </c>
      <c r="R637" s="253">
        <v>17</v>
      </c>
      <c r="S637" s="331">
        <v>18</v>
      </c>
      <c r="T637" s="418"/>
    </row>
    <row r="638" spans="1:23" s="626" customFormat="1" ht="12.75" customHeight="1" x14ac:dyDescent="0.2">
      <c r="A638" s="307" t="s">
        <v>3</v>
      </c>
      <c r="B638" s="452">
        <v>4212</v>
      </c>
      <c r="C638" s="259">
        <v>4212</v>
      </c>
      <c r="D638" s="440">
        <v>4212</v>
      </c>
      <c r="E638" s="259">
        <v>4212</v>
      </c>
      <c r="F638" s="390">
        <v>4212</v>
      </c>
      <c r="G638" s="260">
        <v>4212</v>
      </c>
      <c r="H638" s="258">
        <v>4212</v>
      </c>
      <c r="I638" s="259">
        <v>4212</v>
      </c>
      <c r="J638" s="259">
        <v>4212</v>
      </c>
      <c r="K638" s="259">
        <v>4212</v>
      </c>
      <c r="L638" s="259">
        <v>4212</v>
      </c>
      <c r="M638" s="259">
        <v>4212</v>
      </c>
      <c r="N638" s="258">
        <v>4212</v>
      </c>
      <c r="O638" s="259">
        <v>4212</v>
      </c>
      <c r="P638" s="259">
        <v>4212</v>
      </c>
      <c r="Q638" s="259">
        <v>4212</v>
      </c>
      <c r="R638" s="259">
        <v>4212</v>
      </c>
      <c r="S638" s="260">
        <v>4212</v>
      </c>
      <c r="T638" s="420">
        <v>4212</v>
      </c>
      <c r="U638" s="504"/>
      <c r="V638" s="505"/>
      <c r="W638" s="505"/>
    </row>
    <row r="639" spans="1:23" s="626" customFormat="1" ht="12.75" customHeight="1" x14ac:dyDescent="0.2">
      <c r="A639" s="310" t="s">
        <v>6</v>
      </c>
      <c r="B639" s="453">
        <v>4774.5714285714284</v>
      </c>
      <c r="C639" s="264">
        <v>4570.833333333333</v>
      </c>
      <c r="D639" s="441">
        <v>4620.666666666667</v>
      </c>
      <c r="E639" s="264">
        <v>4751.7948717948721</v>
      </c>
      <c r="F639" s="311">
        <v>4584.1176470588234</v>
      </c>
      <c r="G639" s="265">
        <v>4776.1764705882351</v>
      </c>
      <c r="H639" s="263">
        <v>4668.8888888888887</v>
      </c>
      <c r="I639" s="264">
        <v>4473.75</v>
      </c>
      <c r="J639" s="264">
        <v>4641.7647058823532</v>
      </c>
      <c r="K639" s="264">
        <v>4630</v>
      </c>
      <c r="L639" s="264">
        <v>4608.333333333333</v>
      </c>
      <c r="M639" s="264">
        <v>4667.1794871794873</v>
      </c>
      <c r="N639" s="263">
        <v>4605</v>
      </c>
      <c r="O639" s="264">
        <v>4662.2222222222226</v>
      </c>
      <c r="P639" s="264">
        <v>4508.4615384615381</v>
      </c>
      <c r="Q639" s="264">
        <v>4661.3513513513517</v>
      </c>
      <c r="R639" s="264">
        <v>4852.6315789473683</v>
      </c>
      <c r="S639" s="265">
        <v>4533.333333333333</v>
      </c>
      <c r="T639" s="421">
        <v>4650.7872696817421</v>
      </c>
      <c r="U639" s="504"/>
      <c r="V639" s="505"/>
      <c r="W639" s="505"/>
    </row>
    <row r="640" spans="1:23" s="626" customFormat="1" ht="12.75" customHeight="1" x14ac:dyDescent="0.2">
      <c r="A640" s="226" t="s">
        <v>7</v>
      </c>
      <c r="B640" s="454">
        <v>71.428571428571431</v>
      </c>
      <c r="C640" s="268">
        <v>63.888888888888886</v>
      </c>
      <c r="D640" s="442">
        <v>86.666666666666671</v>
      </c>
      <c r="E640" s="268">
        <v>92.307692307692307</v>
      </c>
      <c r="F640" s="314">
        <v>88.235294117647058</v>
      </c>
      <c r="G640" s="269">
        <v>79.411764705882348</v>
      </c>
      <c r="H640" s="267">
        <v>77.777777777777771</v>
      </c>
      <c r="I640" s="268">
        <v>80</v>
      </c>
      <c r="J640" s="268">
        <v>94.117647058823536</v>
      </c>
      <c r="K640" s="268">
        <v>75</v>
      </c>
      <c r="L640" s="268">
        <v>80.952380952380949</v>
      </c>
      <c r="M640" s="268">
        <v>79.487179487179489</v>
      </c>
      <c r="N640" s="267">
        <v>78.94736842105263</v>
      </c>
      <c r="O640" s="268">
        <v>69.444444444444443</v>
      </c>
      <c r="P640" s="268">
        <v>84.615384615384613</v>
      </c>
      <c r="Q640" s="268">
        <v>83.78378378378379</v>
      </c>
      <c r="R640" s="268">
        <v>76.315789473684205</v>
      </c>
      <c r="S640" s="269">
        <v>77.777777777777771</v>
      </c>
      <c r="T640" s="422">
        <v>76.884422110552762</v>
      </c>
      <c r="U640" s="504"/>
      <c r="V640" s="505"/>
      <c r="W640" s="505"/>
    </row>
    <row r="641" spans="1:23" s="626" customFormat="1" ht="12.75" customHeight="1" x14ac:dyDescent="0.2">
      <c r="A641" s="226" t="s">
        <v>8</v>
      </c>
      <c r="B641" s="455">
        <v>8.3284023593626605E-2</v>
      </c>
      <c r="C641" s="272">
        <v>9.0609656106844114E-2</v>
      </c>
      <c r="D641" s="443">
        <v>6.8128874374764892E-2</v>
      </c>
      <c r="E641" s="272">
        <v>5.8538151240335956E-2</v>
      </c>
      <c r="F641" s="317">
        <v>6.7226483002982076E-2</v>
      </c>
      <c r="G641" s="273">
        <v>7.8226397192446118E-2</v>
      </c>
      <c r="H641" s="271">
        <v>6.9918907946295419E-2</v>
      </c>
      <c r="I641" s="272">
        <v>7.2528436709039343E-2</v>
      </c>
      <c r="J641" s="272">
        <v>5.4336923968990723E-2</v>
      </c>
      <c r="K641" s="272">
        <v>8.9303334401766937E-2</v>
      </c>
      <c r="L641" s="272">
        <v>7.5429325113705203E-2</v>
      </c>
      <c r="M641" s="272">
        <v>7.5114798083909126E-2</v>
      </c>
      <c r="N641" s="271">
        <v>7.9728426301595642E-2</v>
      </c>
      <c r="O641" s="272">
        <v>9.6557707993340042E-2</v>
      </c>
      <c r="P641" s="272">
        <v>7.2281815088726525E-2</v>
      </c>
      <c r="Q641" s="272">
        <v>8.5141407757480816E-2</v>
      </c>
      <c r="R641" s="272">
        <v>9.0961239246358044E-2</v>
      </c>
      <c r="S641" s="273">
        <v>7.7824899392147776E-2</v>
      </c>
      <c r="T641" s="423">
        <v>8.1743803539754717E-2</v>
      </c>
      <c r="U641" s="504"/>
      <c r="V641" s="505"/>
      <c r="W641" s="505"/>
    </row>
    <row r="642" spans="1:23" s="626" customFormat="1" ht="12.75" customHeight="1" x14ac:dyDescent="0.2">
      <c r="A642" s="310" t="s">
        <v>1</v>
      </c>
      <c r="B642" s="456">
        <f t="shared" ref="B642:T642" si="239">B639/B638*100-100</f>
        <v>13.356396689730005</v>
      </c>
      <c r="C642" s="276">
        <f t="shared" si="239"/>
        <v>8.5193099081987782</v>
      </c>
      <c r="D642" s="276">
        <f t="shared" si="239"/>
        <v>9.7024374802152664</v>
      </c>
      <c r="E642" s="276">
        <f t="shared" si="239"/>
        <v>12.815642730172655</v>
      </c>
      <c r="F642" s="276">
        <f t="shared" si="239"/>
        <v>8.8347019719568891</v>
      </c>
      <c r="G642" s="277">
        <f t="shared" si="239"/>
        <v>13.394503100385464</v>
      </c>
      <c r="H642" s="275">
        <f t="shared" si="239"/>
        <v>10.847314551018243</v>
      </c>
      <c r="I642" s="276">
        <f t="shared" si="239"/>
        <v>6.214387464387471</v>
      </c>
      <c r="J642" s="276">
        <f t="shared" si="239"/>
        <v>10.203340595497451</v>
      </c>
      <c r="K642" s="276">
        <f t="shared" si="239"/>
        <v>9.924026590693245</v>
      </c>
      <c r="L642" s="276">
        <f t="shared" si="239"/>
        <v>9.4096232985121873</v>
      </c>
      <c r="M642" s="276">
        <f t="shared" si="239"/>
        <v>10.806730464850119</v>
      </c>
      <c r="N642" s="275">
        <f t="shared" si="239"/>
        <v>9.3304843304843388</v>
      </c>
      <c r="O642" s="276">
        <f t="shared" si="239"/>
        <v>10.689036614962546</v>
      </c>
      <c r="P642" s="276">
        <f t="shared" si="239"/>
        <v>7.0384980641390769</v>
      </c>
      <c r="Q642" s="276">
        <f t="shared" si="239"/>
        <v>10.668360668360677</v>
      </c>
      <c r="R642" s="276">
        <f t="shared" si="239"/>
        <v>15.20967661318538</v>
      </c>
      <c r="S642" s="277">
        <f t="shared" si="239"/>
        <v>7.6289965178853976</v>
      </c>
      <c r="T642" s="424">
        <f t="shared" si="239"/>
        <v>10.417551511912222</v>
      </c>
      <c r="U642" s="504"/>
      <c r="V642" s="227"/>
    </row>
    <row r="643" spans="1:23" s="626" customFormat="1" ht="12.75" customHeight="1" thickBot="1" x14ac:dyDescent="0.25">
      <c r="A643" s="429" t="s">
        <v>27</v>
      </c>
      <c r="B643" s="457">
        <f t="shared" ref="B643:T643" si="240">B639-B626</f>
        <v>248</v>
      </c>
      <c r="C643" s="281">
        <f t="shared" si="240"/>
        <v>23.214285714285325</v>
      </c>
      <c r="D643" s="281">
        <f t="shared" si="240"/>
        <v>152.97435897435935</v>
      </c>
      <c r="E643" s="281">
        <f t="shared" si="240"/>
        <v>207.74081774081787</v>
      </c>
      <c r="F643" s="281">
        <f t="shared" si="240"/>
        <v>-162.46771879483549</v>
      </c>
      <c r="G643" s="282">
        <f t="shared" si="240"/>
        <v>63.73744619799163</v>
      </c>
      <c r="H643" s="280">
        <f t="shared" si="240"/>
        <v>136.45645645645618</v>
      </c>
      <c r="I643" s="281">
        <f t="shared" si="240"/>
        <v>149.46428571428532</v>
      </c>
      <c r="J643" s="281">
        <f t="shared" si="240"/>
        <v>73.303167420815043</v>
      </c>
      <c r="K643" s="281">
        <f t="shared" si="240"/>
        <v>-108.5</v>
      </c>
      <c r="L643" s="281">
        <f t="shared" si="240"/>
        <v>-36.261261261262007</v>
      </c>
      <c r="M643" s="281">
        <f t="shared" si="240"/>
        <v>59.743589743589837</v>
      </c>
      <c r="N643" s="280">
        <f t="shared" si="240"/>
        <v>129.48275862068931</v>
      </c>
      <c r="O643" s="281">
        <f t="shared" si="240"/>
        <v>-33.993993993993172</v>
      </c>
      <c r="P643" s="281">
        <f t="shared" si="240"/>
        <v>280.12820512820508</v>
      </c>
      <c r="Q643" s="281">
        <f t="shared" si="240"/>
        <v>92.972972972973366</v>
      </c>
      <c r="R643" s="281">
        <f t="shared" si="240"/>
        <v>37.076023391812669</v>
      </c>
      <c r="S643" s="282">
        <f t="shared" si="240"/>
        <v>-169.36936936936945</v>
      </c>
      <c r="T643" s="425">
        <f t="shared" si="240"/>
        <v>47.531843972225943</v>
      </c>
      <c r="U643" s="504"/>
      <c r="V643" s="227"/>
    </row>
    <row r="644" spans="1:23" s="626" customFormat="1" ht="12.75" customHeight="1" x14ac:dyDescent="0.2">
      <c r="A644" s="430" t="s">
        <v>51</v>
      </c>
      <c r="B644" s="486">
        <v>731</v>
      </c>
      <c r="C644" s="286">
        <v>725</v>
      </c>
      <c r="D644" s="444">
        <v>175</v>
      </c>
      <c r="E644" s="286">
        <v>740</v>
      </c>
      <c r="F644" s="391">
        <v>735</v>
      </c>
      <c r="G644" s="287">
        <v>731</v>
      </c>
      <c r="H644" s="285">
        <v>741</v>
      </c>
      <c r="I644" s="286">
        <v>745</v>
      </c>
      <c r="J644" s="286">
        <v>173</v>
      </c>
      <c r="K644" s="286">
        <v>748</v>
      </c>
      <c r="L644" s="286">
        <v>750</v>
      </c>
      <c r="M644" s="286">
        <v>747</v>
      </c>
      <c r="N644" s="285">
        <v>742</v>
      </c>
      <c r="O644" s="286">
        <v>758</v>
      </c>
      <c r="P644" s="286">
        <v>184</v>
      </c>
      <c r="Q644" s="286">
        <v>743</v>
      </c>
      <c r="R644" s="286">
        <v>739</v>
      </c>
      <c r="S644" s="287">
        <v>746</v>
      </c>
      <c r="T644" s="426">
        <f>SUM(B644:S644)</f>
        <v>11653</v>
      </c>
      <c r="U644" s="227" t="s">
        <v>56</v>
      </c>
      <c r="V644" s="289"/>
      <c r="W644" s="290">
        <f>V644/T631</f>
        <v>0</v>
      </c>
    </row>
    <row r="645" spans="1:23" s="626" customFormat="1" ht="12.75" customHeight="1" x14ac:dyDescent="0.2">
      <c r="A645" s="324" t="s">
        <v>28</v>
      </c>
      <c r="B645" s="458"/>
      <c r="C645" s="628"/>
      <c r="D645" s="445"/>
      <c r="E645" s="628"/>
      <c r="F645" s="392"/>
      <c r="G645" s="629"/>
      <c r="H645" s="627"/>
      <c r="I645" s="628"/>
      <c r="J645" s="628"/>
      <c r="K645" s="628"/>
      <c r="L645" s="628"/>
      <c r="M645" s="628"/>
      <c r="N645" s="627"/>
      <c r="O645" s="628"/>
      <c r="P645" s="628"/>
      <c r="Q645" s="628"/>
      <c r="R645" s="628"/>
      <c r="S645" s="629"/>
      <c r="T645" s="427"/>
      <c r="U645" s="227" t="s">
        <v>57</v>
      </c>
      <c r="V645" s="227">
        <v>150.04</v>
      </c>
    </row>
    <row r="646" spans="1:23" s="626" customFormat="1" ht="12.75" customHeight="1" thickBot="1" x14ac:dyDescent="0.25">
      <c r="A646" s="327" t="s">
        <v>26</v>
      </c>
      <c r="B646" s="487">
        <f t="shared" ref="B646:S646" si="241">B645-B632</f>
        <v>0</v>
      </c>
      <c r="C646" s="488">
        <f t="shared" si="241"/>
        <v>0</v>
      </c>
      <c r="D646" s="488">
        <f t="shared" si="241"/>
        <v>0</v>
      </c>
      <c r="E646" s="488">
        <f t="shared" si="241"/>
        <v>0</v>
      </c>
      <c r="F646" s="488">
        <f t="shared" si="241"/>
        <v>0</v>
      </c>
      <c r="G646" s="489">
        <f t="shared" si="241"/>
        <v>0</v>
      </c>
      <c r="H646" s="490">
        <f t="shared" si="241"/>
        <v>0</v>
      </c>
      <c r="I646" s="488">
        <f t="shared" si="241"/>
        <v>0</v>
      </c>
      <c r="J646" s="488">
        <f t="shared" si="241"/>
        <v>0</v>
      </c>
      <c r="K646" s="488">
        <f t="shared" si="241"/>
        <v>0</v>
      </c>
      <c r="L646" s="488">
        <f t="shared" si="241"/>
        <v>0</v>
      </c>
      <c r="M646" s="488">
        <f t="shared" si="241"/>
        <v>0</v>
      </c>
      <c r="N646" s="490">
        <f t="shared" si="241"/>
        <v>0</v>
      </c>
      <c r="O646" s="488">
        <f t="shared" si="241"/>
        <v>0</v>
      </c>
      <c r="P646" s="488">
        <f t="shared" si="241"/>
        <v>0</v>
      </c>
      <c r="Q646" s="488">
        <f t="shared" si="241"/>
        <v>0</v>
      </c>
      <c r="R646" s="488">
        <f t="shared" si="241"/>
        <v>0</v>
      </c>
      <c r="S646" s="489">
        <f t="shared" si="241"/>
        <v>0</v>
      </c>
      <c r="T646" s="428"/>
      <c r="U646" s="227" t="s">
        <v>26</v>
      </c>
      <c r="V646" s="362">
        <f>V645-V632</f>
        <v>-1.7700000000000102</v>
      </c>
    </row>
    <row r="648" spans="1:23" ht="13.5" thickBot="1" x14ac:dyDescent="0.25"/>
    <row r="649" spans="1:23" s="634" customFormat="1" ht="12.75" customHeight="1" thickBot="1" x14ac:dyDescent="0.25">
      <c r="A649" s="300" t="s">
        <v>192</v>
      </c>
      <c r="B649" s="676" t="s">
        <v>110</v>
      </c>
      <c r="C649" s="677"/>
      <c r="D649" s="677"/>
      <c r="E649" s="677"/>
      <c r="F649" s="677"/>
      <c r="G649" s="678"/>
      <c r="H649" s="676" t="s">
        <v>111</v>
      </c>
      <c r="I649" s="677"/>
      <c r="J649" s="677"/>
      <c r="K649" s="677"/>
      <c r="L649" s="677"/>
      <c r="M649" s="678"/>
      <c r="N649" s="676" t="s">
        <v>53</v>
      </c>
      <c r="O649" s="677"/>
      <c r="P649" s="677"/>
      <c r="Q649" s="677"/>
      <c r="R649" s="677"/>
      <c r="S649" s="678"/>
      <c r="T649" s="329" t="s">
        <v>55</v>
      </c>
    </row>
    <row r="650" spans="1:23" s="634" customFormat="1" ht="12.75" customHeight="1" x14ac:dyDescent="0.2">
      <c r="A650" s="226" t="s">
        <v>54</v>
      </c>
      <c r="B650" s="451">
        <v>1</v>
      </c>
      <c r="C650" s="252">
        <v>2</v>
      </c>
      <c r="D650" s="439" t="s">
        <v>131</v>
      </c>
      <c r="E650" s="252">
        <v>4</v>
      </c>
      <c r="F650" s="484">
        <v>5</v>
      </c>
      <c r="G650" s="432">
        <v>6</v>
      </c>
      <c r="H650" s="251">
        <v>7</v>
      </c>
      <c r="I650" s="252">
        <v>8</v>
      </c>
      <c r="J650" s="252" t="s">
        <v>137</v>
      </c>
      <c r="K650" s="252">
        <v>10</v>
      </c>
      <c r="L650" s="252">
        <v>11</v>
      </c>
      <c r="M650" s="252">
        <v>12</v>
      </c>
      <c r="N650" s="330">
        <v>13</v>
      </c>
      <c r="O650" s="253">
        <v>14</v>
      </c>
      <c r="P650" s="253" t="s">
        <v>138</v>
      </c>
      <c r="Q650" s="253">
        <v>16</v>
      </c>
      <c r="R650" s="253">
        <v>17</v>
      </c>
      <c r="S650" s="331">
        <v>18</v>
      </c>
      <c r="T650" s="418"/>
    </row>
    <row r="651" spans="1:23" s="634" customFormat="1" ht="12.75" customHeight="1" x14ac:dyDescent="0.2">
      <c r="A651" s="307" t="s">
        <v>3</v>
      </c>
      <c r="B651" s="452">
        <v>4248</v>
      </c>
      <c r="C651" s="259">
        <v>4248</v>
      </c>
      <c r="D651" s="440">
        <v>4248</v>
      </c>
      <c r="E651" s="259">
        <v>4248</v>
      </c>
      <c r="F651" s="390">
        <v>4248</v>
      </c>
      <c r="G651" s="260">
        <v>4248</v>
      </c>
      <c r="H651" s="258">
        <v>4248</v>
      </c>
      <c r="I651" s="259">
        <v>4248</v>
      </c>
      <c r="J651" s="259">
        <v>4248</v>
      </c>
      <c r="K651" s="259">
        <v>4248</v>
      </c>
      <c r="L651" s="259">
        <v>4248</v>
      </c>
      <c r="M651" s="259">
        <v>4248</v>
      </c>
      <c r="N651" s="258">
        <v>4248</v>
      </c>
      <c r="O651" s="259">
        <v>4248</v>
      </c>
      <c r="P651" s="259">
        <v>4248</v>
      </c>
      <c r="Q651" s="259">
        <v>4248</v>
      </c>
      <c r="R651" s="259">
        <v>4248</v>
      </c>
      <c r="S651" s="260">
        <v>4248</v>
      </c>
      <c r="T651" s="420">
        <v>4248</v>
      </c>
      <c r="U651" s="504"/>
      <c r="V651" s="505"/>
      <c r="W651" s="505"/>
    </row>
    <row r="652" spans="1:23" s="634" customFormat="1" ht="12.75" customHeight="1" x14ac:dyDescent="0.2">
      <c r="A652" s="310" t="s">
        <v>6</v>
      </c>
      <c r="B652" s="453">
        <v>4594.5</v>
      </c>
      <c r="C652" s="264">
        <v>4578.75</v>
      </c>
      <c r="D652" s="441">
        <v>4390</v>
      </c>
      <c r="E652" s="264">
        <v>4722.75</v>
      </c>
      <c r="F652" s="311">
        <v>4725.5</v>
      </c>
      <c r="G652" s="265">
        <v>5005.25</v>
      </c>
      <c r="H652" s="263">
        <v>4455.833333333333</v>
      </c>
      <c r="I652" s="264">
        <v>4459.4871794871797</v>
      </c>
      <c r="J652" s="264">
        <v>4318.333333333333</v>
      </c>
      <c r="K652" s="264">
        <v>4863.0769230769229</v>
      </c>
      <c r="L652" s="264">
        <v>4521.25</v>
      </c>
      <c r="M652" s="264">
        <v>4672.25</v>
      </c>
      <c r="N652" s="263">
        <v>4532.894736842105</v>
      </c>
      <c r="O652" s="264">
        <v>4810.25</v>
      </c>
      <c r="P652" s="264">
        <v>4402.5</v>
      </c>
      <c r="Q652" s="264">
        <v>4754.8717948717949</v>
      </c>
      <c r="R652" s="264">
        <v>4919.4871794871797</v>
      </c>
      <c r="S652" s="265">
        <v>4636.9230769230771</v>
      </c>
      <c r="T652" s="421">
        <v>4667.0879999999997</v>
      </c>
      <c r="U652" s="504"/>
      <c r="V652" s="505"/>
      <c r="W652" s="505"/>
    </row>
    <row r="653" spans="1:23" s="634" customFormat="1" ht="12.75" customHeight="1" x14ac:dyDescent="0.2">
      <c r="A653" s="226" t="s">
        <v>7</v>
      </c>
      <c r="B653" s="454">
        <v>90</v>
      </c>
      <c r="C653" s="268">
        <v>90</v>
      </c>
      <c r="D653" s="442">
        <v>100</v>
      </c>
      <c r="E653" s="268">
        <v>85</v>
      </c>
      <c r="F653" s="314">
        <v>75</v>
      </c>
      <c r="G653" s="269">
        <v>85</v>
      </c>
      <c r="H653" s="267">
        <v>91.666666666666671</v>
      </c>
      <c r="I653" s="268">
        <v>87.179487179487182</v>
      </c>
      <c r="J653" s="268">
        <v>100</v>
      </c>
      <c r="K653" s="268">
        <v>74.358974358974365</v>
      </c>
      <c r="L653" s="268">
        <v>92.5</v>
      </c>
      <c r="M653" s="268">
        <v>87.5</v>
      </c>
      <c r="N653" s="267">
        <v>94.736842105263165</v>
      </c>
      <c r="O653" s="268">
        <v>45</v>
      </c>
      <c r="P653" s="268">
        <v>91.666666666666671</v>
      </c>
      <c r="Q653" s="268">
        <v>74.358974358974365</v>
      </c>
      <c r="R653" s="268">
        <v>84.615384615384613</v>
      </c>
      <c r="S653" s="269">
        <v>97.435897435897431</v>
      </c>
      <c r="T653" s="422">
        <v>73.44</v>
      </c>
      <c r="U653" s="504"/>
      <c r="V653" s="505"/>
      <c r="W653" s="505"/>
    </row>
    <row r="654" spans="1:23" s="634" customFormat="1" ht="12.75" customHeight="1" x14ac:dyDescent="0.2">
      <c r="A654" s="226" t="s">
        <v>8</v>
      </c>
      <c r="B654" s="455">
        <v>9.0194112712321306E-2</v>
      </c>
      <c r="C654" s="272">
        <v>6.3680027528949426E-2</v>
      </c>
      <c r="D654" s="443">
        <v>5.074838211543492E-2</v>
      </c>
      <c r="E654" s="272">
        <v>6.0375884122698335E-2</v>
      </c>
      <c r="F654" s="317">
        <v>8.0431406261777458E-2</v>
      </c>
      <c r="G654" s="273">
        <v>6.6814801660903644E-2</v>
      </c>
      <c r="H654" s="271">
        <v>6.3179532167056102E-2</v>
      </c>
      <c r="I654" s="272">
        <v>7.5323128287597685E-2</v>
      </c>
      <c r="J654" s="272">
        <v>4.0285263097368566E-2</v>
      </c>
      <c r="K654" s="272">
        <v>9.0456309060942985E-2</v>
      </c>
      <c r="L654" s="272">
        <v>6.4817140345112573E-2</v>
      </c>
      <c r="M654" s="272">
        <v>6.1730927261758217E-2</v>
      </c>
      <c r="N654" s="271">
        <v>6.1254128574869532E-2</v>
      </c>
      <c r="O654" s="272">
        <v>0.10449052419699732</v>
      </c>
      <c r="P654" s="272">
        <v>5.3984465242052651E-2</v>
      </c>
      <c r="Q654" s="272">
        <v>8.3285388082975337E-2</v>
      </c>
      <c r="R654" s="272">
        <v>6.4947914464112536E-2</v>
      </c>
      <c r="S654" s="273">
        <v>6.2883105856954793E-2</v>
      </c>
      <c r="T654" s="423">
        <v>8.2189898089598132E-2</v>
      </c>
      <c r="U654" s="504"/>
      <c r="V654" s="505"/>
      <c r="W654" s="505"/>
    </row>
    <row r="655" spans="1:23" s="634" customFormat="1" ht="12.75" customHeight="1" x14ac:dyDescent="0.2">
      <c r="A655" s="310" t="s">
        <v>1</v>
      </c>
      <c r="B655" s="456">
        <f t="shared" ref="B655:T655" si="242">B652/B651*100-100</f>
        <v>8.1567796610169552</v>
      </c>
      <c r="C655" s="276">
        <f t="shared" si="242"/>
        <v>7.7860169491525539</v>
      </c>
      <c r="D655" s="276">
        <f t="shared" si="242"/>
        <v>3.3427495291902005</v>
      </c>
      <c r="E655" s="276">
        <f t="shared" si="242"/>
        <v>11.175847457627114</v>
      </c>
      <c r="F655" s="276">
        <f t="shared" si="242"/>
        <v>11.240583804143128</v>
      </c>
      <c r="G655" s="277">
        <f t="shared" si="242"/>
        <v>17.826035781544249</v>
      </c>
      <c r="H655" s="275">
        <f t="shared" si="242"/>
        <v>4.8924984306340207</v>
      </c>
      <c r="I655" s="276">
        <f t="shared" si="242"/>
        <v>4.978511758172786</v>
      </c>
      <c r="J655" s="276">
        <f t="shared" si="242"/>
        <v>1.6556811048336471</v>
      </c>
      <c r="K655" s="276">
        <f t="shared" si="242"/>
        <v>14.47921193683905</v>
      </c>
      <c r="L655" s="276">
        <f t="shared" si="242"/>
        <v>6.4324387947269202</v>
      </c>
      <c r="M655" s="276">
        <f t="shared" si="242"/>
        <v>9.9870527306968029</v>
      </c>
      <c r="N655" s="275">
        <f t="shared" si="242"/>
        <v>6.7065616017444825</v>
      </c>
      <c r="O655" s="276">
        <f t="shared" si="242"/>
        <v>13.23564030131827</v>
      </c>
      <c r="P655" s="276">
        <f t="shared" si="242"/>
        <v>3.6370056497175227</v>
      </c>
      <c r="Q655" s="276">
        <f t="shared" si="242"/>
        <v>11.932010237094985</v>
      </c>
      <c r="R655" s="276">
        <f t="shared" si="242"/>
        <v>15.807136993577672</v>
      </c>
      <c r="S655" s="277">
        <f t="shared" si="242"/>
        <v>9.155439663914251</v>
      </c>
      <c r="T655" s="424">
        <f t="shared" si="242"/>
        <v>9.8655367231638422</v>
      </c>
      <c r="U655" s="504"/>
      <c r="V655" s="227"/>
    </row>
    <row r="656" spans="1:23" s="634" customFormat="1" ht="12.75" customHeight="1" thickBot="1" x14ac:dyDescent="0.25">
      <c r="A656" s="429" t="s">
        <v>27</v>
      </c>
      <c r="B656" s="457">
        <f t="shared" ref="B656:T656" si="243">B652-B639</f>
        <v>-180.07142857142844</v>
      </c>
      <c r="C656" s="281">
        <f t="shared" si="243"/>
        <v>7.9166666666669698</v>
      </c>
      <c r="D656" s="281">
        <f t="shared" si="243"/>
        <v>-230.66666666666697</v>
      </c>
      <c r="E656" s="281">
        <f t="shared" si="243"/>
        <v>-29.044871794872051</v>
      </c>
      <c r="F656" s="281">
        <f t="shared" si="243"/>
        <v>141.38235294117658</v>
      </c>
      <c r="G656" s="282">
        <f t="shared" si="243"/>
        <v>229.07352941176487</v>
      </c>
      <c r="H656" s="280">
        <f t="shared" si="243"/>
        <v>-213.05555555555566</v>
      </c>
      <c r="I656" s="281">
        <f t="shared" si="243"/>
        <v>-14.262820512820326</v>
      </c>
      <c r="J656" s="281">
        <f t="shared" si="243"/>
        <v>-323.43137254902013</v>
      </c>
      <c r="K656" s="281">
        <f t="shared" si="243"/>
        <v>233.07692307692287</v>
      </c>
      <c r="L656" s="281">
        <f t="shared" si="243"/>
        <v>-87.08333333333303</v>
      </c>
      <c r="M656" s="281">
        <f t="shared" si="243"/>
        <v>5.0705128205127039</v>
      </c>
      <c r="N656" s="280">
        <f t="shared" si="243"/>
        <v>-72.105263157895024</v>
      </c>
      <c r="O656" s="281">
        <f t="shared" si="243"/>
        <v>148.02777777777737</v>
      </c>
      <c r="P656" s="281">
        <f t="shared" si="243"/>
        <v>-105.96153846153811</v>
      </c>
      <c r="Q656" s="281">
        <f t="shared" si="243"/>
        <v>93.520443520443223</v>
      </c>
      <c r="R656" s="281">
        <f t="shared" si="243"/>
        <v>66.855600539811348</v>
      </c>
      <c r="S656" s="282">
        <f t="shared" si="243"/>
        <v>103.5897435897441</v>
      </c>
      <c r="T656" s="425">
        <f t="shared" si="243"/>
        <v>16.300730318257592</v>
      </c>
      <c r="U656" s="504"/>
      <c r="V656" s="227"/>
    </row>
    <row r="657" spans="1:23" s="634" customFormat="1" ht="12.75" customHeight="1" x14ac:dyDescent="0.2">
      <c r="A657" s="430" t="s">
        <v>51</v>
      </c>
      <c r="B657" s="486">
        <v>731</v>
      </c>
      <c r="C657" s="286">
        <v>723</v>
      </c>
      <c r="D657" s="444">
        <v>171</v>
      </c>
      <c r="E657" s="286">
        <v>739</v>
      </c>
      <c r="F657" s="391">
        <v>731</v>
      </c>
      <c r="G657" s="287">
        <v>730</v>
      </c>
      <c r="H657" s="285">
        <v>737</v>
      </c>
      <c r="I657" s="286">
        <v>745</v>
      </c>
      <c r="J657" s="286">
        <v>172</v>
      </c>
      <c r="K657" s="286">
        <v>746</v>
      </c>
      <c r="L657" s="286">
        <v>747</v>
      </c>
      <c r="M657" s="286">
        <v>747</v>
      </c>
      <c r="N657" s="285">
        <v>740</v>
      </c>
      <c r="O657" s="286">
        <v>757</v>
      </c>
      <c r="P657" s="286">
        <v>179</v>
      </c>
      <c r="Q657" s="286">
        <v>741</v>
      </c>
      <c r="R657" s="286">
        <v>738</v>
      </c>
      <c r="S657" s="287">
        <v>744</v>
      </c>
      <c r="T657" s="426">
        <f>SUM(B657:S657)</f>
        <v>11618</v>
      </c>
      <c r="U657" s="227" t="s">
        <v>56</v>
      </c>
      <c r="V657" s="289"/>
      <c r="W657" s="290">
        <f>V657/T644</f>
        <v>0</v>
      </c>
    </row>
    <row r="658" spans="1:23" s="634" customFormat="1" ht="12.75" customHeight="1" x14ac:dyDescent="0.2">
      <c r="A658" s="324" t="s">
        <v>28</v>
      </c>
      <c r="B658" s="458"/>
      <c r="C658" s="636"/>
      <c r="D658" s="445"/>
      <c r="E658" s="636"/>
      <c r="F658" s="392"/>
      <c r="G658" s="635"/>
      <c r="H658" s="637"/>
      <c r="I658" s="636"/>
      <c r="J658" s="636"/>
      <c r="K658" s="636"/>
      <c r="L658" s="636"/>
      <c r="M658" s="636"/>
      <c r="N658" s="637"/>
      <c r="O658" s="636"/>
      <c r="P658" s="636"/>
      <c r="Q658" s="636"/>
      <c r="R658" s="636"/>
      <c r="S658" s="635"/>
      <c r="T658" s="427"/>
      <c r="U658" s="227" t="s">
        <v>57</v>
      </c>
      <c r="V658" s="227">
        <v>150.08000000000001</v>
      </c>
    </row>
    <row r="659" spans="1:23" s="634" customFormat="1" ht="12.75" customHeight="1" thickBot="1" x14ac:dyDescent="0.25">
      <c r="A659" s="327" t="s">
        <v>26</v>
      </c>
      <c r="B659" s="487">
        <f t="shared" ref="B659:S659" si="244">B658-B645</f>
        <v>0</v>
      </c>
      <c r="C659" s="488">
        <f t="shared" si="244"/>
        <v>0</v>
      </c>
      <c r="D659" s="488">
        <f t="shared" si="244"/>
        <v>0</v>
      </c>
      <c r="E659" s="488">
        <f t="shared" si="244"/>
        <v>0</v>
      </c>
      <c r="F659" s="488">
        <f t="shared" si="244"/>
        <v>0</v>
      </c>
      <c r="G659" s="489">
        <f t="shared" si="244"/>
        <v>0</v>
      </c>
      <c r="H659" s="490">
        <f t="shared" si="244"/>
        <v>0</v>
      </c>
      <c r="I659" s="488">
        <f t="shared" si="244"/>
        <v>0</v>
      </c>
      <c r="J659" s="488">
        <f t="shared" si="244"/>
        <v>0</v>
      </c>
      <c r="K659" s="488">
        <f t="shared" si="244"/>
        <v>0</v>
      </c>
      <c r="L659" s="488">
        <f t="shared" si="244"/>
        <v>0</v>
      </c>
      <c r="M659" s="488">
        <f t="shared" si="244"/>
        <v>0</v>
      </c>
      <c r="N659" s="490">
        <f t="shared" si="244"/>
        <v>0</v>
      </c>
      <c r="O659" s="488">
        <f t="shared" si="244"/>
        <v>0</v>
      </c>
      <c r="P659" s="488">
        <f t="shared" si="244"/>
        <v>0</v>
      </c>
      <c r="Q659" s="488">
        <f t="shared" si="244"/>
        <v>0</v>
      </c>
      <c r="R659" s="488">
        <f t="shared" si="244"/>
        <v>0</v>
      </c>
      <c r="S659" s="489">
        <f t="shared" si="244"/>
        <v>0</v>
      </c>
      <c r="T659" s="428"/>
      <c r="U659" s="227" t="s">
        <v>26</v>
      </c>
      <c r="V659" s="362">
        <f>V658-V645</f>
        <v>4.0000000000020464E-2</v>
      </c>
    </row>
    <row r="661" spans="1:23" ht="13.5" thickBot="1" x14ac:dyDescent="0.25"/>
    <row r="662" spans="1:23" s="642" customFormat="1" ht="12.75" customHeight="1" thickBot="1" x14ac:dyDescent="0.25">
      <c r="A662" s="300" t="s">
        <v>194</v>
      </c>
      <c r="B662" s="676" t="s">
        <v>110</v>
      </c>
      <c r="C662" s="677"/>
      <c r="D662" s="677"/>
      <c r="E662" s="677"/>
      <c r="F662" s="677"/>
      <c r="G662" s="678"/>
      <c r="H662" s="676" t="s">
        <v>111</v>
      </c>
      <c r="I662" s="677"/>
      <c r="J662" s="677"/>
      <c r="K662" s="677"/>
      <c r="L662" s="677"/>
      <c r="M662" s="678"/>
      <c r="N662" s="676" t="s">
        <v>53</v>
      </c>
      <c r="O662" s="677"/>
      <c r="P662" s="677"/>
      <c r="Q662" s="677"/>
      <c r="R662" s="677"/>
      <c r="S662" s="678"/>
      <c r="T662" s="329" t="s">
        <v>55</v>
      </c>
    </row>
    <row r="663" spans="1:23" s="642" customFormat="1" ht="12.75" customHeight="1" x14ac:dyDescent="0.2">
      <c r="A663" s="226" t="s">
        <v>54</v>
      </c>
      <c r="B663" s="451">
        <v>1</v>
      </c>
      <c r="C663" s="252">
        <v>2</v>
      </c>
      <c r="D663" s="439" t="s">
        <v>131</v>
      </c>
      <c r="E663" s="252">
        <v>4</v>
      </c>
      <c r="F663" s="484">
        <v>5</v>
      </c>
      <c r="G663" s="432">
        <v>6</v>
      </c>
      <c r="H663" s="251">
        <v>7</v>
      </c>
      <c r="I663" s="252">
        <v>8</v>
      </c>
      <c r="J663" s="252" t="s">
        <v>137</v>
      </c>
      <c r="K663" s="252">
        <v>10</v>
      </c>
      <c r="L663" s="252">
        <v>11</v>
      </c>
      <c r="M663" s="252">
        <v>12</v>
      </c>
      <c r="N663" s="330">
        <v>13</v>
      </c>
      <c r="O663" s="253">
        <v>14</v>
      </c>
      <c r="P663" s="253" t="s">
        <v>138</v>
      </c>
      <c r="Q663" s="253">
        <v>16</v>
      </c>
      <c r="R663" s="253">
        <v>17</v>
      </c>
      <c r="S663" s="331">
        <v>18</v>
      </c>
      <c r="T663" s="418"/>
    </row>
    <row r="664" spans="1:23" s="642" customFormat="1" ht="12.75" customHeight="1" x14ac:dyDescent="0.2">
      <c r="A664" s="307" t="s">
        <v>3</v>
      </c>
      <c r="B664" s="452">
        <v>4284</v>
      </c>
      <c r="C664" s="259">
        <v>4284</v>
      </c>
      <c r="D664" s="440">
        <v>4284</v>
      </c>
      <c r="E664" s="259">
        <v>4284</v>
      </c>
      <c r="F664" s="390">
        <v>4284</v>
      </c>
      <c r="G664" s="260">
        <v>4284</v>
      </c>
      <c r="H664" s="258">
        <v>4284</v>
      </c>
      <c r="I664" s="259">
        <v>4284</v>
      </c>
      <c r="J664" s="259">
        <v>4284</v>
      </c>
      <c r="K664" s="259">
        <v>4284</v>
      </c>
      <c r="L664" s="259">
        <v>4284</v>
      </c>
      <c r="M664" s="259">
        <v>4284</v>
      </c>
      <c r="N664" s="258">
        <v>4284</v>
      </c>
      <c r="O664" s="259">
        <v>4284</v>
      </c>
      <c r="P664" s="259">
        <v>4284</v>
      </c>
      <c r="Q664" s="259">
        <v>4284</v>
      </c>
      <c r="R664" s="259">
        <v>4284</v>
      </c>
      <c r="S664" s="260">
        <v>4284</v>
      </c>
      <c r="T664" s="420">
        <v>4284</v>
      </c>
      <c r="U664" s="504"/>
      <c r="V664" s="505"/>
      <c r="W664" s="505"/>
    </row>
    <row r="665" spans="1:23" s="642" customFormat="1" ht="12.75" customHeight="1" x14ac:dyDescent="0.2">
      <c r="A665" s="310" t="s">
        <v>6</v>
      </c>
      <c r="B665" s="453">
        <v>4624.55</v>
      </c>
      <c r="C665" s="264">
        <v>4558.8</v>
      </c>
      <c r="D665" s="441">
        <v>4700.2700000000004</v>
      </c>
      <c r="E665" s="264">
        <v>4497.5</v>
      </c>
      <c r="F665" s="311">
        <v>4724.47</v>
      </c>
      <c r="G665" s="265">
        <v>4666.97</v>
      </c>
      <c r="H665" s="263">
        <v>4633.25</v>
      </c>
      <c r="I665" s="264">
        <v>4660.79</v>
      </c>
      <c r="J665" s="264">
        <v>4650</v>
      </c>
      <c r="K665" s="264">
        <v>4808.95</v>
      </c>
      <c r="L665" s="264">
        <v>4609.05</v>
      </c>
      <c r="M665" s="264">
        <v>4726.8599999999997</v>
      </c>
      <c r="N665" s="263">
        <v>4690.71</v>
      </c>
      <c r="O665" s="264">
        <v>4725.8999999999996</v>
      </c>
      <c r="P665" s="264">
        <v>4609.29</v>
      </c>
      <c r="Q665" s="264">
        <v>4698.1000000000004</v>
      </c>
      <c r="R665" s="264">
        <v>4868.97</v>
      </c>
      <c r="S665" s="265">
        <v>4549.1099999999997</v>
      </c>
      <c r="T665" s="421">
        <v>4673.3900000000003</v>
      </c>
      <c r="U665" s="504"/>
      <c r="V665" s="505"/>
      <c r="W665" s="505"/>
    </row>
    <row r="666" spans="1:23" s="642" customFormat="1" ht="12.75" customHeight="1" x14ac:dyDescent="0.2">
      <c r="A666" s="226" t="s">
        <v>7</v>
      </c>
      <c r="B666" s="454">
        <v>93.9</v>
      </c>
      <c r="C666" s="268">
        <v>96</v>
      </c>
      <c r="D666" s="442">
        <v>86.5</v>
      </c>
      <c r="E666" s="268">
        <v>83.3</v>
      </c>
      <c r="F666" s="314">
        <v>65.790000000000006</v>
      </c>
      <c r="G666" s="269">
        <v>81.819999999999993</v>
      </c>
      <c r="H666" s="267">
        <v>90</v>
      </c>
      <c r="I666" s="268">
        <v>84.21</v>
      </c>
      <c r="J666" s="268">
        <v>92.86</v>
      </c>
      <c r="K666" s="268">
        <v>73.680000000000007</v>
      </c>
      <c r="L666" s="268">
        <v>90.48</v>
      </c>
      <c r="M666" s="268">
        <v>68.569999999999993</v>
      </c>
      <c r="N666" s="267">
        <v>83.33</v>
      </c>
      <c r="O666" s="268">
        <v>65.91</v>
      </c>
      <c r="P666" s="268">
        <v>78.569999999999993</v>
      </c>
      <c r="Q666" s="268">
        <v>42.31</v>
      </c>
      <c r="R666" s="268">
        <v>71.790000000000006</v>
      </c>
      <c r="S666" s="269">
        <v>86.67</v>
      </c>
      <c r="T666" s="422">
        <v>71.61</v>
      </c>
      <c r="U666" s="504"/>
      <c r="V666" s="505"/>
      <c r="W666" s="505"/>
    </row>
    <row r="667" spans="1:23" s="642" customFormat="1" ht="12.75" customHeight="1" x14ac:dyDescent="0.2">
      <c r="A667" s="226" t="s">
        <v>8</v>
      </c>
      <c r="B667" s="455">
        <v>7.1099999999999997E-2</v>
      </c>
      <c r="C667" s="272">
        <v>7.4700000000000003E-2</v>
      </c>
      <c r="D667" s="443">
        <v>7.2099999999999997E-2</v>
      </c>
      <c r="E667" s="272">
        <v>7.7100000000000002E-2</v>
      </c>
      <c r="F667" s="317">
        <v>9.1499999999999998E-2</v>
      </c>
      <c r="G667" s="273">
        <v>7.0999999999999994E-2</v>
      </c>
      <c r="H667" s="271">
        <v>0.08</v>
      </c>
      <c r="I667" s="272">
        <v>9.9900000000000003E-2</v>
      </c>
      <c r="J667" s="272">
        <v>6.7799999999999999E-2</v>
      </c>
      <c r="K667" s="272">
        <v>8.0600000000000005E-2</v>
      </c>
      <c r="L667" s="272">
        <v>6.5299999999999997E-2</v>
      </c>
      <c r="M667" s="272">
        <v>9.5799999999999996E-2</v>
      </c>
      <c r="N667" s="271">
        <v>7.9100000000000004E-2</v>
      </c>
      <c r="O667" s="272">
        <v>0.09</v>
      </c>
      <c r="P667" s="272">
        <v>9.1600000000000001E-2</v>
      </c>
      <c r="Q667" s="272">
        <v>0.1076</v>
      </c>
      <c r="R667" s="272">
        <v>7.9200000000000007E-2</v>
      </c>
      <c r="S667" s="273">
        <v>8.0799999999999997E-2</v>
      </c>
      <c r="T667" s="423">
        <v>8.4900000000000003E-2</v>
      </c>
      <c r="U667" s="504"/>
      <c r="V667" s="505"/>
      <c r="W667" s="505"/>
    </row>
    <row r="668" spans="1:23" s="642" customFormat="1" ht="12.75" customHeight="1" x14ac:dyDescent="0.2">
      <c r="A668" s="310" t="s">
        <v>1</v>
      </c>
      <c r="B668" s="456">
        <f t="shared" ref="B668:T668" si="245">B665/B664*100-100</f>
        <v>7.9493464052287521</v>
      </c>
      <c r="C668" s="276">
        <f t="shared" si="245"/>
        <v>6.4145658263305307</v>
      </c>
      <c r="D668" s="276">
        <f t="shared" si="245"/>
        <v>9.716853408029877</v>
      </c>
      <c r="E668" s="276">
        <f t="shared" si="245"/>
        <v>4.9836601307189596</v>
      </c>
      <c r="F668" s="276">
        <f t="shared" si="245"/>
        <v>10.281746031746025</v>
      </c>
      <c r="G668" s="277">
        <f t="shared" si="245"/>
        <v>8.9395424836601336</v>
      </c>
      <c r="H668" s="275">
        <f t="shared" si="245"/>
        <v>8.1524276377217433</v>
      </c>
      <c r="I668" s="276">
        <f t="shared" si="245"/>
        <v>8.7952847805788963</v>
      </c>
      <c r="J668" s="276">
        <f t="shared" si="245"/>
        <v>8.5434173669467697</v>
      </c>
      <c r="K668" s="276">
        <f t="shared" si="245"/>
        <v>12.253734827264239</v>
      </c>
      <c r="L668" s="276">
        <f t="shared" si="245"/>
        <v>7.5875350140055957</v>
      </c>
      <c r="M668" s="276">
        <f t="shared" si="245"/>
        <v>10.33753501400561</v>
      </c>
      <c r="N668" s="275">
        <f t="shared" si="245"/>
        <v>9.4936974789916064</v>
      </c>
      <c r="O668" s="276">
        <f t="shared" si="245"/>
        <v>10.315126050420147</v>
      </c>
      <c r="P668" s="276">
        <f t="shared" si="245"/>
        <v>7.5931372549019613</v>
      </c>
      <c r="Q668" s="276">
        <f t="shared" si="245"/>
        <v>9.6661998132586433</v>
      </c>
      <c r="R668" s="276">
        <f t="shared" si="245"/>
        <v>13.654761904761912</v>
      </c>
      <c r="S668" s="277">
        <f t="shared" si="245"/>
        <v>6.1883753501400491</v>
      </c>
      <c r="T668" s="424">
        <f t="shared" si="245"/>
        <v>9.0894024276377365</v>
      </c>
      <c r="U668" s="504"/>
      <c r="V668" s="227"/>
    </row>
    <row r="669" spans="1:23" s="642" customFormat="1" ht="12.75" customHeight="1" thickBot="1" x14ac:dyDescent="0.25">
      <c r="A669" s="429" t="s">
        <v>27</v>
      </c>
      <c r="B669" s="457">
        <f t="shared" ref="B669:T669" si="246">B665-B652</f>
        <v>30.050000000000182</v>
      </c>
      <c r="C669" s="281">
        <f t="shared" si="246"/>
        <v>-19.949999999999818</v>
      </c>
      <c r="D669" s="281">
        <f t="shared" si="246"/>
        <v>310.27000000000044</v>
      </c>
      <c r="E669" s="281">
        <f t="shared" si="246"/>
        <v>-225.25</v>
      </c>
      <c r="F669" s="281">
        <f t="shared" si="246"/>
        <v>-1.0299999999997453</v>
      </c>
      <c r="G669" s="282">
        <f t="shared" si="246"/>
        <v>-338.27999999999975</v>
      </c>
      <c r="H669" s="280">
        <f t="shared" si="246"/>
        <v>177.41666666666697</v>
      </c>
      <c r="I669" s="281">
        <f t="shared" si="246"/>
        <v>201.30282051282029</v>
      </c>
      <c r="J669" s="281">
        <f t="shared" si="246"/>
        <v>331.66666666666697</v>
      </c>
      <c r="K669" s="281">
        <f t="shared" si="246"/>
        <v>-54.126923076923049</v>
      </c>
      <c r="L669" s="281">
        <f t="shared" si="246"/>
        <v>87.800000000000182</v>
      </c>
      <c r="M669" s="281">
        <f t="shared" si="246"/>
        <v>54.609999999999673</v>
      </c>
      <c r="N669" s="280">
        <f t="shared" si="246"/>
        <v>157.81526315789506</v>
      </c>
      <c r="O669" s="281">
        <f t="shared" si="246"/>
        <v>-84.350000000000364</v>
      </c>
      <c r="P669" s="281">
        <f t="shared" si="246"/>
        <v>206.78999999999996</v>
      </c>
      <c r="Q669" s="281">
        <f t="shared" si="246"/>
        <v>-56.771794871794555</v>
      </c>
      <c r="R669" s="281">
        <f t="shared" si="246"/>
        <v>-50.517179487179419</v>
      </c>
      <c r="S669" s="282">
        <f t="shared" si="246"/>
        <v>-87.81307692307746</v>
      </c>
      <c r="T669" s="425">
        <f t="shared" si="246"/>
        <v>6.3020000000005894</v>
      </c>
      <c r="U669" s="504"/>
      <c r="V669" s="227"/>
    </row>
    <row r="670" spans="1:23" s="642" customFormat="1" ht="12.75" customHeight="1" x14ac:dyDescent="0.2">
      <c r="A670" s="430" t="s">
        <v>51</v>
      </c>
      <c r="B670" s="486">
        <v>731</v>
      </c>
      <c r="C670" s="286">
        <v>722</v>
      </c>
      <c r="D670" s="444">
        <v>171</v>
      </c>
      <c r="E670" s="286">
        <v>736</v>
      </c>
      <c r="F670" s="391">
        <v>729</v>
      </c>
      <c r="G670" s="287">
        <v>728</v>
      </c>
      <c r="H670" s="285">
        <v>737</v>
      </c>
      <c r="I670" s="286">
        <v>745</v>
      </c>
      <c r="J670" s="286">
        <v>171</v>
      </c>
      <c r="K670" s="286">
        <v>746</v>
      </c>
      <c r="L670" s="286">
        <v>745</v>
      </c>
      <c r="M670" s="286">
        <v>742</v>
      </c>
      <c r="N670" s="285">
        <v>739</v>
      </c>
      <c r="O670" s="286">
        <v>755</v>
      </c>
      <c r="P670" s="286">
        <v>172</v>
      </c>
      <c r="Q670" s="286">
        <v>741</v>
      </c>
      <c r="R670" s="286">
        <v>736</v>
      </c>
      <c r="S670" s="287">
        <v>744</v>
      </c>
      <c r="T670" s="426">
        <f>SUM(B670:S670)</f>
        <v>11590</v>
      </c>
      <c r="U670" s="227" t="s">
        <v>56</v>
      </c>
      <c r="V670" s="289"/>
      <c r="W670" s="290">
        <f>V670/T657</f>
        <v>0</v>
      </c>
    </row>
    <row r="671" spans="1:23" s="642" customFormat="1" ht="12.75" customHeight="1" x14ac:dyDescent="0.2">
      <c r="A671" s="324" t="s">
        <v>28</v>
      </c>
      <c r="B671" s="458"/>
      <c r="C671" s="644"/>
      <c r="D671" s="445"/>
      <c r="E671" s="644"/>
      <c r="F671" s="392"/>
      <c r="G671" s="643"/>
      <c r="H671" s="645"/>
      <c r="I671" s="644"/>
      <c r="J671" s="644"/>
      <c r="K671" s="644"/>
      <c r="L671" s="644"/>
      <c r="M671" s="644"/>
      <c r="N671" s="645"/>
      <c r="O671" s="644"/>
      <c r="P671" s="644"/>
      <c r="Q671" s="644"/>
      <c r="R671" s="644"/>
      <c r="S671" s="643"/>
      <c r="T671" s="427"/>
      <c r="U671" s="227" t="s">
        <v>57</v>
      </c>
      <c r="V671" s="227">
        <v>150.02000000000001</v>
      </c>
    </row>
    <row r="672" spans="1:23" s="642" customFormat="1" ht="12.75" customHeight="1" thickBot="1" x14ac:dyDescent="0.25">
      <c r="A672" s="327" t="s">
        <v>26</v>
      </c>
      <c r="B672" s="487">
        <f t="shared" ref="B672:S672" si="247">B671-B658</f>
        <v>0</v>
      </c>
      <c r="C672" s="488">
        <f t="shared" si="247"/>
        <v>0</v>
      </c>
      <c r="D672" s="488">
        <f t="shared" si="247"/>
        <v>0</v>
      </c>
      <c r="E672" s="488">
        <f t="shared" si="247"/>
        <v>0</v>
      </c>
      <c r="F672" s="488">
        <f t="shared" si="247"/>
        <v>0</v>
      </c>
      <c r="G672" s="489">
        <f t="shared" si="247"/>
        <v>0</v>
      </c>
      <c r="H672" s="490">
        <f t="shared" si="247"/>
        <v>0</v>
      </c>
      <c r="I672" s="488">
        <f t="shared" si="247"/>
        <v>0</v>
      </c>
      <c r="J672" s="488">
        <f t="shared" si="247"/>
        <v>0</v>
      </c>
      <c r="K672" s="488">
        <f t="shared" si="247"/>
        <v>0</v>
      </c>
      <c r="L672" s="488">
        <f t="shared" si="247"/>
        <v>0</v>
      </c>
      <c r="M672" s="488">
        <f t="shared" si="247"/>
        <v>0</v>
      </c>
      <c r="N672" s="490">
        <f t="shared" si="247"/>
        <v>0</v>
      </c>
      <c r="O672" s="488">
        <f t="shared" si="247"/>
        <v>0</v>
      </c>
      <c r="P672" s="488">
        <f t="shared" si="247"/>
        <v>0</v>
      </c>
      <c r="Q672" s="488">
        <f t="shared" si="247"/>
        <v>0</v>
      </c>
      <c r="R672" s="488">
        <f t="shared" si="247"/>
        <v>0</v>
      </c>
      <c r="S672" s="489">
        <f t="shared" si="247"/>
        <v>0</v>
      </c>
      <c r="T672" s="428"/>
      <c r="U672" s="227" t="s">
        <v>26</v>
      </c>
      <c r="V672" s="362">
        <f>V671-V658</f>
        <v>-6.0000000000002274E-2</v>
      </c>
    </row>
    <row r="674" spans="1:23" ht="13.5" thickBot="1" x14ac:dyDescent="0.25"/>
    <row r="675" spans="1:23" s="650" customFormat="1" ht="12.75" customHeight="1" thickBot="1" x14ac:dyDescent="0.25">
      <c r="A675" s="300" t="s">
        <v>196</v>
      </c>
      <c r="B675" s="676" t="s">
        <v>110</v>
      </c>
      <c r="C675" s="677"/>
      <c r="D675" s="677"/>
      <c r="E675" s="677"/>
      <c r="F675" s="677"/>
      <c r="G675" s="678"/>
      <c r="H675" s="676" t="s">
        <v>111</v>
      </c>
      <c r="I675" s="677"/>
      <c r="J675" s="677"/>
      <c r="K675" s="677"/>
      <c r="L675" s="677"/>
      <c r="M675" s="678"/>
      <c r="N675" s="676" t="s">
        <v>53</v>
      </c>
      <c r="O675" s="677"/>
      <c r="P675" s="677"/>
      <c r="Q675" s="677"/>
      <c r="R675" s="677"/>
      <c r="S675" s="678"/>
      <c r="T675" s="329" t="s">
        <v>55</v>
      </c>
    </row>
    <row r="676" spans="1:23" s="650" customFormat="1" ht="12.75" customHeight="1" x14ac:dyDescent="0.2">
      <c r="A676" s="226" t="s">
        <v>54</v>
      </c>
      <c r="B676" s="451">
        <v>1</v>
      </c>
      <c r="C676" s="252">
        <v>2</v>
      </c>
      <c r="D676" s="439" t="s">
        <v>131</v>
      </c>
      <c r="E676" s="252">
        <v>4</v>
      </c>
      <c r="F676" s="484">
        <v>5</v>
      </c>
      <c r="G676" s="432">
        <v>6</v>
      </c>
      <c r="H676" s="251">
        <v>7</v>
      </c>
      <c r="I676" s="252">
        <v>8</v>
      </c>
      <c r="J676" s="252" t="s">
        <v>137</v>
      </c>
      <c r="K676" s="252">
        <v>10</v>
      </c>
      <c r="L676" s="252">
        <v>11</v>
      </c>
      <c r="M676" s="252">
        <v>12</v>
      </c>
      <c r="N676" s="330">
        <v>13</v>
      </c>
      <c r="O676" s="253">
        <v>14</v>
      </c>
      <c r="P676" s="253" t="s">
        <v>138</v>
      </c>
      <c r="Q676" s="253">
        <v>16</v>
      </c>
      <c r="R676" s="253">
        <v>17</v>
      </c>
      <c r="S676" s="331">
        <v>18</v>
      </c>
      <c r="T676" s="418"/>
    </row>
    <row r="677" spans="1:23" s="650" customFormat="1" ht="12.75" customHeight="1" x14ac:dyDescent="0.2">
      <c r="A677" s="307" t="s">
        <v>3</v>
      </c>
      <c r="B677" s="452">
        <v>4302</v>
      </c>
      <c r="C677" s="259">
        <v>4302</v>
      </c>
      <c r="D677" s="440">
        <v>4302</v>
      </c>
      <c r="E677" s="259">
        <v>4302</v>
      </c>
      <c r="F677" s="390">
        <v>4302</v>
      </c>
      <c r="G677" s="260">
        <v>4302</v>
      </c>
      <c r="H677" s="258">
        <v>4302</v>
      </c>
      <c r="I677" s="259">
        <v>4302</v>
      </c>
      <c r="J677" s="259">
        <v>4302</v>
      </c>
      <c r="K677" s="259">
        <v>4302</v>
      </c>
      <c r="L677" s="259">
        <v>4302</v>
      </c>
      <c r="M677" s="259">
        <v>4302</v>
      </c>
      <c r="N677" s="258">
        <v>4302</v>
      </c>
      <c r="O677" s="259">
        <v>4302</v>
      </c>
      <c r="P677" s="259">
        <v>4302</v>
      </c>
      <c r="Q677" s="259">
        <v>4302</v>
      </c>
      <c r="R677" s="259">
        <v>4302</v>
      </c>
      <c r="S677" s="260">
        <v>4302</v>
      </c>
      <c r="T677" s="420">
        <v>4302</v>
      </c>
      <c r="U677" s="504"/>
      <c r="V677" s="505"/>
      <c r="W677" s="505"/>
    </row>
    <row r="678" spans="1:23" s="650" customFormat="1" ht="12.75" customHeight="1" x14ac:dyDescent="0.2">
      <c r="A678" s="310" t="s">
        <v>6</v>
      </c>
      <c r="B678" s="453">
        <v>4567.8378378378375</v>
      </c>
      <c r="C678" s="264">
        <v>4426.666666666667</v>
      </c>
      <c r="D678" s="441">
        <v>4652.3076923076924</v>
      </c>
      <c r="E678" s="264">
        <v>4629.7435897435898</v>
      </c>
      <c r="F678" s="311">
        <v>4692.4324324324325</v>
      </c>
      <c r="G678" s="265">
        <v>4728.8888888888887</v>
      </c>
      <c r="H678" s="263">
        <v>4688.2051282051279</v>
      </c>
      <c r="I678" s="264">
        <v>4513.9473684210525</v>
      </c>
      <c r="J678" s="264">
        <v>4678.4615384615381</v>
      </c>
      <c r="K678" s="264">
        <v>4829.7674418604647</v>
      </c>
      <c r="L678" s="264">
        <v>4466.3414634146338</v>
      </c>
      <c r="M678" s="264">
        <v>4821.8421052631575</v>
      </c>
      <c r="N678" s="263">
        <v>4504.166666666667</v>
      </c>
      <c r="O678" s="264">
        <v>4694.3589743589746</v>
      </c>
      <c r="P678" s="264">
        <v>4472.3529411764703</v>
      </c>
      <c r="Q678" s="264">
        <v>4505.3658536585363</v>
      </c>
      <c r="R678" s="264">
        <v>4736.25</v>
      </c>
      <c r="S678" s="265">
        <v>4686.2162162162158</v>
      </c>
      <c r="T678" s="421">
        <v>4628.7341772151894</v>
      </c>
      <c r="U678" s="504"/>
      <c r="V678" s="505"/>
      <c r="W678" s="505"/>
    </row>
    <row r="679" spans="1:23" s="650" customFormat="1" ht="12.75" customHeight="1" x14ac:dyDescent="0.2">
      <c r="A679" s="226" t="s">
        <v>7</v>
      </c>
      <c r="B679" s="454">
        <v>78.378378378378372</v>
      </c>
      <c r="C679" s="268">
        <v>88.888888888888886</v>
      </c>
      <c r="D679" s="442">
        <v>76.92307692307692</v>
      </c>
      <c r="E679" s="268">
        <v>74.358974358974365</v>
      </c>
      <c r="F679" s="314">
        <v>75.675675675675677</v>
      </c>
      <c r="G679" s="269">
        <v>83.333333333333329</v>
      </c>
      <c r="H679" s="267">
        <v>87.179487179487182</v>
      </c>
      <c r="I679" s="268">
        <v>63.157894736842103</v>
      </c>
      <c r="J679" s="268">
        <v>92.307692307692307</v>
      </c>
      <c r="K679" s="268">
        <v>74.418604651162795</v>
      </c>
      <c r="L679" s="268">
        <v>78.048780487804876</v>
      </c>
      <c r="M679" s="268">
        <v>78.94736842105263</v>
      </c>
      <c r="N679" s="267">
        <v>83.333333333333329</v>
      </c>
      <c r="O679" s="268">
        <v>74.358974358974365</v>
      </c>
      <c r="P679" s="268">
        <v>94.117647058823536</v>
      </c>
      <c r="Q679" s="268">
        <v>90.243902439024396</v>
      </c>
      <c r="R679" s="268">
        <v>77.5</v>
      </c>
      <c r="S679" s="269">
        <v>83.78378378378379</v>
      </c>
      <c r="T679" s="422">
        <v>78.164556962025316</v>
      </c>
      <c r="U679" s="504"/>
      <c r="V679" s="505"/>
      <c r="W679" s="505"/>
    </row>
    <row r="680" spans="1:23" s="650" customFormat="1" ht="12.75" customHeight="1" x14ac:dyDescent="0.2">
      <c r="A680" s="226" t="s">
        <v>8</v>
      </c>
      <c r="B680" s="455">
        <v>8.6446472230562038E-2</v>
      </c>
      <c r="C680" s="272">
        <v>7.0070593305327056E-2</v>
      </c>
      <c r="D680" s="443">
        <v>7.4698860266350323E-2</v>
      </c>
      <c r="E680" s="272">
        <v>0.10167408805542585</v>
      </c>
      <c r="F680" s="317">
        <v>9.0961883181345404E-2</v>
      </c>
      <c r="G680" s="273">
        <v>7.2961407684324658E-2</v>
      </c>
      <c r="H680" s="271">
        <v>6.7335576305895858E-2</v>
      </c>
      <c r="I680" s="272">
        <v>9.5437123933965209E-2</v>
      </c>
      <c r="J680" s="272">
        <v>6.6569838758615135E-2</v>
      </c>
      <c r="K680" s="272">
        <v>8.3365029188004494E-2</v>
      </c>
      <c r="L680" s="272">
        <v>7.2851516508177713E-2</v>
      </c>
      <c r="M680" s="272">
        <v>9.6433949271479441E-2</v>
      </c>
      <c r="N680" s="271">
        <v>6.780424110191198E-2</v>
      </c>
      <c r="O680" s="272">
        <v>9.6903134697605406E-2</v>
      </c>
      <c r="P680" s="272">
        <v>5.9596404750112408E-2</v>
      </c>
      <c r="Q680" s="272">
        <v>6.1276009856185809E-2</v>
      </c>
      <c r="R680" s="272">
        <v>8.5473780682294026E-2</v>
      </c>
      <c r="S680" s="273">
        <v>8.3562006902233574E-2</v>
      </c>
      <c r="T680" s="423">
        <v>8.6312898841542571E-2</v>
      </c>
      <c r="U680" s="504"/>
      <c r="V680" s="505"/>
      <c r="W680" s="505"/>
    </row>
    <row r="681" spans="1:23" s="650" customFormat="1" ht="12.75" customHeight="1" x14ac:dyDescent="0.2">
      <c r="A681" s="310" t="s">
        <v>1</v>
      </c>
      <c r="B681" s="456">
        <f t="shared" ref="B681:T681" si="248">B678/B677*100-100</f>
        <v>6.1794011584806583</v>
      </c>
      <c r="C681" s="276">
        <f t="shared" si="248"/>
        <v>2.8978769564543541</v>
      </c>
      <c r="D681" s="276">
        <f t="shared" si="248"/>
        <v>8.1429031219826271</v>
      </c>
      <c r="E681" s="276">
        <f t="shared" si="248"/>
        <v>7.6184005054297899</v>
      </c>
      <c r="F681" s="276">
        <f t="shared" si="248"/>
        <v>9.0756027994521702</v>
      </c>
      <c r="G681" s="277">
        <f t="shared" si="248"/>
        <v>9.923033214525546</v>
      </c>
      <c r="H681" s="275">
        <f t="shared" si="248"/>
        <v>8.9773391028621177</v>
      </c>
      <c r="I681" s="276">
        <f t="shared" si="248"/>
        <v>4.9267170716190662</v>
      </c>
      <c r="J681" s="276">
        <f t="shared" si="248"/>
        <v>8.7508493366233751</v>
      </c>
      <c r="K681" s="276">
        <f t="shared" si="248"/>
        <v>12.267955412842042</v>
      </c>
      <c r="L681" s="276">
        <f t="shared" si="248"/>
        <v>3.8201176990849177</v>
      </c>
      <c r="M681" s="276">
        <f t="shared" si="248"/>
        <v>12.083730945215194</v>
      </c>
      <c r="N681" s="275">
        <f t="shared" si="248"/>
        <v>4.6993646366031498</v>
      </c>
      <c r="O681" s="276">
        <f t="shared" si="248"/>
        <v>9.1203852710128928</v>
      </c>
      <c r="P681" s="276">
        <f t="shared" si="248"/>
        <v>3.959854513632493</v>
      </c>
      <c r="Q681" s="276">
        <f t="shared" si="248"/>
        <v>4.7272397410166604</v>
      </c>
      <c r="R681" s="276">
        <f t="shared" si="248"/>
        <v>10.094142259414227</v>
      </c>
      <c r="S681" s="277">
        <f t="shared" si="248"/>
        <v>8.9311068390566248</v>
      </c>
      <c r="T681" s="424">
        <f t="shared" si="248"/>
        <v>7.5949367088607573</v>
      </c>
      <c r="U681" s="504"/>
      <c r="V681" s="227"/>
    </row>
    <row r="682" spans="1:23" s="650" customFormat="1" ht="12.75" customHeight="1" thickBot="1" x14ac:dyDescent="0.25">
      <c r="A682" s="429" t="s">
        <v>27</v>
      </c>
      <c r="B682" s="457">
        <f t="shared" ref="B682:T682" si="249">B678-B665</f>
        <v>-56.712162162162713</v>
      </c>
      <c r="C682" s="281">
        <f t="shared" si="249"/>
        <v>-132.13333333333321</v>
      </c>
      <c r="D682" s="281">
        <f t="shared" si="249"/>
        <v>-47.962307692308059</v>
      </c>
      <c r="E682" s="281">
        <f t="shared" si="249"/>
        <v>132.24358974358984</v>
      </c>
      <c r="F682" s="281">
        <f t="shared" si="249"/>
        <v>-32.037567567567748</v>
      </c>
      <c r="G682" s="282">
        <f t="shared" si="249"/>
        <v>61.918888888888432</v>
      </c>
      <c r="H682" s="280">
        <f t="shared" si="249"/>
        <v>54.955128205127949</v>
      </c>
      <c r="I682" s="281">
        <f t="shared" si="249"/>
        <v>-146.84263157894748</v>
      </c>
      <c r="J682" s="281">
        <f t="shared" si="249"/>
        <v>28.461538461538112</v>
      </c>
      <c r="K682" s="281">
        <f t="shared" si="249"/>
        <v>20.817441860464896</v>
      </c>
      <c r="L682" s="281">
        <f t="shared" si="249"/>
        <v>-142.70853658536635</v>
      </c>
      <c r="M682" s="281">
        <f t="shared" si="249"/>
        <v>94.982105263157791</v>
      </c>
      <c r="N682" s="280">
        <f t="shared" si="249"/>
        <v>-186.54333333333307</v>
      </c>
      <c r="O682" s="281">
        <f t="shared" si="249"/>
        <v>-31.541025641025044</v>
      </c>
      <c r="P682" s="281">
        <f t="shared" si="249"/>
        <v>-136.9370588235297</v>
      </c>
      <c r="Q682" s="281">
        <f t="shared" si="249"/>
        <v>-192.73414634146411</v>
      </c>
      <c r="R682" s="281">
        <f t="shared" si="249"/>
        <v>-132.72000000000025</v>
      </c>
      <c r="S682" s="282">
        <f t="shared" si="249"/>
        <v>137.10621621621613</v>
      </c>
      <c r="T682" s="425">
        <f t="shared" si="249"/>
        <v>-44.65582278481088</v>
      </c>
      <c r="U682" s="504"/>
      <c r="V682" s="227"/>
    </row>
    <row r="683" spans="1:23" s="650" customFormat="1" ht="12.75" customHeight="1" x14ac:dyDescent="0.2">
      <c r="A683" s="430" t="s">
        <v>51</v>
      </c>
      <c r="B683" s="486">
        <v>731</v>
      </c>
      <c r="C683" s="286">
        <v>721</v>
      </c>
      <c r="D683" s="444">
        <v>167</v>
      </c>
      <c r="E683" s="286">
        <v>735</v>
      </c>
      <c r="F683" s="391">
        <v>727</v>
      </c>
      <c r="G683" s="287">
        <v>722</v>
      </c>
      <c r="H683" s="285">
        <v>734</v>
      </c>
      <c r="I683" s="286">
        <v>745</v>
      </c>
      <c r="J683" s="286">
        <v>167</v>
      </c>
      <c r="K683" s="286">
        <v>746</v>
      </c>
      <c r="L683" s="286">
        <v>743</v>
      </c>
      <c r="M683" s="286">
        <v>742</v>
      </c>
      <c r="N683" s="285">
        <v>738</v>
      </c>
      <c r="O683" s="286">
        <v>754</v>
      </c>
      <c r="P683" s="286">
        <v>164</v>
      </c>
      <c r="Q683" s="286">
        <v>738</v>
      </c>
      <c r="R683" s="286">
        <v>733</v>
      </c>
      <c r="S683" s="287">
        <v>743</v>
      </c>
      <c r="T683" s="426">
        <f>SUM(B683:S683)</f>
        <v>11550</v>
      </c>
      <c r="U683" s="227" t="s">
        <v>56</v>
      </c>
      <c r="V683" s="289"/>
      <c r="W683" s="290">
        <f>V683/T670</f>
        <v>0</v>
      </c>
    </row>
    <row r="684" spans="1:23" s="650" customFormat="1" ht="12.75" customHeight="1" x14ac:dyDescent="0.2">
      <c r="A684" s="324" t="s">
        <v>28</v>
      </c>
      <c r="B684" s="458"/>
      <c r="C684" s="652"/>
      <c r="D684" s="445"/>
      <c r="E684" s="652"/>
      <c r="F684" s="392"/>
      <c r="G684" s="653"/>
      <c r="H684" s="651"/>
      <c r="I684" s="652"/>
      <c r="J684" s="652"/>
      <c r="K684" s="652"/>
      <c r="L684" s="652"/>
      <c r="M684" s="652"/>
      <c r="N684" s="651"/>
      <c r="O684" s="652"/>
      <c r="P684" s="652"/>
      <c r="Q684" s="652"/>
      <c r="R684" s="652"/>
      <c r="S684" s="653"/>
      <c r="T684" s="427"/>
      <c r="U684" s="227" t="s">
        <v>57</v>
      </c>
      <c r="V684" s="227">
        <v>150.16999999999999</v>
      </c>
    </row>
    <row r="685" spans="1:23" s="650" customFormat="1" ht="12.75" customHeight="1" thickBot="1" x14ac:dyDescent="0.25">
      <c r="A685" s="327" t="s">
        <v>26</v>
      </c>
      <c r="B685" s="487">
        <f t="shared" ref="B685:S685" si="250">B684-B671</f>
        <v>0</v>
      </c>
      <c r="C685" s="488">
        <f t="shared" si="250"/>
        <v>0</v>
      </c>
      <c r="D685" s="488">
        <f t="shared" si="250"/>
        <v>0</v>
      </c>
      <c r="E685" s="488">
        <f t="shared" si="250"/>
        <v>0</v>
      </c>
      <c r="F685" s="488">
        <f t="shared" si="250"/>
        <v>0</v>
      </c>
      <c r="G685" s="489">
        <f t="shared" si="250"/>
        <v>0</v>
      </c>
      <c r="H685" s="490">
        <f t="shared" si="250"/>
        <v>0</v>
      </c>
      <c r="I685" s="488">
        <f t="shared" si="250"/>
        <v>0</v>
      </c>
      <c r="J685" s="488">
        <f t="shared" si="250"/>
        <v>0</v>
      </c>
      <c r="K685" s="488">
        <f t="shared" si="250"/>
        <v>0</v>
      </c>
      <c r="L685" s="488">
        <f t="shared" si="250"/>
        <v>0</v>
      </c>
      <c r="M685" s="488">
        <f t="shared" si="250"/>
        <v>0</v>
      </c>
      <c r="N685" s="490">
        <f t="shared" si="250"/>
        <v>0</v>
      </c>
      <c r="O685" s="488">
        <f t="shared" si="250"/>
        <v>0</v>
      </c>
      <c r="P685" s="488">
        <f t="shared" si="250"/>
        <v>0</v>
      </c>
      <c r="Q685" s="488">
        <f t="shared" si="250"/>
        <v>0</v>
      </c>
      <c r="R685" s="488">
        <f t="shared" si="250"/>
        <v>0</v>
      </c>
      <c r="S685" s="489">
        <f t="shared" si="250"/>
        <v>0</v>
      </c>
      <c r="T685" s="428"/>
      <c r="U685" s="227" t="s">
        <v>26</v>
      </c>
      <c r="V685" s="362">
        <f>V684-V671</f>
        <v>0.14999999999997726</v>
      </c>
    </row>
    <row r="687" spans="1:23" ht="13.5" thickBot="1" x14ac:dyDescent="0.25"/>
    <row r="688" spans="1:23" s="658" customFormat="1" ht="12.75" customHeight="1" thickBot="1" x14ac:dyDescent="0.25">
      <c r="A688" s="300" t="s">
        <v>198</v>
      </c>
      <c r="B688" s="676" t="s">
        <v>110</v>
      </c>
      <c r="C688" s="677"/>
      <c r="D688" s="677"/>
      <c r="E688" s="677"/>
      <c r="F688" s="677"/>
      <c r="G688" s="678"/>
      <c r="H688" s="676" t="s">
        <v>111</v>
      </c>
      <c r="I688" s="677"/>
      <c r="J688" s="677"/>
      <c r="K688" s="677"/>
      <c r="L688" s="677"/>
      <c r="M688" s="678"/>
      <c r="N688" s="676" t="s">
        <v>53</v>
      </c>
      <c r="O688" s="677"/>
      <c r="P688" s="677"/>
      <c r="Q688" s="677"/>
      <c r="R688" s="677"/>
      <c r="S688" s="678"/>
      <c r="T688" s="329" t="s">
        <v>55</v>
      </c>
    </row>
    <row r="689" spans="1:23" s="658" customFormat="1" ht="12.75" customHeight="1" x14ac:dyDescent="0.2">
      <c r="A689" s="226" t="s">
        <v>54</v>
      </c>
      <c r="B689" s="451">
        <v>1</v>
      </c>
      <c r="C689" s="252">
        <v>2</v>
      </c>
      <c r="D689" s="439" t="s">
        <v>131</v>
      </c>
      <c r="E689" s="252">
        <v>4</v>
      </c>
      <c r="F689" s="484">
        <v>5</v>
      </c>
      <c r="G689" s="432">
        <v>6</v>
      </c>
      <c r="H689" s="251">
        <v>7</v>
      </c>
      <c r="I689" s="252">
        <v>8</v>
      </c>
      <c r="J689" s="252" t="s">
        <v>137</v>
      </c>
      <c r="K689" s="252">
        <v>10</v>
      </c>
      <c r="L689" s="252">
        <v>11</v>
      </c>
      <c r="M689" s="252">
        <v>12</v>
      </c>
      <c r="N689" s="330">
        <v>13</v>
      </c>
      <c r="O689" s="253">
        <v>14</v>
      </c>
      <c r="P689" s="253" t="s">
        <v>138</v>
      </c>
      <c r="Q689" s="253">
        <v>16</v>
      </c>
      <c r="R689" s="253">
        <v>17</v>
      </c>
      <c r="S689" s="331">
        <v>18</v>
      </c>
      <c r="T689" s="418"/>
    </row>
    <row r="690" spans="1:23" s="658" customFormat="1" ht="12.75" customHeight="1" x14ac:dyDescent="0.2">
      <c r="A690" s="307" t="s">
        <v>3</v>
      </c>
      <c r="B690" s="452">
        <v>4356</v>
      </c>
      <c r="C690" s="259">
        <v>4356</v>
      </c>
      <c r="D690" s="440">
        <v>4356</v>
      </c>
      <c r="E690" s="259">
        <v>4356</v>
      </c>
      <c r="F690" s="390">
        <v>4356</v>
      </c>
      <c r="G690" s="260">
        <v>4356</v>
      </c>
      <c r="H690" s="258">
        <v>4356</v>
      </c>
      <c r="I690" s="259">
        <v>4356</v>
      </c>
      <c r="J690" s="259">
        <v>4356</v>
      </c>
      <c r="K690" s="259">
        <v>4356</v>
      </c>
      <c r="L690" s="259">
        <v>4356</v>
      </c>
      <c r="M690" s="259">
        <v>4356</v>
      </c>
      <c r="N690" s="258">
        <v>4356</v>
      </c>
      <c r="O690" s="259">
        <v>4356</v>
      </c>
      <c r="P690" s="259">
        <v>4356</v>
      </c>
      <c r="Q690" s="259">
        <v>4356</v>
      </c>
      <c r="R690" s="259">
        <v>4356</v>
      </c>
      <c r="S690" s="260">
        <v>4356</v>
      </c>
      <c r="T690" s="420">
        <v>4356</v>
      </c>
      <c r="U690" s="504"/>
      <c r="V690" s="505"/>
      <c r="W690" s="505"/>
    </row>
    <row r="691" spans="1:23" s="658" customFormat="1" ht="12.75" customHeight="1" x14ac:dyDescent="0.2">
      <c r="A691" s="310" t="s">
        <v>6</v>
      </c>
      <c r="B691" s="453">
        <v>4592</v>
      </c>
      <c r="C691" s="264">
        <v>4583.6842105263158</v>
      </c>
      <c r="D691" s="441">
        <v>4689.25</v>
      </c>
      <c r="E691" s="264">
        <v>4671.2195121951218</v>
      </c>
      <c r="F691" s="311">
        <v>4701.75</v>
      </c>
      <c r="G691" s="265">
        <v>4880.5</v>
      </c>
      <c r="H691" s="263">
        <v>4757.75</v>
      </c>
      <c r="I691" s="264">
        <v>4561.6216216216217</v>
      </c>
      <c r="J691" s="264">
        <v>4955.3846153846152</v>
      </c>
      <c r="K691" s="264">
        <v>4935.1282051282051</v>
      </c>
      <c r="L691" s="264">
        <v>4422.4390243902435</v>
      </c>
      <c r="M691" s="264">
        <v>5025.8536585365855</v>
      </c>
      <c r="N691" s="263">
        <v>4296.666666666667</v>
      </c>
      <c r="O691" s="264">
        <v>4640.27027027027</v>
      </c>
      <c r="P691" s="264">
        <v>4400.833333333333</v>
      </c>
      <c r="Q691" s="264">
        <v>4494.583333333333</v>
      </c>
      <c r="R691" s="264">
        <v>4785.1282051282051</v>
      </c>
      <c r="S691" s="265">
        <v>4817</v>
      </c>
      <c r="T691" s="421">
        <v>4682.9878048780483</v>
      </c>
      <c r="U691" s="504"/>
      <c r="V691" s="505"/>
      <c r="W691" s="505"/>
    </row>
    <row r="692" spans="1:23" s="658" customFormat="1" ht="12.75" customHeight="1" x14ac:dyDescent="0.2">
      <c r="A692" s="226" t="s">
        <v>7</v>
      </c>
      <c r="B692" s="454">
        <v>90</v>
      </c>
      <c r="C692" s="268">
        <v>89.473684210526315</v>
      </c>
      <c r="D692" s="442">
        <v>92.5</v>
      </c>
      <c r="E692" s="268">
        <v>92.682926829268297</v>
      </c>
      <c r="F692" s="314">
        <v>82.5</v>
      </c>
      <c r="G692" s="269">
        <v>77.5</v>
      </c>
      <c r="H692" s="267">
        <v>75</v>
      </c>
      <c r="I692" s="268">
        <v>86.486486486486484</v>
      </c>
      <c r="J692" s="268">
        <v>84.615384615384613</v>
      </c>
      <c r="K692" s="268">
        <v>84.615384615384613</v>
      </c>
      <c r="L692" s="268">
        <v>92.682926829268297</v>
      </c>
      <c r="M692" s="268">
        <v>63.414634146341463</v>
      </c>
      <c r="N692" s="267">
        <v>96.666666666666671</v>
      </c>
      <c r="O692" s="268">
        <v>81.081081081081081</v>
      </c>
      <c r="P692" s="268">
        <v>91.666666666666671</v>
      </c>
      <c r="Q692" s="268">
        <v>89.583333333333329</v>
      </c>
      <c r="R692" s="268">
        <v>53.846153846153847</v>
      </c>
      <c r="S692" s="269">
        <v>82.5</v>
      </c>
      <c r="T692" s="422">
        <v>73.018292682926827</v>
      </c>
      <c r="U692" s="504"/>
      <c r="V692" s="505"/>
      <c r="W692" s="505"/>
    </row>
    <row r="693" spans="1:23" s="658" customFormat="1" ht="12.75" customHeight="1" x14ac:dyDescent="0.2">
      <c r="A693" s="226" t="s">
        <v>8</v>
      </c>
      <c r="B693" s="455">
        <v>7.3398840244090255E-2</v>
      </c>
      <c r="C693" s="272">
        <v>8.0505776848348962E-2</v>
      </c>
      <c r="D693" s="443">
        <v>7.223509358560247E-2</v>
      </c>
      <c r="E693" s="272">
        <v>7.2569575509643755E-2</v>
      </c>
      <c r="F693" s="317">
        <v>8.1972591189504493E-2</v>
      </c>
      <c r="G693" s="273">
        <v>8.4651185207662738E-2</v>
      </c>
      <c r="H693" s="271">
        <v>8.2061051819678724E-2</v>
      </c>
      <c r="I693" s="272">
        <v>8.6444723939567619E-2</v>
      </c>
      <c r="J693" s="272">
        <v>6.6444071566363325E-2</v>
      </c>
      <c r="K693" s="272">
        <v>8.2148077344379969E-2</v>
      </c>
      <c r="L693" s="272">
        <v>6.0901515124471332E-2</v>
      </c>
      <c r="M693" s="272">
        <v>9.6471847558427928E-2</v>
      </c>
      <c r="N693" s="271">
        <v>3.6702574454892105E-2</v>
      </c>
      <c r="O693" s="272">
        <v>0.10359561902808109</v>
      </c>
      <c r="P693" s="272">
        <v>5.592542594868552E-2</v>
      </c>
      <c r="Q693" s="272">
        <v>7.8359932915962743E-2</v>
      </c>
      <c r="R693" s="272">
        <v>0.10677061065557505</v>
      </c>
      <c r="S693" s="273">
        <v>7.9587812029098509E-2</v>
      </c>
      <c r="T693" s="423">
        <v>9.0773151177056727E-2</v>
      </c>
      <c r="U693" s="504"/>
      <c r="V693" s="505"/>
      <c r="W693" s="505"/>
    </row>
    <row r="694" spans="1:23" s="658" customFormat="1" ht="12.75" customHeight="1" x14ac:dyDescent="0.2">
      <c r="A694" s="310" t="s">
        <v>1</v>
      </c>
      <c r="B694" s="456">
        <f t="shared" ref="B694:T694" si="251">B691/B690*100-100</f>
        <v>5.4178145087236089</v>
      </c>
      <c r="C694" s="276">
        <f t="shared" si="251"/>
        <v>5.2269102508337113</v>
      </c>
      <c r="D694" s="276">
        <f t="shared" si="251"/>
        <v>7.6503673094582325</v>
      </c>
      <c r="E694" s="276">
        <f t="shared" si="251"/>
        <v>7.2364442652690997</v>
      </c>
      <c r="F694" s="276">
        <f t="shared" si="251"/>
        <v>7.9373278236914473</v>
      </c>
      <c r="G694" s="277">
        <f t="shared" si="251"/>
        <v>12.040863177226811</v>
      </c>
      <c r="H694" s="275">
        <f t="shared" si="251"/>
        <v>9.2229109274563683</v>
      </c>
      <c r="I694" s="276">
        <f t="shared" si="251"/>
        <v>4.7204229022410829</v>
      </c>
      <c r="J694" s="276">
        <f t="shared" si="251"/>
        <v>13.759977396341029</v>
      </c>
      <c r="K694" s="276">
        <f t="shared" si="251"/>
        <v>13.294954204045112</v>
      </c>
      <c r="L694" s="276">
        <f t="shared" si="251"/>
        <v>1.5252301283343428</v>
      </c>
      <c r="M694" s="276">
        <f t="shared" si="251"/>
        <v>15.377724025174146</v>
      </c>
      <c r="N694" s="275">
        <f t="shared" si="251"/>
        <v>-1.3621059075604478</v>
      </c>
      <c r="O694" s="276">
        <f t="shared" si="251"/>
        <v>6.5259474350383329</v>
      </c>
      <c r="P694" s="276">
        <f t="shared" si="251"/>
        <v>1.0292317110498885</v>
      </c>
      <c r="Q694" s="276">
        <f t="shared" si="251"/>
        <v>3.1814355677991983</v>
      </c>
      <c r="R694" s="276">
        <f t="shared" si="251"/>
        <v>9.8514280332462079</v>
      </c>
      <c r="S694" s="277">
        <f t="shared" si="251"/>
        <v>10.583103764921958</v>
      </c>
      <c r="T694" s="424">
        <f t="shared" si="251"/>
        <v>7.5066070908642786</v>
      </c>
      <c r="U694" s="504"/>
      <c r="V694" s="227"/>
    </row>
    <row r="695" spans="1:23" s="658" customFormat="1" ht="12.75" customHeight="1" thickBot="1" x14ac:dyDescent="0.25">
      <c r="A695" s="429" t="s">
        <v>27</v>
      </c>
      <c r="B695" s="457">
        <f t="shared" ref="B695:T695" si="252">B691-B678</f>
        <v>24.162162162162531</v>
      </c>
      <c r="C695" s="281">
        <f t="shared" si="252"/>
        <v>157.01754385964887</v>
      </c>
      <c r="D695" s="281">
        <f t="shared" si="252"/>
        <v>36.942307692307622</v>
      </c>
      <c r="E695" s="281">
        <f t="shared" si="252"/>
        <v>41.475922451531915</v>
      </c>
      <c r="F695" s="281">
        <f t="shared" si="252"/>
        <v>9.3175675675674938</v>
      </c>
      <c r="G695" s="282">
        <f t="shared" si="252"/>
        <v>151.61111111111131</v>
      </c>
      <c r="H695" s="280">
        <f t="shared" si="252"/>
        <v>69.544871794872051</v>
      </c>
      <c r="I695" s="281">
        <f t="shared" si="252"/>
        <v>47.674253200569183</v>
      </c>
      <c r="J695" s="281">
        <f t="shared" si="252"/>
        <v>276.92307692307713</v>
      </c>
      <c r="K695" s="281">
        <f t="shared" si="252"/>
        <v>105.36076326774037</v>
      </c>
      <c r="L695" s="281">
        <f t="shared" si="252"/>
        <v>-43.902439024390333</v>
      </c>
      <c r="M695" s="281">
        <f t="shared" si="252"/>
        <v>204.01155327342804</v>
      </c>
      <c r="N695" s="280">
        <f t="shared" si="252"/>
        <v>-207.5</v>
      </c>
      <c r="O695" s="281">
        <f t="shared" si="252"/>
        <v>-54.088704088704617</v>
      </c>
      <c r="P695" s="281">
        <f t="shared" si="252"/>
        <v>-71.519607843137237</v>
      </c>
      <c r="Q695" s="281">
        <f t="shared" si="252"/>
        <v>-10.782520325203222</v>
      </c>
      <c r="R695" s="281">
        <f t="shared" si="252"/>
        <v>48.878205128205082</v>
      </c>
      <c r="S695" s="282">
        <f t="shared" si="252"/>
        <v>130.7837837837842</v>
      </c>
      <c r="T695" s="425">
        <f t="shared" si="252"/>
        <v>54.253627662858889</v>
      </c>
      <c r="U695" s="504"/>
      <c r="V695" s="227"/>
    </row>
    <row r="696" spans="1:23" s="658" customFormat="1" ht="12.75" customHeight="1" x14ac:dyDescent="0.2">
      <c r="A696" s="430" t="s">
        <v>51</v>
      </c>
      <c r="B696" s="486"/>
      <c r="C696" s="286"/>
      <c r="D696" s="444"/>
      <c r="E696" s="286"/>
      <c r="F696" s="391"/>
      <c r="G696" s="287"/>
      <c r="H696" s="285"/>
      <c r="I696" s="286"/>
      <c r="J696" s="286"/>
      <c r="K696" s="286"/>
      <c r="L696" s="286"/>
      <c r="M696" s="286"/>
      <c r="N696" s="285"/>
      <c r="O696" s="286"/>
      <c r="P696" s="286"/>
      <c r="Q696" s="286"/>
      <c r="R696" s="286"/>
      <c r="S696" s="287"/>
      <c r="T696" s="426">
        <f>SUM(B696:S696)</f>
        <v>0</v>
      </c>
      <c r="U696" s="227" t="s">
        <v>56</v>
      </c>
      <c r="V696" s="289"/>
      <c r="W696" s="290">
        <f>V696/T683</f>
        <v>0</v>
      </c>
    </row>
    <row r="697" spans="1:23" s="658" customFormat="1" ht="12.75" customHeight="1" x14ac:dyDescent="0.2">
      <c r="A697" s="324" t="s">
        <v>28</v>
      </c>
      <c r="B697" s="458"/>
      <c r="C697" s="660"/>
      <c r="D697" s="445"/>
      <c r="E697" s="660"/>
      <c r="F697" s="392"/>
      <c r="G697" s="659"/>
      <c r="H697" s="661"/>
      <c r="I697" s="660"/>
      <c r="J697" s="660"/>
      <c r="K697" s="660"/>
      <c r="L697" s="660"/>
      <c r="M697" s="660"/>
      <c r="N697" s="661"/>
      <c r="O697" s="660"/>
      <c r="P697" s="660"/>
      <c r="Q697" s="660"/>
      <c r="R697" s="660"/>
      <c r="S697" s="659"/>
      <c r="T697" s="427"/>
      <c r="U697" s="227" t="s">
        <v>57</v>
      </c>
      <c r="V697" s="227">
        <v>150.21</v>
      </c>
    </row>
    <row r="698" spans="1:23" s="658" customFormat="1" ht="12.75" customHeight="1" thickBot="1" x14ac:dyDescent="0.25">
      <c r="A698" s="327" t="s">
        <v>26</v>
      </c>
      <c r="B698" s="487">
        <f t="shared" ref="B698:S698" si="253">B697-B684</f>
        <v>0</v>
      </c>
      <c r="C698" s="488">
        <f t="shared" si="253"/>
        <v>0</v>
      </c>
      <c r="D698" s="488">
        <f t="shared" si="253"/>
        <v>0</v>
      </c>
      <c r="E698" s="488">
        <f t="shared" si="253"/>
        <v>0</v>
      </c>
      <c r="F698" s="488">
        <f t="shared" si="253"/>
        <v>0</v>
      </c>
      <c r="G698" s="489">
        <f t="shared" si="253"/>
        <v>0</v>
      </c>
      <c r="H698" s="490">
        <f t="shared" si="253"/>
        <v>0</v>
      </c>
      <c r="I698" s="488">
        <f t="shared" si="253"/>
        <v>0</v>
      </c>
      <c r="J698" s="488">
        <f t="shared" si="253"/>
        <v>0</v>
      </c>
      <c r="K698" s="488">
        <f t="shared" si="253"/>
        <v>0</v>
      </c>
      <c r="L698" s="488">
        <f t="shared" si="253"/>
        <v>0</v>
      </c>
      <c r="M698" s="488">
        <f t="shared" si="253"/>
        <v>0</v>
      </c>
      <c r="N698" s="490">
        <f t="shared" si="253"/>
        <v>0</v>
      </c>
      <c r="O698" s="488">
        <f t="shared" si="253"/>
        <v>0</v>
      </c>
      <c r="P698" s="488">
        <f t="shared" si="253"/>
        <v>0</v>
      </c>
      <c r="Q698" s="488">
        <f t="shared" si="253"/>
        <v>0</v>
      </c>
      <c r="R698" s="488">
        <f t="shared" si="253"/>
        <v>0</v>
      </c>
      <c r="S698" s="489">
        <f t="shared" si="253"/>
        <v>0</v>
      </c>
      <c r="T698" s="428"/>
      <c r="U698" s="227" t="s">
        <v>26</v>
      </c>
      <c r="V698" s="362">
        <f>V697-V684</f>
        <v>4.0000000000020464E-2</v>
      </c>
    </row>
    <row r="700" spans="1:23" ht="13.5" thickBot="1" x14ac:dyDescent="0.25"/>
    <row r="701" spans="1:23" s="667" customFormat="1" ht="12.75" customHeight="1" thickBot="1" x14ac:dyDescent="0.25">
      <c r="A701" s="300" t="s">
        <v>203</v>
      </c>
      <c r="B701" s="676" t="s">
        <v>110</v>
      </c>
      <c r="C701" s="677"/>
      <c r="D701" s="677"/>
      <c r="E701" s="677"/>
      <c r="F701" s="677"/>
      <c r="G701" s="678"/>
      <c r="H701" s="676" t="s">
        <v>111</v>
      </c>
      <c r="I701" s="677"/>
      <c r="J701" s="677"/>
      <c r="K701" s="677"/>
      <c r="L701" s="677"/>
      <c r="M701" s="678"/>
      <c r="N701" s="676" t="s">
        <v>53</v>
      </c>
      <c r="O701" s="677"/>
      <c r="P701" s="677"/>
      <c r="Q701" s="677"/>
      <c r="R701" s="677"/>
      <c r="S701" s="678"/>
      <c r="T701" s="329" t="s">
        <v>55</v>
      </c>
    </row>
    <row r="702" spans="1:23" s="667" customFormat="1" ht="12.75" customHeight="1" x14ac:dyDescent="0.2">
      <c r="A702" s="226" t="s">
        <v>54</v>
      </c>
      <c r="B702" s="451">
        <v>1</v>
      </c>
      <c r="C702" s="252">
        <v>2</v>
      </c>
      <c r="D702" s="439" t="s">
        <v>131</v>
      </c>
      <c r="E702" s="252">
        <v>4</v>
      </c>
      <c r="F702" s="484">
        <v>5</v>
      </c>
      <c r="G702" s="432">
        <v>6</v>
      </c>
      <c r="H702" s="251">
        <v>7</v>
      </c>
      <c r="I702" s="252">
        <v>8</v>
      </c>
      <c r="J702" s="252" t="s">
        <v>137</v>
      </c>
      <c r="K702" s="252">
        <v>10</v>
      </c>
      <c r="L702" s="252">
        <v>11</v>
      </c>
      <c r="M702" s="252">
        <v>12</v>
      </c>
      <c r="N702" s="330">
        <v>13</v>
      </c>
      <c r="O702" s="253">
        <v>14</v>
      </c>
      <c r="P702" s="253" t="s">
        <v>138</v>
      </c>
      <c r="Q702" s="253">
        <v>16</v>
      </c>
      <c r="R702" s="253">
        <v>17</v>
      </c>
      <c r="S702" s="331">
        <v>18</v>
      </c>
      <c r="T702" s="418"/>
    </row>
    <row r="703" spans="1:23" s="667" customFormat="1" ht="12.75" customHeight="1" x14ac:dyDescent="0.2">
      <c r="A703" s="307" t="s">
        <v>3</v>
      </c>
      <c r="B703" s="452">
        <v>4392</v>
      </c>
      <c r="C703" s="259">
        <v>4392</v>
      </c>
      <c r="D703" s="440">
        <v>4392</v>
      </c>
      <c r="E703" s="259">
        <v>4392</v>
      </c>
      <c r="F703" s="390">
        <v>4392</v>
      </c>
      <c r="G703" s="260">
        <v>4392</v>
      </c>
      <c r="H703" s="258">
        <v>4392</v>
      </c>
      <c r="I703" s="259">
        <v>4392</v>
      </c>
      <c r="J703" s="259">
        <v>4392</v>
      </c>
      <c r="K703" s="259">
        <v>4392</v>
      </c>
      <c r="L703" s="259">
        <v>4392</v>
      </c>
      <c r="M703" s="259">
        <v>4392</v>
      </c>
      <c r="N703" s="258">
        <v>4392</v>
      </c>
      <c r="O703" s="259">
        <v>4392</v>
      </c>
      <c r="P703" s="259">
        <v>4392</v>
      </c>
      <c r="Q703" s="259">
        <v>4392</v>
      </c>
      <c r="R703" s="259">
        <v>4392</v>
      </c>
      <c r="S703" s="260">
        <v>4392</v>
      </c>
      <c r="T703" s="420">
        <v>4392</v>
      </c>
      <c r="U703" s="504"/>
      <c r="V703" s="505"/>
      <c r="W703" s="505"/>
    </row>
    <row r="704" spans="1:23" s="667" customFormat="1" ht="12.75" customHeight="1" x14ac:dyDescent="0.2">
      <c r="A704" s="310" t="s">
        <v>6</v>
      </c>
      <c r="B704" s="453">
        <v>4498.9189189189192</v>
      </c>
      <c r="C704" s="264">
        <v>4560.7142857142853</v>
      </c>
      <c r="D704" s="441">
        <v>4797.8571428571431</v>
      </c>
      <c r="E704" s="264">
        <v>4856.7441860465115</v>
      </c>
      <c r="F704" s="311">
        <v>4719.318181818182</v>
      </c>
      <c r="G704" s="265">
        <v>4933.5</v>
      </c>
      <c r="H704" s="263">
        <v>4798.9189189189192</v>
      </c>
      <c r="I704" s="264">
        <v>4560.5</v>
      </c>
      <c r="J704" s="264">
        <v>4682.5</v>
      </c>
      <c r="K704" s="264">
        <v>4704.25</v>
      </c>
      <c r="L704" s="264">
        <v>4630.6976744186049</v>
      </c>
      <c r="M704" s="264">
        <v>4793.1707317073169</v>
      </c>
      <c r="N704" s="263">
        <v>4464.5</v>
      </c>
      <c r="O704" s="264">
        <v>4688.1395348837214</v>
      </c>
      <c r="P704" s="264">
        <v>4467.5</v>
      </c>
      <c r="Q704" s="264">
        <v>4817.8048780487807</v>
      </c>
      <c r="R704" s="264">
        <v>4991.4285714285716</v>
      </c>
      <c r="S704" s="265">
        <v>5029.0476190476193</v>
      </c>
      <c r="T704" s="421">
        <v>4739.2575039494468</v>
      </c>
      <c r="U704" s="504"/>
      <c r="V704" s="505"/>
      <c r="W704" s="505"/>
    </row>
    <row r="705" spans="1:23" s="667" customFormat="1" ht="12.75" customHeight="1" x14ac:dyDescent="0.2">
      <c r="A705" s="226" t="s">
        <v>7</v>
      </c>
      <c r="B705" s="454">
        <v>97.297297297297291</v>
      </c>
      <c r="C705" s="268">
        <v>97.61904761904762</v>
      </c>
      <c r="D705" s="442">
        <v>71.428571428571431</v>
      </c>
      <c r="E705" s="268">
        <v>72.093023255813947</v>
      </c>
      <c r="F705" s="314">
        <v>93.181818181818187</v>
      </c>
      <c r="G705" s="269">
        <v>82.5</v>
      </c>
      <c r="H705" s="267">
        <v>86.486486486486484</v>
      </c>
      <c r="I705" s="268">
        <v>90</v>
      </c>
      <c r="J705" s="268">
        <v>75</v>
      </c>
      <c r="K705" s="268">
        <v>92.5</v>
      </c>
      <c r="L705" s="268">
        <v>90.697674418604649</v>
      </c>
      <c r="M705" s="268">
        <v>73.170731707317074</v>
      </c>
      <c r="N705" s="267">
        <v>95</v>
      </c>
      <c r="O705" s="268">
        <v>86.04651162790698</v>
      </c>
      <c r="P705" s="268">
        <v>100</v>
      </c>
      <c r="Q705" s="268">
        <v>90.243902439024396</v>
      </c>
      <c r="R705" s="268">
        <v>90.476190476190482</v>
      </c>
      <c r="S705" s="269">
        <v>83.333333333333329</v>
      </c>
      <c r="T705" s="422">
        <v>77.567140600315952</v>
      </c>
      <c r="U705" s="504"/>
      <c r="V705" s="505"/>
      <c r="W705" s="505"/>
    </row>
    <row r="706" spans="1:23" s="667" customFormat="1" ht="12.75" customHeight="1" x14ac:dyDescent="0.2">
      <c r="A706" s="226" t="s">
        <v>8</v>
      </c>
      <c r="B706" s="455">
        <v>6.1263612691617259E-2</v>
      </c>
      <c r="C706" s="272">
        <v>5.9696858880520572E-2</v>
      </c>
      <c r="D706" s="443">
        <v>0.10578882879201103</v>
      </c>
      <c r="E706" s="272">
        <v>0.10121184237139175</v>
      </c>
      <c r="F706" s="317">
        <v>6.1337190171146354E-2</v>
      </c>
      <c r="G706" s="273">
        <v>9.0527642742852368E-2</v>
      </c>
      <c r="H706" s="271">
        <v>7.0747816668407515E-2</v>
      </c>
      <c r="I706" s="272">
        <v>7.3845206593912111E-2</v>
      </c>
      <c r="J706" s="272">
        <v>8.1588202140165281E-2</v>
      </c>
      <c r="K706" s="272">
        <v>7.3131061837293981E-2</v>
      </c>
      <c r="L706" s="272">
        <v>7.7829059609084567E-2</v>
      </c>
      <c r="M706" s="272">
        <v>0.10438267606953604</v>
      </c>
      <c r="N706" s="271">
        <v>5.4717025043676197E-2</v>
      </c>
      <c r="O706" s="272">
        <v>6.3393634023473963E-2</v>
      </c>
      <c r="P706" s="272">
        <v>4.2383092052954846E-2</v>
      </c>
      <c r="Q706" s="272">
        <v>6.2455234144737859E-2</v>
      </c>
      <c r="R706" s="272">
        <v>5.7551865196979954E-2</v>
      </c>
      <c r="S706" s="273">
        <v>7.5560789104289414E-2</v>
      </c>
      <c r="T706" s="423">
        <v>8.2985231850408667E-2</v>
      </c>
      <c r="U706" s="504"/>
      <c r="V706" s="505"/>
      <c r="W706" s="505"/>
    </row>
    <row r="707" spans="1:23" s="667" customFormat="1" ht="12.75" customHeight="1" x14ac:dyDescent="0.2">
      <c r="A707" s="310" t="s">
        <v>1</v>
      </c>
      <c r="B707" s="456">
        <f t="shared" ref="B707:T707" si="254">B704/B703*100-100</f>
        <v>2.4344016147294951</v>
      </c>
      <c r="C707" s="276">
        <f t="shared" si="254"/>
        <v>3.8413999479573135</v>
      </c>
      <c r="D707" s="276">
        <f t="shared" si="254"/>
        <v>9.2408274785324096</v>
      </c>
      <c r="E707" s="276">
        <f t="shared" si="254"/>
        <v>10.58160715042149</v>
      </c>
      <c r="F707" s="276">
        <f t="shared" si="254"/>
        <v>7.4525997681735419</v>
      </c>
      <c r="G707" s="277">
        <f t="shared" si="254"/>
        <v>12.329234972677597</v>
      </c>
      <c r="H707" s="275">
        <f t="shared" si="254"/>
        <v>9.2650027076256691</v>
      </c>
      <c r="I707" s="276">
        <f t="shared" si="254"/>
        <v>3.8365209471766804</v>
      </c>
      <c r="J707" s="276">
        <f t="shared" si="254"/>
        <v>6.614298724954466</v>
      </c>
      <c r="K707" s="276">
        <f t="shared" si="254"/>
        <v>7.1095173041894242</v>
      </c>
      <c r="L707" s="276">
        <f t="shared" si="254"/>
        <v>5.4348286525183198</v>
      </c>
      <c r="M707" s="276">
        <f t="shared" si="254"/>
        <v>9.1341241281265297</v>
      </c>
      <c r="N707" s="275">
        <f t="shared" si="254"/>
        <v>1.6507285974498984</v>
      </c>
      <c r="O707" s="276">
        <f t="shared" si="254"/>
        <v>6.742703435421717</v>
      </c>
      <c r="P707" s="276">
        <f t="shared" si="254"/>
        <v>1.7190346083788768</v>
      </c>
      <c r="Q707" s="276">
        <f t="shared" si="254"/>
        <v>9.6950108845350798</v>
      </c>
      <c r="R707" s="276">
        <f t="shared" si="254"/>
        <v>13.648191517043969</v>
      </c>
      <c r="S707" s="277">
        <f t="shared" si="254"/>
        <v>14.504727209645239</v>
      </c>
      <c r="T707" s="424">
        <f t="shared" si="254"/>
        <v>7.9065916199782862</v>
      </c>
      <c r="U707" s="504"/>
      <c r="V707" s="227"/>
    </row>
    <row r="708" spans="1:23" s="667" customFormat="1" ht="12.75" customHeight="1" thickBot="1" x14ac:dyDescent="0.25">
      <c r="A708" s="429" t="s">
        <v>27</v>
      </c>
      <c r="B708" s="457">
        <f t="shared" ref="B708:T708" si="255">B704-B691</f>
        <v>-93.081081081080811</v>
      </c>
      <c r="C708" s="281">
        <f t="shared" si="255"/>
        <v>-22.969924812030513</v>
      </c>
      <c r="D708" s="281">
        <f t="shared" si="255"/>
        <v>108.60714285714312</v>
      </c>
      <c r="E708" s="281">
        <f t="shared" si="255"/>
        <v>185.52467385138971</v>
      </c>
      <c r="F708" s="281">
        <f t="shared" si="255"/>
        <v>17.568181818181984</v>
      </c>
      <c r="G708" s="282">
        <f t="shared" si="255"/>
        <v>53</v>
      </c>
      <c r="H708" s="280">
        <f t="shared" si="255"/>
        <v>41.168918918919189</v>
      </c>
      <c r="I708" s="281">
        <f t="shared" si="255"/>
        <v>-1.1216216216216708</v>
      </c>
      <c r="J708" s="281">
        <f t="shared" si="255"/>
        <v>-272.88461538461524</v>
      </c>
      <c r="K708" s="281">
        <f t="shared" si="255"/>
        <v>-230.87820512820508</v>
      </c>
      <c r="L708" s="281">
        <f t="shared" si="255"/>
        <v>208.25865002836144</v>
      </c>
      <c r="M708" s="281">
        <f t="shared" si="255"/>
        <v>-232.68292682926858</v>
      </c>
      <c r="N708" s="280">
        <f t="shared" si="255"/>
        <v>167.83333333333303</v>
      </c>
      <c r="O708" s="281">
        <f t="shared" si="255"/>
        <v>47.869264613451378</v>
      </c>
      <c r="P708" s="281">
        <f t="shared" si="255"/>
        <v>66.66666666666697</v>
      </c>
      <c r="Q708" s="281">
        <f t="shared" si="255"/>
        <v>323.22154471544764</v>
      </c>
      <c r="R708" s="281">
        <f t="shared" si="255"/>
        <v>206.30036630036648</v>
      </c>
      <c r="S708" s="282">
        <f t="shared" si="255"/>
        <v>212.04761904761926</v>
      </c>
      <c r="T708" s="425">
        <f t="shared" si="255"/>
        <v>56.269699071398463</v>
      </c>
      <c r="U708" s="504"/>
      <c r="V708" s="227"/>
    </row>
    <row r="709" spans="1:23" s="667" customFormat="1" ht="12.75" customHeight="1" x14ac:dyDescent="0.2">
      <c r="A709" s="430" t="s">
        <v>51</v>
      </c>
      <c r="B709" s="486">
        <v>726</v>
      </c>
      <c r="C709" s="286">
        <v>716</v>
      </c>
      <c r="D709" s="444">
        <v>161</v>
      </c>
      <c r="E709" s="286">
        <v>724</v>
      </c>
      <c r="F709" s="391">
        <v>722</v>
      </c>
      <c r="G709" s="287">
        <v>719</v>
      </c>
      <c r="H709" s="285">
        <v>731</v>
      </c>
      <c r="I709" s="286">
        <v>744</v>
      </c>
      <c r="J709" s="286">
        <v>154</v>
      </c>
      <c r="K709" s="286">
        <v>745</v>
      </c>
      <c r="L709" s="286">
        <v>743</v>
      </c>
      <c r="M709" s="286">
        <v>739</v>
      </c>
      <c r="N709" s="285">
        <v>735</v>
      </c>
      <c r="O709" s="286">
        <v>752</v>
      </c>
      <c r="P709" s="286">
        <v>162</v>
      </c>
      <c r="Q709" s="286">
        <v>734</v>
      </c>
      <c r="R709" s="286">
        <v>730</v>
      </c>
      <c r="S709" s="287">
        <v>741</v>
      </c>
      <c r="T709" s="426">
        <f>SUM(B709:S709)</f>
        <v>11478</v>
      </c>
      <c r="U709" s="227" t="s">
        <v>56</v>
      </c>
      <c r="V709" s="289"/>
      <c r="W709" s="290" t="e">
        <f>V709/T696</f>
        <v>#DIV/0!</v>
      </c>
    </row>
    <row r="710" spans="1:23" s="667" customFormat="1" ht="12.75" customHeight="1" x14ac:dyDescent="0.2">
      <c r="A710" s="324" t="s">
        <v>28</v>
      </c>
      <c r="B710" s="458"/>
      <c r="C710" s="668"/>
      <c r="D710" s="445"/>
      <c r="E710" s="668"/>
      <c r="F710" s="392"/>
      <c r="G710" s="670"/>
      <c r="H710" s="669"/>
      <c r="I710" s="668"/>
      <c r="J710" s="668"/>
      <c r="K710" s="668"/>
      <c r="L710" s="668"/>
      <c r="M710" s="668"/>
      <c r="N710" s="669"/>
      <c r="O710" s="668"/>
      <c r="P710" s="668"/>
      <c r="Q710" s="668"/>
      <c r="R710" s="668"/>
      <c r="S710" s="670"/>
      <c r="T710" s="427"/>
      <c r="U710" s="227" t="s">
        <v>57</v>
      </c>
      <c r="V710" s="227">
        <v>150.05000000000001</v>
      </c>
    </row>
    <row r="711" spans="1:23" s="667" customFormat="1" ht="12.75" customHeight="1" thickBot="1" x14ac:dyDescent="0.25">
      <c r="A711" s="327" t="s">
        <v>26</v>
      </c>
      <c r="B711" s="487">
        <f t="shared" ref="B711:S711" si="256">B710-B697</f>
        <v>0</v>
      </c>
      <c r="C711" s="488">
        <f t="shared" si="256"/>
        <v>0</v>
      </c>
      <c r="D711" s="488">
        <f t="shared" si="256"/>
        <v>0</v>
      </c>
      <c r="E711" s="488">
        <f t="shared" si="256"/>
        <v>0</v>
      </c>
      <c r="F711" s="488">
        <f t="shared" si="256"/>
        <v>0</v>
      </c>
      <c r="G711" s="489">
        <f t="shared" si="256"/>
        <v>0</v>
      </c>
      <c r="H711" s="490">
        <f t="shared" si="256"/>
        <v>0</v>
      </c>
      <c r="I711" s="488">
        <f t="shared" si="256"/>
        <v>0</v>
      </c>
      <c r="J711" s="488">
        <f t="shared" si="256"/>
        <v>0</v>
      </c>
      <c r="K711" s="488">
        <f t="shared" si="256"/>
        <v>0</v>
      </c>
      <c r="L711" s="488">
        <f t="shared" si="256"/>
        <v>0</v>
      </c>
      <c r="M711" s="488">
        <f t="shared" si="256"/>
        <v>0</v>
      </c>
      <c r="N711" s="490">
        <f t="shared" si="256"/>
        <v>0</v>
      </c>
      <c r="O711" s="488">
        <f t="shared" si="256"/>
        <v>0</v>
      </c>
      <c r="P711" s="488">
        <f t="shared" si="256"/>
        <v>0</v>
      </c>
      <c r="Q711" s="488">
        <f t="shared" si="256"/>
        <v>0</v>
      </c>
      <c r="R711" s="488">
        <f t="shared" si="256"/>
        <v>0</v>
      </c>
      <c r="S711" s="489">
        <f t="shared" si="256"/>
        <v>0</v>
      </c>
      <c r="T711" s="428"/>
      <c r="U711" s="227" t="s">
        <v>26</v>
      </c>
      <c r="V711" s="362">
        <f>V710-V697</f>
        <v>-0.15999999999999659</v>
      </c>
    </row>
  </sheetData>
  <mergeCells count="214">
    <mergeCell ref="B701:G701"/>
    <mergeCell ref="H701:M701"/>
    <mergeCell ref="N701:S701"/>
    <mergeCell ref="B675:G675"/>
    <mergeCell ref="H675:M675"/>
    <mergeCell ref="N675:S675"/>
    <mergeCell ref="B636:G636"/>
    <mergeCell ref="H636:M636"/>
    <mergeCell ref="N636:S636"/>
    <mergeCell ref="B623:G623"/>
    <mergeCell ref="H623:M623"/>
    <mergeCell ref="N623:S623"/>
    <mergeCell ref="B662:G662"/>
    <mergeCell ref="H662:M662"/>
    <mergeCell ref="N662:S662"/>
    <mergeCell ref="B649:G649"/>
    <mergeCell ref="H649:M649"/>
    <mergeCell ref="N649:S649"/>
    <mergeCell ref="B545:G545"/>
    <mergeCell ref="H545:M545"/>
    <mergeCell ref="N545:S545"/>
    <mergeCell ref="B571:G571"/>
    <mergeCell ref="H571:M571"/>
    <mergeCell ref="N571:S571"/>
    <mergeCell ref="B558:G558"/>
    <mergeCell ref="H558:M558"/>
    <mergeCell ref="N558:S558"/>
    <mergeCell ref="B610:G610"/>
    <mergeCell ref="H610:M610"/>
    <mergeCell ref="N610:S610"/>
    <mergeCell ref="B597:G597"/>
    <mergeCell ref="H597:M597"/>
    <mergeCell ref="N597:S597"/>
    <mergeCell ref="B584:G584"/>
    <mergeCell ref="H584:M584"/>
    <mergeCell ref="N584:S584"/>
    <mergeCell ref="B428:G428"/>
    <mergeCell ref="H428:M428"/>
    <mergeCell ref="N428:S428"/>
    <mergeCell ref="B467:G467"/>
    <mergeCell ref="H467:M467"/>
    <mergeCell ref="N467:S467"/>
    <mergeCell ref="B532:G532"/>
    <mergeCell ref="H532:M532"/>
    <mergeCell ref="N532:S532"/>
    <mergeCell ref="B519:G519"/>
    <mergeCell ref="H519:M519"/>
    <mergeCell ref="N519:S519"/>
    <mergeCell ref="B493:G493"/>
    <mergeCell ref="H493:M493"/>
    <mergeCell ref="N493:S493"/>
    <mergeCell ref="B480:G480"/>
    <mergeCell ref="H480:M480"/>
    <mergeCell ref="N480:S480"/>
    <mergeCell ref="B506:G506"/>
    <mergeCell ref="H506:M506"/>
    <mergeCell ref="N506:S506"/>
    <mergeCell ref="B454:G454"/>
    <mergeCell ref="H454:M454"/>
    <mergeCell ref="N454:S454"/>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G313:M313"/>
    <mergeCell ref="N313:U313"/>
    <mergeCell ref="F2:I2"/>
    <mergeCell ref="B9:J9"/>
    <mergeCell ref="K9:Q9"/>
    <mergeCell ref="B23:J23"/>
    <mergeCell ref="K23:Q23"/>
    <mergeCell ref="B37:J37"/>
    <mergeCell ref="K37:Q37"/>
    <mergeCell ref="M68:U68"/>
    <mergeCell ref="B82:L82"/>
    <mergeCell ref="M82:U82"/>
    <mergeCell ref="B68:L68"/>
    <mergeCell ref="M53:S53"/>
    <mergeCell ref="B53:L53"/>
    <mergeCell ref="B313:F313"/>
    <mergeCell ref="K330:T330"/>
    <mergeCell ref="A330:J330"/>
    <mergeCell ref="A332:A334"/>
    <mergeCell ref="F332:F334"/>
    <mergeCell ref="G332:G334"/>
    <mergeCell ref="H332:H334"/>
    <mergeCell ref="I332:I334"/>
    <mergeCell ref="AC334:AC335"/>
    <mergeCell ref="Z332:Z333"/>
    <mergeCell ref="AA334:AA335"/>
    <mergeCell ref="U330:AD330"/>
    <mergeCell ref="AA332:AA333"/>
    <mergeCell ref="AB332:AB333"/>
    <mergeCell ref="AC332:AC333"/>
    <mergeCell ref="K333:K334"/>
    <mergeCell ref="P333:P334"/>
    <mergeCell ref="AB334:AB335"/>
    <mergeCell ref="AC110:AD110"/>
    <mergeCell ref="B154:M154"/>
    <mergeCell ref="N154:V154"/>
    <mergeCell ref="B140:M140"/>
    <mergeCell ref="N140:V140"/>
    <mergeCell ref="N126:V126"/>
    <mergeCell ref="B110:L110"/>
    <mergeCell ref="M110:U110"/>
    <mergeCell ref="B126:M126"/>
    <mergeCell ref="Z110:AA110"/>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B688:G688"/>
    <mergeCell ref="H688:M688"/>
    <mergeCell ref="N688:S688"/>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 ref="N348:S348"/>
    <mergeCell ref="N362:S362"/>
    <mergeCell ref="H348:M348"/>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Jbarbosa</cp:lastModifiedBy>
  <cp:lastPrinted>2021-09-21T20:02:26Z</cp:lastPrinted>
  <dcterms:created xsi:type="dcterms:W3CDTF">1996-11-27T10:00:04Z</dcterms:created>
  <dcterms:modified xsi:type="dcterms:W3CDTF">2022-06-11T17:28:16Z</dcterms:modified>
</cp:coreProperties>
</file>