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\Documents\AVIAGEN\ALABAMA\MODULO 3\"/>
    </mc:Choice>
  </mc:AlternateContent>
  <bookViews>
    <workbookView xWindow="0" yWindow="0" windowWidth="20490" windowHeight="7550" firstSheet="4" activeTab="13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IMPRIMIR" sheetId="2" r:id="rId14"/>
  </sheets>
  <definedNames>
    <definedName name="_xlnm.Print_Area" localSheetId="13">IMPRIMIR!$A$1:$Y$47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8" i="16" l="1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F69" i="16" l="1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32" i="2" l="1"/>
  <c r="G46" i="15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1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X25" i="13"/>
  <c r="Y27" i="13"/>
  <c r="X26" i="13"/>
  <c r="Q49" i="13"/>
  <c r="Q47" i="13"/>
  <c r="G65" i="13"/>
  <c r="C30" i="13"/>
  <c r="I46" i="13"/>
  <c r="H49" i="12"/>
  <c r="G49" i="12"/>
  <c r="F49" i="12"/>
  <c r="E49" i="12"/>
  <c r="D49" i="12"/>
  <c r="C49" i="12"/>
  <c r="B49" i="12"/>
  <c r="I47" i="13" l="1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1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O19" i="2"/>
  <c r="P25" i="11"/>
  <c r="P30" i="11" s="1"/>
  <c r="P28" i="11"/>
  <c r="P29" i="11"/>
  <c r="Q49" i="12" l="1"/>
  <c r="I49" i="12"/>
  <c r="G66" i="12"/>
  <c r="G68" i="12"/>
  <c r="X26" i="12"/>
  <c r="Y27" i="12"/>
  <c r="C19" i="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L19" i="2" l="1"/>
  <c r="M19" i="2"/>
  <c r="N19" i="2"/>
  <c r="K19" i="2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O51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Q46" i="10"/>
  <c r="G68" i="10"/>
  <c r="B70" i="10"/>
  <c r="V25" i="10"/>
  <c r="L51" i="10"/>
  <c r="P46" i="10"/>
  <c r="P51" i="10" s="1"/>
  <c r="Q40" i="10"/>
  <c r="P49" i="8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/>
  <c r="I44" i="8"/>
  <c r="P43" i="8"/>
  <c r="Q43" i="8" s="1"/>
  <c r="I43" i="8"/>
  <c r="Q42" i="8"/>
  <c r="P42" i="8"/>
  <c r="I42" i="8"/>
  <c r="P41" i="8"/>
  <c r="O46" i="8"/>
  <c r="O51" i="8" s="1"/>
  <c r="Q41" i="8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I49" i="10" l="1"/>
  <c r="Q49" i="10"/>
  <c r="Q47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S19" i="2"/>
  <c r="T19" i="2"/>
  <c r="X12" i="2"/>
  <c r="X13" i="2"/>
  <c r="X14" i="2"/>
  <c r="X15" i="2"/>
  <c r="X16" i="2"/>
  <c r="X17" i="2"/>
  <c r="X18" i="2"/>
  <c r="I47" i="8" l="1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I19" i="2"/>
  <c r="H25" i="6"/>
  <c r="I25" i="6"/>
  <c r="I30" i="6" s="1"/>
  <c r="J25" i="6"/>
  <c r="H28" i="6"/>
  <c r="I28" i="6"/>
  <c r="J28" i="6"/>
  <c r="H29" i="6"/>
  <c r="I29" i="6"/>
  <c r="J29" i="6"/>
  <c r="H30" i="6"/>
  <c r="I49" i="7" l="1"/>
  <c r="W27" i="7"/>
  <c r="G65" i="7"/>
  <c r="H32" i="2"/>
  <c r="I32" i="2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G61" i="4" s="1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P42" i="4" l="1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P19" i="2"/>
  <c r="Q19" i="2"/>
  <c r="R19" i="2"/>
  <c r="V19" i="2"/>
  <c r="W19" i="2"/>
  <c r="H48" i="1" l="1"/>
  <c r="V27" i="1"/>
  <c r="M45" i="2" l="1"/>
  <c r="D45" i="2"/>
  <c r="E45" i="2"/>
  <c r="F19" i="2"/>
  <c r="G19" i="2"/>
  <c r="H19" i="2"/>
  <c r="J19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N45" i="2" l="1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F32" i="2"/>
  <c r="E32" i="2"/>
  <c r="D32" i="2"/>
  <c r="C32" i="2"/>
  <c r="B32" i="2"/>
  <c r="J31" i="2"/>
  <c r="J30" i="2"/>
  <c r="J29" i="2"/>
  <c r="J28" i="2"/>
  <c r="J27" i="2"/>
  <c r="J26" i="2"/>
  <c r="J25" i="2"/>
  <c r="E19" i="2"/>
  <c r="D19" i="2"/>
  <c r="B19" i="2"/>
  <c r="G45" i="2" l="1"/>
  <c r="X19" i="2"/>
  <c r="O45" i="2"/>
  <c r="J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<sst xmlns="http://schemas.openxmlformats.org/spreadsheetml/2006/main" count="1104" uniqueCount="70">
  <si>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</si>
  <si>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</si>
  <si>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</si>
  <si>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</si>
  <si>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</si>
  <si>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</si>
  <si>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</si>
  <si>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</si>
  <si>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</si>
  <si>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</si>
  <si>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</si>
  <si>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</si>
  <si>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</si>
  <si>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</si>
  <si>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</si>
  <si>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</si>
  <si>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</si>
  <si>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</si>
  <si>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</si>
  <si>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</si>
  <si>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</si>
  <si>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</si>
  <si>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</si>
  <si>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</si>
  <si>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</si>
  <si>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</si>
  <si>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</si>
  <si>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</si>
  <si>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</si>
  <si>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</si>
  <si>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</si>
  <si>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</si>
  <si>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</si>
  <si>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</si>
  <si>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</si>
  <si>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</si>
  <si>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</si>
  <si>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</si>
  <si>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</si>
  <si>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</si>
  <si>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</si>
  <si>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</si>
  <si>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</si>
  <si>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</si>
  <si>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</si>
  <si>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</si>
  <si>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</si>
  <si>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</si>
  <si>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</si>
  <si>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</si>
  <si>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1</t>
  </si>
  <si>
    <t>LINEA 7</t>
  </si>
  <si>
    <t>F541 - M542</t>
  </si>
  <si>
    <t>CASETA D</t>
  </si>
  <si>
    <t>CASETA C</t>
  </si>
  <si>
    <t>SEMANA 2</t>
  </si>
  <si>
    <t>SEMANA 3</t>
  </si>
  <si>
    <t>SEMANA 4</t>
  </si>
  <si>
    <t>SEMANA 5</t>
  </si>
  <si>
    <t xml:space="preserve">Levante </t>
  </si>
  <si>
    <t>SEMANA 7</t>
  </si>
  <si>
    <t>SEMANA 8</t>
  </si>
  <si>
    <t>SEMANA 9</t>
  </si>
  <si>
    <t>SEMANA 10</t>
  </si>
  <si>
    <t>SEMANA 11</t>
  </si>
  <si>
    <t>SEMANA 12</t>
  </si>
  <si>
    <t>DESC</t>
  </si>
  <si>
    <t>SEMANA 13</t>
  </si>
  <si>
    <t>13 AL 19 DE AGOSTO</t>
  </si>
  <si>
    <t>LINEA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</si>
</sst>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36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b/>
      <sz val="13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rgb="FF003366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6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9" fillId="4" borderId="46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5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2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0" fillId="2" borderId="48" xfId="0" applyFont="1" applyFill="1" applyBorder="1" applyAlignment="1">
      <alignment horizontal="center" vertical="center"/>
    </xf>
    <xf numFmtId="0" fontId="30" fillId="2" borderId="23" xfId="0" applyFont="1" applyFill="1" applyBorder="1" applyAlignment="1">
      <alignment horizontal="center" vertical="center"/>
    </xf>
    <xf numFmtId="0" fontId="31" fillId="2" borderId="47" xfId="0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1" fillId="8" borderId="45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0" borderId="46" xfId="0" applyFont="1" applyFill="1" applyBorder="1" applyAlignment="1">
      <alignment horizontal="center" vertical="center"/>
    </xf>
    <xf numFmtId="0" fontId="31" fillId="3" borderId="18" xfId="0" applyFont="1" applyFill="1" applyBorder="1" applyAlignment="1">
      <alignment horizontal="center" vertical="center"/>
    </xf>
    <xf numFmtId="0" fontId="31" fillId="3" borderId="30" xfId="0" applyFont="1" applyFill="1" applyBorder="1" applyAlignment="1">
      <alignment horizontal="center" vertical="center"/>
    </xf>
    <xf numFmtId="0" fontId="31" fillId="3" borderId="19" xfId="0" quotePrefix="1" applyFont="1" applyFill="1" applyBorder="1" applyAlignment="1">
      <alignment horizontal="center" vertical="center"/>
    </xf>
    <xf numFmtId="0" fontId="31" fillId="3" borderId="38" xfId="0" quotePrefix="1" applyFont="1" applyFill="1" applyBorder="1" applyAlignment="1">
      <alignment horizontal="center" vertical="center"/>
    </xf>
    <xf numFmtId="0" fontId="31" fillId="3" borderId="18" xfId="0" quotePrefix="1" applyFont="1" applyFill="1" applyBorder="1" applyAlignment="1">
      <alignment horizontal="center" vertical="center"/>
    </xf>
    <xf numFmtId="0" fontId="31" fillId="9" borderId="4" xfId="0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3" fillId="10" borderId="16" xfId="0" applyFont="1" applyFill="1" applyBorder="1" applyAlignment="1">
      <alignment horizontal="center" vertical="center"/>
    </xf>
    <xf numFmtId="0" fontId="33" fillId="11" borderId="16" xfId="0" applyFont="1" applyFill="1" applyBorder="1" applyAlignment="1">
      <alignment horizontal="center" vertical="center"/>
    </xf>
    <xf numFmtId="0" fontId="33" fillId="11" borderId="7" xfId="0" applyFont="1" applyFill="1" applyBorder="1" applyAlignment="1">
      <alignment horizontal="center" vertical="center"/>
    </xf>
    <xf numFmtId="0" fontId="33" fillId="12" borderId="7" xfId="0" applyFont="1" applyFill="1" applyBorder="1" applyAlignment="1">
      <alignment horizontal="center" vertical="center"/>
    </xf>
    <xf numFmtId="0" fontId="33" fillId="13" borderId="7" xfId="0" applyFont="1" applyFill="1" applyBorder="1" applyAlignment="1">
      <alignment horizontal="center" vertical="center"/>
    </xf>
    <xf numFmtId="0" fontId="33" fillId="14" borderId="7" xfId="0" applyFont="1" applyFill="1" applyBorder="1" applyAlignment="1">
      <alignment horizontal="center" vertical="center"/>
    </xf>
    <xf numFmtId="0" fontId="33" fillId="17" borderId="7" xfId="0" applyFont="1" applyFill="1" applyBorder="1" applyAlignment="1">
      <alignment horizontal="center" vertical="center"/>
    </xf>
    <xf numFmtId="0" fontId="33" fillId="14" borderId="8" xfId="0" applyFont="1" applyFill="1" applyBorder="1" applyAlignment="1">
      <alignment horizontal="center" vertical="center"/>
    </xf>
    <xf numFmtId="0" fontId="33" fillId="11" borderId="9" xfId="0" applyFont="1" applyFill="1" applyBorder="1" applyAlignment="1">
      <alignment horizontal="center" vertical="center"/>
    </xf>
    <xf numFmtId="0" fontId="33" fillId="10" borderId="6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0" fontId="31" fillId="0" borderId="49" xfId="0" applyFont="1" applyBorder="1" applyAlignment="1">
      <alignment horizontal="center" vertical="center"/>
    </xf>
    <xf numFmtId="164" fontId="19" fillId="0" borderId="24" xfId="0" applyNumberFormat="1" applyFont="1" applyFill="1" applyBorder="1" applyAlignment="1">
      <alignment horizontal="center" vertical="center"/>
    </xf>
    <xf numFmtId="164" fontId="19" fillId="0" borderId="35" xfId="0" applyNumberFormat="1" applyFont="1" applyFill="1" applyBorder="1" applyAlignment="1">
      <alignment horizontal="center" vertical="center"/>
    </xf>
    <xf numFmtId="164" fontId="19" fillId="0" borderId="33" xfId="0" applyNumberFormat="1" applyFont="1" applyFill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0" borderId="51" xfId="0" applyNumberFormat="1" applyFont="1" applyBorder="1" applyAlignment="1">
      <alignment horizontal="center" vertical="center"/>
    </xf>
    <xf numFmtId="0" fontId="31" fillId="9" borderId="17" xfId="0" applyFont="1" applyFill="1" applyBorder="1" applyAlignment="1">
      <alignment horizontal="center" vertical="center"/>
    </xf>
    <xf numFmtId="164" fontId="31" fillId="0" borderId="37" xfId="0" applyNumberFormat="1" applyFont="1" applyFill="1" applyBorder="1" applyAlignment="1">
      <alignment horizontal="center" vertical="center"/>
    </xf>
    <xf numFmtId="164" fontId="31" fillId="0" borderId="29" xfId="0" applyNumberFormat="1" applyFont="1" applyFill="1" applyBorder="1" applyAlignment="1">
      <alignment horizontal="center" vertical="center"/>
    </xf>
    <xf numFmtId="164" fontId="31" fillId="0" borderId="36" xfId="0" applyNumberFormat="1" applyFont="1" applyFill="1" applyBorder="1" applyAlignment="1">
      <alignment horizontal="center" vertical="center"/>
    </xf>
    <xf numFmtId="164" fontId="31" fillId="0" borderId="53" xfId="0" applyNumberFormat="1" applyFont="1" applyFill="1" applyBorder="1" applyAlignment="1">
      <alignment horizontal="center" vertical="center"/>
    </xf>
    <xf numFmtId="164" fontId="31" fillId="0" borderId="43" xfId="0" applyNumberFormat="1" applyFont="1" applyFill="1" applyBorder="1" applyAlignment="1">
      <alignment horizontal="center" vertical="center"/>
    </xf>
    <xf numFmtId="164" fontId="31" fillId="0" borderId="47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1" fillId="0" borderId="47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1" fillId="7" borderId="29" xfId="0" applyFont="1" applyFill="1" applyBorder="1" applyAlignment="1">
      <alignment vertical="center"/>
    </xf>
    <xf numFmtId="0" fontId="31" fillId="7" borderId="0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/>
    </xf>
    <xf numFmtId="0" fontId="31" fillId="3" borderId="19" xfId="0" applyFont="1" applyFill="1" applyBorder="1" applyAlignment="1">
      <alignment horizontal="center" vertical="center"/>
    </xf>
    <xf numFmtId="0" fontId="31" fillId="3" borderId="55" xfId="0" applyFont="1" applyFill="1" applyBorder="1" applyAlignment="1">
      <alignment horizontal="center" vertical="center"/>
    </xf>
    <xf numFmtId="0" fontId="31" fillId="3" borderId="38" xfId="0" applyFont="1" applyFill="1" applyBorder="1" applyAlignment="1">
      <alignment horizontal="center" vertical="center"/>
    </xf>
    <xf numFmtId="0" fontId="31" fillId="9" borderId="39" xfId="0" applyFont="1" applyFill="1" applyBorder="1" applyAlignment="1">
      <alignment horizontal="center" vertical="center"/>
    </xf>
    <xf numFmtId="0" fontId="31" fillId="0" borderId="0" xfId="0" quotePrefix="1" applyFont="1" applyBorder="1" applyAlignment="1">
      <alignment horizontal="center" vertical="center"/>
    </xf>
    <xf numFmtId="0" fontId="33" fillId="18" borderId="7" xfId="0" applyFont="1" applyFill="1" applyBorder="1" applyAlignment="1">
      <alignment horizontal="center" vertical="center"/>
    </xf>
    <xf numFmtId="0" fontId="33" fillId="13" borderId="8" xfId="0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8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0" borderId="51" xfId="0" applyNumberFormat="1" applyFont="1" applyFill="1" applyBorder="1" applyAlignment="1">
      <alignment horizontal="center" vertical="center"/>
    </xf>
    <xf numFmtId="164" fontId="19" fillId="2" borderId="13" xfId="0" applyNumberFormat="1" applyFont="1" applyFill="1" applyBorder="1" applyAlignment="1">
      <alignment horizontal="center" vertical="center"/>
    </xf>
    <xf numFmtId="164" fontId="19" fillId="2" borderId="52" xfId="0" applyNumberFormat="1" applyFont="1" applyFill="1" applyBorder="1" applyAlignment="1">
      <alignment horizontal="center" vertical="center"/>
    </xf>
    <xf numFmtId="164" fontId="19" fillId="2" borderId="14" xfId="0" applyNumberFormat="1" applyFont="1" applyFill="1" applyBorder="1" applyAlignment="1">
      <alignment horizontal="center" vertical="center"/>
    </xf>
    <xf numFmtId="164" fontId="31" fillId="2" borderId="37" xfId="0" applyNumberFormat="1" applyFont="1" applyFill="1" applyBorder="1" applyAlignment="1">
      <alignment horizontal="center" vertical="center"/>
    </xf>
    <xf numFmtId="164" fontId="31" fillId="2" borderId="40" xfId="0" applyNumberFormat="1" applyFont="1" applyFill="1" applyBorder="1" applyAlignment="1">
      <alignment horizontal="center" vertical="center"/>
    </xf>
    <xf numFmtId="164" fontId="31" fillId="2" borderId="41" xfId="0" applyNumberFormat="1" applyFont="1" applyFill="1" applyBorder="1" applyAlignment="1">
      <alignment horizontal="center" vertical="center"/>
    </xf>
    <xf numFmtId="164" fontId="31" fillId="2" borderId="29" xfId="0" applyNumberFormat="1" applyFont="1" applyFill="1" applyBorder="1" applyAlignment="1">
      <alignment horizontal="center" vertical="center"/>
    </xf>
    <xf numFmtId="164" fontId="31" fillId="2" borderId="47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0" fontId="31" fillId="7" borderId="47" xfId="0" applyFont="1" applyFill="1" applyBorder="1" applyAlignment="1">
      <alignment horizontal="center" vertical="center"/>
    </xf>
    <xf numFmtId="0" fontId="31" fillId="8" borderId="44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32" xfId="0" applyFont="1" applyFill="1" applyBorder="1" applyAlignment="1">
      <alignment horizontal="center" vertical="center"/>
    </xf>
    <xf numFmtId="0" fontId="31" fillId="9" borderId="45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46" xfId="0" applyNumberFormat="1" applyFont="1" applyFill="1" applyBorder="1" applyAlignment="1">
      <alignment horizontal="center" vertical="center"/>
    </xf>
    <xf numFmtId="164" fontId="19" fillId="0" borderId="34" xfId="0" applyNumberFormat="1" applyFont="1" applyBorder="1" applyAlignment="1">
      <alignment horizontal="center" vertical="center"/>
    </xf>
    <xf numFmtId="164" fontId="19" fillId="0" borderId="34" xfId="0" applyNumberFormat="1" applyFont="1" applyFill="1" applyBorder="1" applyAlignment="1">
      <alignment horizontal="center" vertical="center"/>
    </xf>
    <xf numFmtId="164" fontId="19" fillId="0" borderId="48" xfId="0" applyNumberFormat="1" applyFont="1" applyFill="1" applyBorder="1" applyAlignment="1">
      <alignment horizontal="center" vertical="center"/>
    </xf>
    <xf numFmtId="164" fontId="19" fillId="0" borderId="24" xfId="0" applyNumberFormat="1" applyFont="1" applyBorder="1" applyAlignment="1">
      <alignment horizontal="center" vertical="center"/>
    </xf>
    <xf numFmtId="164" fontId="31" fillId="0" borderId="56" xfId="0" applyNumberFormat="1" applyFont="1" applyFill="1" applyBorder="1" applyAlignment="1">
      <alignment horizontal="center" vertical="center"/>
    </xf>
    <xf numFmtId="164" fontId="31" fillId="0" borderId="50" xfId="0" applyNumberFormat="1" applyFont="1" applyFill="1" applyBorder="1" applyAlignment="1">
      <alignment horizontal="center" vertical="center"/>
    </xf>
    <xf numFmtId="164" fontId="31" fillId="0" borderId="17" xfId="0" applyNumberFormat="1" applyFont="1" applyFill="1" applyBorder="1" applyAlignment="1">
      <alignment horizontal="center" vertical="center"/>
    </xf>
    <xf numFmtId="0" fontId="31" fillId="15" borderId="17" xfId="0" applyFont="1" applyFill="1" applyBorder="1" applyAlignment="1">
      <alignment horizontal="center" vertical="center"/>
    </xf>
    <xf numFmtId="164" fontId="31" fillId="0" borderId="40" xfId="0" applyNumberFormat="1" applyFont="1" applyFill="1" applyBorder="1" applyAlignment="1">
      <alignment horizontal="center" vertical="center"/>
    </xf>
    <xf numFmtId="0" fontId="19" fillId="0" borderId="47" xfId="0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5" fillId="0" borderId="25" xfId="0" applyFont="1" applyFill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3" fillId="19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6" borderId="27" xfId="0" applyFont="1" applyFill="1" applyBorder="1" applyAlignment="1">
      <alignment horizontal="center" vertical="center"/>
    </xf>
    <xf numFmtId="0" fontId="6" fillId="16" borderId="28" xfId="0" applyFont="1" applyFill="1" applyBorder="1" applyAlignment="1">
      <alignment horizontal="center" vertical="center"/>
    </xf>
    <xf numFmtId="0" fontId="6" fillId="16" borderId="29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31" fillId="7" borderId="28" xfId="0" applyFont="1" applyFill="1" applyBorder="1" applyAlignment="1">
      <alignment horizontal="center" vertical="center"/>
    </xf>
    <xf numFmtId="0" fontId="31" fillId="7" borderId="29" xfId="0" applyFont="1" applyFill="1" applyBorder="1" applyAlignment="1">
      <alignment horizontal="center" vertical="center"/>
    </xf>
    <xf numFmtId="0" fontId="31" fillId="7" borderId="27" xfId="0" applyFont="1" applyFill="1" applyBorder="1" applyAlignment="1">
      <alignment horizontal="center" vertical="center"/>
    </xf>
    <xf numFmtId="0" fontId="24" fillId="7" borderId="59" xfId="0" applyFont="1" applyFill="1" applyBorder="1" applyAlignment="1">
      <alignment horizontal="center" vertical="center" wrapText="1"/>
    </xf>
    <xf numFmtId="0" fontId="24" fillId="7" borderId="20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 vertical="center" wrapText="1"/>
    </xf>
    <xf numFmtId="0" fontId="24" fillId="7" borderId="25" xfId="0" applyFont="1" applyFill="1" applyBorder="1" applyAlignment="1">
      <alignment horizontal="center" vertical="center" wrapText="1"/>
    </xf>
    <xf numFmtId="0" fontId="24" fillId="7" borderId="60" xfId="0" applyFont="1" applyFill="1" applyBorder="1" applyAlignment="1">
      <alignment horizontal="center" vertical="center" wrapText="1"/>
    </xf>
    <xf numFmtId="0" fontId="24" fillId="7" borderId="42" xfId="0" applyFont="1" applyFill="1" applyBorder="1" applyAlignment="1">
      <alignment horizontal="center" vertical="center" wrapText="1"/>
    </xf>
    <xf numFmtId="0" fontId="24" fillId="7" borderId="43" xfId="0" applyFont="1" applyFill="1" applyBorder="1" applyAlignment="1">
      <alignment horizontal="center" vertical="center" wrapText="1"/>
    </xf>
    <xf numFmtId="0" fontId="30" fillId="2" borderId="44" xfId="0" applyFont="1" applyFill="1" applyBorder="1" applyAlignment="1">
      <alignment horizontal="center" vertical="center"/>
    </xf>
    <xf numFmtId="0" fontId="30" fillId="2" borderId="47" xfId="0" applyFont="1" applyFill="1" applyBorder="1" applyAlignment="1">
      <alignment horizontal="center" vertical="center"/>
    </xf>
    <xf numFmtId="0" fontId="30" fillId="2" borderId="57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4" xfId="0" applyFont="1" applyFill="1" applyBorder="1" applyAlignment="1">
      <alignment horizontal="center" vertical="center"/>
    </xf>
    <xf numFmtId="0" fontId="31" fillId="2" borderId="26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308046</xdr:colOff>
      <xdr:row>0</xdr:row>
      <xdr:rowOff>87537</xdr:rowOff>
    </xdr:from>
    <xdr:to>
      <xdr:col>0</xdr:col>
      <xdr:colOff>2109105</xdr:colOff>
      <xdr:row>2</xdr:row>
      <xdr:rowOff>260511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46" y="87537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7" sqref="B27:Q27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0" width="33.453125" style="17" bestFit="1" customWidth="1"/>
    <col min="11" max="12" width="21.26953125" style="17" bestFit="1" customWidth="1"/>
    <col min="13" max="14" width="21.26953125" style="17" customWidth="1"/>
    <col min="15" max="15" width="21.26953125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16" t="s">
        <v>0</v>
      </c>
      <c r="B3" s="316"/>
      <c r="C3" s="31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4" t="s">
        <v>1</v>
      </c>
      <c r="B9" s="4"/>
      <c r="C9" s="4"/>
      <c r="D9" s="1"/>
      <c r="E9" s="317" t="s">
        <v>2</v>
      </c>
      <c r="F9" s="317"/>
      <c r="G9" s="3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7"/>
      <c r="S9" s="3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318" t="s">
        <v>5</v>
      </c>
      <c r="L11" s="318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5.5" thickBot="1" x14ac:dyDescent="0.4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327" t="s">
        <v>8</v>
      </c>
      <c r="C15" s="328"/>
      <c r="D15" s="328"/>
      <c r="E15" s="328"/>
      <c r="F15" s="328"/>
      <c r="G15" s="328"/>
      <c r="H15" s="328"/>
      <c r="I15" s="328"/>
      <c r="J15" s="328"/>
      <c r="K15" s="329"/>
      <c r="L15" s="321" t="s">
        <v>53</v>
      </c>
      <c r="M15" s="322"/>
      <c r="N15" s="322"/>
      <c r="O15" s="322"/>
      <c r="P15" s="322"/>
      <c r="Q15" s="322"/>
      <c r="R15" s="322"/>
      <c r="S15" s="322"/>
      <c r="T15" s="322"/>
      <c r="U15" s="323"/>
      <c r="V15" s="12"/>
    </row>
    <row r="16" spans="1:30" ht="40" customHeight="1" x14ac:dyDescent="0.3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40" customHeight="1" x14ac:dyDescent="0.3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40" customHeight="1" x14ac:dyDescent="0.3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3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40" customHeight="1" x14ac:dyDescent="0.3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40" customHeight="1" x14ac:dyDescent="0.3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40" customHeight="1" x14ac:dyDescent="0.3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40" customHeight="1" x14ac:dyDescent="0.3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5" customHeight="1" x14ac:dyDescent="0.3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3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3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3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3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4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19" t="s">
        <v>25</v>
      </c>
      <c r="C36" s="320"/>
      <c r="D36" s="320"/>
      <c r="E36" s="320"/>
      <c r="F36" s="320"/>
      <c r="G36" s="320"/>
      <c r="H36" s="97"/>
      <c r="I36" s="52" t="s">
        <v>26</v>
      </c>
      <c r="J36" s="105"/>
      <c r="K36" s="325" t="s">
        <v>25</v>
      </c>
      <c r="L36" s="325"/>
      <c r="M36" s="325"/>
      <c r="N36" s="325"/>
      <c r="O36" s="319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3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3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3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3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3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3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3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3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3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3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3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4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26"/>
      <c r="K54" s="3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24" t="s">
        <v>8</v>
      </c>
      <c r="C55" s="325"/>
      <c r="D55" s="325"/>
      <c r="E55" s="325"/>
      <c r="F55" s="3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U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Q33" sqref="Q33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0.90625" style="17"/>
    <col min="33" max="33" width="14.81640625" style="17" bestFit="1" customWidth="1"/>
    <col min="34" max="258" width="10.906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0.90625" style="17"/>
    <col min="289" max="289" width="14.81640625" style="17" bestFit="1" customWidth="1"/>
    <col min="290" max="514" width="10.906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0.90625" style="17"/>
    <col min="545" max="545" width="14.81640625" style="17" bestFit="1" customWidth="1"/>
    <col min="546" max="770" width="10.906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0.90625" style="17"/>
    <col min="801" max="801" width="14.81640625" style="17" bestFit="1" customWidth="1"/>
    <col min="802" max="1026" width="10.906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0.90625" style="17"/>
    <col min="1057" max="1057" width="14.81640625" style="17" bestFit="1" customWidth="1"/>
    <col min="1058" max="1282" width="10.906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0.90625" style="17"/>
    <col min="1313" max="1313" width="14.81640625" style="17" bestFit="1" customWidth="1"/>
    <col min="1314" max="1538" width="10.906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0.90625" style="17"/>
    <col min="1569" max="1569" width="14.81640625" style="17" bestFit="1" customWidth="1"/>
    <col min="1570" max="1794" width="10.906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0.90625" style="17"/>
    <col min="1825" max="1825" width="14.81640625" style="17" bestFit="1" customWidth="1"/>
    <col min="1826" max="2050" width="10.906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0.90625" style="17"/>
    <col min="2081" max="2081" width="14.81640625" style="17" bestFit="1" customWidth="1"/>
    <col min="2082" max="2306" width="10.906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0.90625" style="17"/>
    <col min="2337" max="2337" width="14.81640625" style="17" bestFit="1" customWidth="1"/>
    <col min="2338" max="2562" width="10.906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0.90625" style="17"/>
    <col min="2593" max="2593" width="14.81640625" style="17" bestFit="1" customWidth="1"/>
    <col min="2594" max="2818" width="10.906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0.90625" style="17"/>
    <col min="2849" max="2849" width="14.81640625" style="17" bestFit="1" customWidth="1"/>
    <col min="2850" max="3074" width="10.906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0.90625" style="17"/>
    <col min="3105" max="3105" width="14.81640625" style="17" bestFit="1" customWidth="1"/>
    <col min="3106" max="3330" width="10.906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0.90625" style="17"/>
    <col min="3361" max="3361" width="14.81640625" style="17" bestFit="1" customWidth="1"/>
    <col min="3362" max="3586" width="10.906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0.90625" style="17"/>
    <col min="3617" max="3617" width="14.81640625" style="17" bestFit="1" customWidth="1"/>
    <col min="3618" max="3842" width="10.906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0.90625" style="17"/>
    <col min="3873" max="3873" width="14.81640625" style="17" bestFit="1" customWidth="1"/>
    <col min="3874" max="4098" width="10.906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0.90625" style="17"/>
    <col min="4129" max="4129" width="14.81640625" style="17" bestFit="1" customWidth="1"/>
    <col min="4130" max="4354" width="10.906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0.90625" style="17"/>
    <col min="4385" max="4385" width="14.81640625" style="17" bestFit="1" customWidth="1"/>
    <col min="4386" max="4610" width="10.906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0.90625" style="17"/>
    <col min="4641" max="4641" width="14.81640625" style="17" bestFit="1" customWidth="1"/>
    <col min="4642" max="4866" width="10.906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0.90625" style="17"/>
    <col min="4897" max="4897" width="14.81640625" style="17" bestFit="1" customWidth="1"/>
    <col min="4898" max="5122" width="10.906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0.90625" style="17"/>
    <col min="5153" max="5153" width="14.81640625" style="17" bestFit="1" customWidth="1"/>
    <col min="5154" max="5378" width="10.906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0.90625" style="17"/>
    <col min="5409" max="5409" width="14.81640625" style="17" bestFit="1" customWidth="1"/>
    <col min="5410" max="5634" width="10.906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0.90625" style="17"/>
    <col min="5665" max="5665" width="14.81640625" style="17" bestFit="1" customWidth="1"/>
    <col min="5666" max="5890" width="10.906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0.90625" style="17"/>
    <col min="5921" max="5921" width="14.81640625" style="17" bestFit="1" customWidth="1"/>
    <col min="5922" max="6146" width="10.906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0.90625" style="17"/>
    <col min="6177" max="6177" width="14.81640625" style="17" bestFit="1" customWidth="1"/>
    <col min="6178" max="6402" width="10.906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0.90625" style="17"/>
    <col min="6433" max="6433" width="14.81640625" style="17" bestFit="1" customWidth="1"/>
    <col min="6434" max="6658" width="10.906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0.90625" style="17"/>
    <col min="6689" max="6689" width="14.81640625" style="17" bestFit="1" customWidth="1"/>
    <col min="6690" max="6914" width="10.906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0.90625" style="17"/>
    <col min="6945" max="6945" width="14.81640625" style="17" bestFit="1" customWidth="1"/>
    <col min="6946" max="7170" width="10.906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0.90625" style="17"/>
    <col min="7201" max="7201" width="14.81640625" style="17" bestFit="1" customWidth="1"/>
    <col min="7202" max="7426" width="10.906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0.90625" style="17"/>
    <col min="7457" max="7457" width="14.81640625" style="17" bestFit="1" customWidth="1"/>
    <col min="7458" max="7682" width="10.906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0.90625" style="17"/>
    <col min="7713" max="7713" width="14.81640625" style="17" bestFit="1" customWidth="1"/>
    <col min="7714" max="7938" width="10.906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0.90625" style="17"/>
    <col min="7969" max="7969" width="14.81640625" style="17" bestFit="1" customWidth="1"/>
    <col min="7970" max="8194" width="10.906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0.90625" style="17"/>
    <col min="8225" max="8225" width="14.81640625" style="17" bestFit="1" customWidth="1"/>
    <col min="8226" max="8450" width="10.906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0.90625" style="17"/>
    <col min="8481" max="8481" width="14.81640625" style="17" bestFit="1" customWidth="1"/>
    <col min="8482" max="8706" width="10.906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0.90625" style="17"/>
    <col min="8737" max="8737" width="14.81640625" style="17" bestFit="1" customWidth="1"/>
    <col min="8738" max="8962" width="10.906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0.90625" style="17"/>
    <col min="8993" max="8993" width="14.81640625" style="17" bestFit="1" customWidth="1"/>
    <col min="8994" max="9218" width="10.906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0.90625" style="17"/>
    <col min="9249" max="9249" width="14.81640625" style="17" bestFit="1" customWidth="1"/>
    <col min="9250" max="9474" width="10.906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0.90625" style="17"/>
    <col min="9505" max="9505" width="14.81640625" style="17" bestFit="1" customWidth="1"/>
    <col min="9506" max="9730" width="10.906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0.90625" style="17"/>
    <col min="9761" max="9761" width="14.81640625" style="17" bestFit="1" customWidth="1"/>
    <col min="9762" max="9986" width="10.906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0.90625" style="17"/>
    <col min="10017" max="10017" width="14.81640625" style="17" bestFit="1" customWidth="1"/>
    <col min="10018" max="10242" width="10.906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0.90625" style="17"/>
    <col min="10273" max="10273" width="14.81640625" style="17" bestFit="1" customWidth="1"/>
    <col min="10274" max="10498" width="10.906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0.90625" style="17"/>
    <col min="10529" max="10529" width="14.81640625" style="17" bestFit="1" customWidth="1"/>
    <col min="10530" max="10754" width="10.906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0.90625" style="17"/>
    <col min="10785" max="10785" width="14.81640625" style="17" bestFit="1" customWidth="1"/>
    <col min="10786" max="11010" width="10.906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0.90625" style="17"/>
    <col min="11041" max="11041" width="14.81640625" style="17" bestFit="1" customWidth="1"/>
    <col min="11042" max="11266" width="10.906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0.90625" style="17"/>
    <col min="11297" max="11297" width="14.81640625" style="17" bestFit="1" customWidth="1"/>
    <col min="11298" max="11522" width="10.906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0.90625" style="17"/>
    <col min="11553" max="11553" width="14.81640625" style="17" bestFit="1" customWidth="1"/>
    <col min="11554" max="11778" width="10.906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0.90625" style="17"/>
    <col min="11809" max="11809" width="14.81640625" style="17" bestFit="1" customWidth="1"/>
    <col min="11810" max="12034" width="10.906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0.90625" style="17"/>
    <col min="12065" max="12065" width="14.81640625" style="17" bestFit="1" customWidth="1"/>
    <col min="12066" max="12290" width="10.906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0.90625" style="17"/>
    <col min="12321" max="12321" width="14.81640625" style="17" bestFit="1" customWidth="1"/>
    <col min="12322" max="12546" width="10.906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0.90625" style="17"/>
    <col min="12577" max="12577" width="14.81640625" style="17" bestFit="1" customWidth="1"/>
    <col min="12578" max="12802" width="10.906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0.90625" style="17"/>
    <col min="12833" max="12833" width="14.81640625" style="17" bestFit="1" customWidth="1"/>
    <col min="12834" max="13058" width="10.906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0.90625" style="17"/>
    <col min="13089" max="13089" width="14.81640625" style="17" bestFit="1" customWidth="1"/>
    <col min="13090" max="13314" width="10.906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0.90625" style="17"/>
    <col min="13345" max="13345" width="14.81640625" style="17" bestFit="1" customWidth="1"/>
    <col min="13346" max="13570" width="10.906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0.90625" style="17"/>
    <col min="13601" max="13601" width="14.81640625" style="17" bestFit="1" customWidth="1"/>
    <col min="13602" max="13826" width="10.906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0.90625" style="17"/>
    <col min="13857" max="13857" width="14.81640625" style="17" bestFit="1" customWidth="1"/>
    <col min="13858" max="14082" width="10.906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0.90625" style="17"/>
    <col min="14113" max="14113" width="14.81640625" style="17" bestFit="1" customWidth="1"/>
    <col min="14114" max="14338" width="10.906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0.90625" style="17"/>
    <col min="14369" max="14369" width="14.81640625" style="17" bestFit="1" customWidth="1"/>
    <col min="14370" max="14594" width="10.906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0.90625" style="17"/>
    <col min="14625" max="14625" width="14.81640625" style="17" bestFit="1" customWidth="1"/>
    <col min="14626" max="14850" width="10.906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0.90625" style="17"/>
    <col min="14881" max="14881" width="14.81640625" style="17" bestFit="1" customWidth="1"/>
    <col min="14882" max="15106" width="10.906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0.90625" style="17"/>
    <col min="15137" max="15137" width="14.81640625" style="17" bestFit="1" customWidth="1"/>
    <col min="15138" max="15362" width="10.906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0.90625" style="17"/>
    <col min="15393" max="15393" width="14.81640625" style="17" bestFit="1" customWidth="1"/>
    <col min="15394" max="15618" width="10.906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0.90625" style="17"/>
    <col min="15649" max="15649" width="14.81640625" style="17" bestFit="1" customWidth="1"/>
    <col min="15650" max="15874" width="10.906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0.90625" style="17"/>
    <col min="15905" max="15905" width="14.81640625" style="17" bestFit="1" customWidth="1"/>
    <col min="15906" max="16130" width="10.906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0.90625" style="17"/>
    <col min="16161" max="16161" width="14.81640625" style="17" bestFit="1" customWidth="1"/>
    <col min="16162" max="16384" width="10.906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16" t="s">
        <v>0</v>
      </c>
      <c r="B3" s="316"/>
      <c r="C3" s="316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78" t="s">
        <v>1</v>
      </c>
      <c r="B9" s="178"/>
      <c r="C9" s="178"/>
      <c r="D9" s="1"/>
      <c r="E9" s="317" t="s">
        <v>2</v>
      </c>
      <c r="F9" s="317"/>
      <c r="G9" s="3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7"/>
      <c r="S9" s="3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318" t="s">
        <v>63</v>
      </c>
      <c r="L11" s="318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5.5" thickBot="1" x14ac:dyDescent="0.4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158" t="s">
        <v>7</v>
      </c>
      <c r="B15" s="330" t="s">
        <v>8</v>
      </c>
      <c r="C15" s="331"/>
      <c r="D15" s="331"/>
      <c r="E15" s="331"/>
      <c r="F15" s="331"/>
      <c r="G15" s="331"/>
      <c r="H15" s="331"/>
      <c r="I15" s="331"/>
      <c r="J15" s="332"/>
      <c r="K15" s="333" t="s">
        <v>54</v>
      </c>
      <c r="L15" s="334"/>
      <c r="M15" s="334"/>
      <c r="N15" s="335"/>
      <c r="O15" s="338" t="s">
        <v>53</v>
      </c>
      <c r="P15" s="336"/>
      <c r="Q15" s="336"/>
      <c r="R15" s="336"/>
      <c r="S15" s="336"/>
      <c r="T15" s="336"/>
      <c r="U15" s="336"/>
      <c r="V15" s="336"/>
      <c r="W15" s="337"/>
      <c r="X15" s="12"/>
    </row>
    <row r="16" spans="1:30" ht="40" customHeight="1" x14ac:dyDescent="0.35">
      <c r="A16" s="159" t="s">
        <v>9</v>
      </c>
      <c r="B16" s="168"/>
      <c r="C16" s="170"/>
      <c r="D16" s="15"/>
      <c r="E16" s="19"/>
      <c r="F16" s="15"/>
      <c r="G16" s="15"/>
      <c r="H16" s="15"/>
      <c r="I16" s="15"/>
      <c r="J16" s="169"/>
      <c r="K16" s="14"/>
      <c r="L16" s="15"/>
      <c r="M16" s="19"/>
      <c r="N16" s="169"/>
      <c r="O16" s="170"/>
      <c r="P16" s="170"/>
      <c r="Q16" s="15"/>
      <c r="R16" s="15"/>
      <c r="S16" s="15"/>
      <c r="T16" s="15"/>
      <c r="U16" s="15"/>
      <c r="V16" s="15"/>
      <c r="W16" s="169"/>
      <c r="X16" s="16" t="s">
        <v>10</v>
      </c>
      <c r="Z16" s="18"/>
      <c r="AA16" s="18"/>
    </row>
    <row r="17" spans="1:30" ht="40" customHeight="1" x14ac:dyDescent="0.35">
      <c r="A17" s="160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40" customHeight="1" x14ac:dyDescent="0.35">
      <c r="A18" s="161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40" customHeight="1" x14ac:dyDescent="0.35">
      <c r="A19" s="162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35">
      <c r="A20" s="161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40" customHeight="1" x14ac:dyDescent="0.35">
      <c r="A21" s="162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40" customHeight="1" x14ac:dyDescent="0.35">
      <c r="A22" s="161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40" customHeight="1" x14ac:dyDescent="0.35">
      <c r="A23" s="162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40" customHeight="1" x14ac:dyDescent="0.35">
      <c r="A24" s="161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5" customHeight="1" x14ac:dyDescent="0.35">
      <c r="A25" s="162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35">
      <c r="A26" s="163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35">
      <c r="A27" s="164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35">
      <c r="A28" s="165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35">
      <c r="A29" s="166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4">
      <c r="A30" s="167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24" t="s">
        <v>25</v>
      </c>
      <c r="C36" s="325"/>
      <c r="D36" s="325"/>
      <c r="E36" s="325"/>
      <c r="F36" s="325"/>
      <c r="G36" s="325"/>
      <c r="H36" s="319"/>
      <c r="I36" s="97"/>
      <c r="J36" s="52" t="s">
        <v>26</v>
      </c>
      <c r="K36" s="105"/>
      <c r="L36" s="325" t="s">
        <v>25</v>
      </c>
      <c r="M36" s="325"/>
      <c r="N36" s="325"/>
      <c r="O36" s="325"/>
      <c r="P36" s="31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3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26"/>
      <c r="K54" s="3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24" t="s">
        <v>8</v>
      </c>
      <c r="C55" s="325"/>
      <c r="D55" s="325"/>
      <c r="E55" s="325"/>
      <c r="F55" s="3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4" zoomScale="30" zoomScaleNormal="30" workbookViewId="0">
      <selection activeCell="B67" sqref="B67:E67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0.90625" style="17"/>
    <col min="33" max="33" width="14.81640625" style="17" bestFit="1" customWidth="1"/>
    <col min="34" max="258" width="10.906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0.90625" style="17"/>
    <col min="289" max="289" width="14.81640625" style="17" bestFit="1" customWidth="1"/>
    <col min="290" max="514" width="10.906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0.90625" style="17"/>
    <col min="545" max="545" width="14.81640625" style="17" bestFit="1" customWidth="1"/>
    <col min="546" max="770" width="10.906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0.90625" style="17"/>
    <col min="801" max="801" width="14.81640625" style="17" bestFit="1" customWidth="1"/>
    <col min="802" max="1026" width="10.906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0.90625" style="17"/>
    <col min="1057" max="1057" width="14.81640625" style="17" bestFit="1" customWidth="1"/>
    <col min="1058" max="1282" width="10.906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0.90625" style="17"/>
    <col min="1313" max="1313" width="14.81640625" style="17" bestFit="1" customWidth="1"/>
    <col min="1314" max="1538" width="10.906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0.90625" style="17"/>
    <col min="1569" max="1569" width="14.81640625" style="17" bestFit="1" customWidth="1"/>
    <col min="1570" max="1794" width="10.906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0.90625" style="17"/>
    <col min="1825" max="1825" width="14.81640625" style="17" bestFit="1" customWidth="1"/>
    <col min="1826" max="2050" width="10.906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0.90625" style="17"/>
    <col min="2081" max="2081" width="14.81640625" style="17" bestFit="1" customWidth="1"/>
    <col min="2082" max="2306" width="10.906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0.90625" style="17"/>
    <col min="2337" max="2337" width="14.81640625" style="17" bestFit="1" customWidth="1"/>
    <col min="2338" max="2562" width="10.906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0.90625" style="17"/>
    <col min="2593" max="2593" width="14.81640625" style="17" bestFit="1" customWidth="1"/>
    <col min="2594" max="2818" width="10.906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0.90625" style="17"/>
    <col min="2849" max="2849" width="14.81640625" style="17" bestFit="1" customWidth="1"/>
    <col min="2850" max="3074" width="10.906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0.90625" style="17"/>
    <col min="3105" max="3105" width="14.81640625" style="17" bestFit="1" customWidth="1"/>
    <col min="3106" max="3330" width="10.906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0.90625" style="17"/>
    <col min="3361" max="3361" width="14.81640625" style="17" bestFit="1" customWidth="1"/>
    <col min="3362" max="3586" width="10.906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0.90625" style="17"/>
    <col min="3617" max="3617" width="14.81640625" style="17" bestFit="1" customWidth="1"/>
    <col min="3618" max="3842" width="10.906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0.90625" style="17"/>
    <col min="3873" max="3873" width="14.81640625" style="17" bestFit="1" customWidth="1"/>
    <col min="3874" max="4098" width="10.906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0.90625" style="17"/>
    <col min="4129" max="4129" width="14.81640625" style="17" bestFit="1" customWidth="1"/>
    <col min="4130" max="4354" width="10.906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0.90625" style="17"/>
    <col min="4385" max="4385" width="14.81640625" style="17" bestFit="1" customWidth="1"/>
    <col min="4386" max="4610" width="10.906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0.90625" style="17"/>
    <col min="4641" max="4641" width="14.81640625" style="17" bestFit="1" customWidth="1"/>
    <col min="4642" max="4866" width="10.906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0.90625" style="17"/>
    <col min="4897" max="4897" width="14.81640625" style="17" bestFit="1" customWidth="1"/>
    <col min="4898" max="5122" width="10.906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0.90625" style="17"/>
    <col min="5153" max="5153" width="14.81640625" style="17" bestFit="1" customWidth="1"/>
    <col min="5154" max="5378" width="10.906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0.90625" style="17"/>
    <col min="5409" max="5409" width="14.81640625" style="17" bestFit="1" customWidth="1"/>
    <col min="5410" max="5634" width="10.906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0.90625" style="17"/>
    <col min="5665" max="5665" width="14.81640625" style="17" bestFit="1" customWidth="1"/>
    <col min="5666" max="5890" width="10.906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0.90625" style="17"/>
    <col min="5921" max="5921" width="14.81640625" style="17" bestFit="1" customWidth="1"/>
    <col min="5922" max="6146" width="10.906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0.90625" style="17"/>
    <col min="6177" max="6177" width="14.81640625" style="17" bestFit="1" customWidth="1"/>
    <col min="6178" max="6402" width="10.906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0.90625" style="17"/>
    <col min="6433" max="6433" width="14.81640625" style="17" bestFit="1" customWidth="1"/>
    <col min="6434" max="6658" width="10.906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0.90625" style="17"/>
    <col min="6689" max="6689" width="14.81640625" style="17" bestFit="1" customWidth="1"/>
    <col min="6690" max="6914" width="10.906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0.90625" style="17"/>
    <col min="6945" max="6945" width="14.81640625" style="17" bestFit="1" customWidth="1"/>
    <col min="6946" max="7170" width="10.906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0.90625" style="17"/>
    <col min="7201" max="7201" width="14.81640625" style="17" bestFit="1" customWidth="1"/>
    <col min="7202" max="7426" width="10.906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0.90625" style="17"/>
    <col min="7457" max="7457" width="14.81640625" style="17" bestFit="1" customWidth="1"/>
    <col min="7458" max="7682" width="10.906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0.90625" style="17"/>
    <col min="7713" max="7713" width="14.81640625" style="17" bestFit="1" customWidth="1"/>
    <col min="7714" max="7938" width="10.906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0.90625" style="17"/>
    <col min="7969" max="7969" width="14.81640625" style="17" bestFit="1" customWidth="1"/>
    <col min="7970" max="8194" width="10.906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0.90625" style="17"/>
    <col min="8225" max="8225" width="14.81640625" style="17" bestFit="1" customWidth="1"/>
    <col min="8226" max="8450" width="10.906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0.90625" style="17"/>
    <col min="8481" max="8481" width="14.81640625" style="17" bestFit="1" customWidth="1"/>
    <col min="8482" max="8706" width="10.906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0.90625" style="17"/>
    <col min="8737" max="8737" width="14.81640625" style="17" bestFit="1" customWidth="1"/>
    <col min="8738" max="8962" width="10.906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0.90625" style="17"/>
    <col min="8993" max="8993" width="14.81640625" style="17" bestFit="1" customWidth="1"/>
    <col min="8994" max="9218" width="10.906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0.90625" style="17"/>
    <col min="9249" max="9249" width="14.81640625" style="17" bestFit="1" customWidth="1"/>
    <col min="9250" max="9474" width="10.906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0.90625" style="17"/>
    <col min="9505" max="9505" width="14.81640625" style="17" bestFit="1" customWidth="1"/>
    <col min="9506" max="9730" width="10.906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0.90625" style="17"/>
    <col min="9761" max="9761" width="14.81640625" style="17" bestFit="1" customWidth="1"/>
    <col min="9762" max="9986" width="10.906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0.90625" style="17"/>
    <col min="10017" max="10017" width="14.81640625" style="17" bestFit="1" customWidth="1"/>
    <col min="10018" max="10242" width="10.906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0.90625" style="17"/>
    <col min="10273" max="10273" width="14.81640625" style="17" bestFit="1" customWidth="1"/>
    <col min="10274" max="10498" width="10.906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0.90625" style="17"/>
    <col min="10529" max="10529" width="14.81640625" style="17" bestFit="1" customWidth="1"/>
    <col min="10530" max="10754" width="10.906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0.90625" style="17"/>
    <col min="10785" max="10785" width="14.81640625" style="17" bestFit="1" customWidth="1"/>
    <col min="10786" max="11010" width="10.906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0.90625" style="17"/>
    <col min="11041" max="11041" width="14.81640625" style="17" bestFit="1" customWidth="1"/>
    <col min="11042" max="11266" width="10.906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0.90625" style="17"/>
    <col min="11297" max="11297" width="14.81640625" style="17" bestFit="1" customWidth="1"/>
    <col min="11298" max="11522" width="10.906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0.90625" style="17"/>
    <col min="11553" max="11553" width="14.81640625" style="17" bestFit="1" customWidth="1"/>
    <col min="11554" max="11778" width="10.906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0.90625" style="17"/>
    <col min="11809" max="11809" width="14.81640625" style="17" bestFit="1" customWidth="1"/>
    <col min="11810" max="12034" width="10.906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0.90625" style="17"/>
    <col min="12065" max="12065" width="14.81640625" style="17" bestFit="1" customWidth="1"/>
    <col min="12066" max="12290" width="10.906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0.90625" style="17"/>
    <col min="12321" max="12321" width="14.81640625" style="17" bestFit="1" customWidth="1"/>
    <col min="12322" max="12546" width="10.906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0.90625" style="17"/>
    <col min="12577" max="12577" width="14.81640625" style="17" bestFit="1" customWidth="1"/>
    <col min="12578" max="12802" width="10.906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0.90625" style="17"/>
    <col min="12833" max="12833" width="14.81640625" style="17" bestFit="1" customWidth="1"/>
    <col min="12834" max="13058" width="10.906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0.90625" style="17"/>
    <col min="13089" max="13089" width="14.81640625" style="17" bestFit="1" customWidth="1"/>
    <col min="13090" max="13314" width="10.906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0.90625" style="17"/>
    <col min="13345" max="13345" width="14.81640625" style="17" bestFit="1" customWidth="1"/>
    <col min="13346" max="13570" width="10.906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0.90625" style="17"/>
    <col min="13601" max="13601" width="14.81640625" style="17" bestFit="1" customWidth="1"/>
    <col min="13602" max="13826" width="10.906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0.90625" style="17"/>
    <col min="13857" max="13857" width="14.81640625" style="17" bestFit="1" customWidth="1"/>
    <col min="13858" max="14082" width="10.906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0.90625" style="17"/>
    <col min="14113" max="14113" width="14.81640625" style="17" bestFit="1" customWidth="1"/>
    <col min="14114" max="14338" width="10.906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0.90625" style="17"/>
    <col min="14369" max="14369" width="14.81640625" style="17" bestFit="1" customWidth="1"/>
    <col min="14370" max="14594" width="10.906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0.90625" style="17"/>
    <col min="14625" max="14625" width="14.81640625" style="17" bestFit="1" customWidth="1"/>
    <col min="14626" max="14850" width="10.906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0.90625" style="17"/>
    <col min="14881" max="14881" width="14.81640625" style="17" bestFit="1" customWidth="1"/>
    <col min="14882" max="15106" width="10.906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0.90625" style="17"/>
    <col min="15137" max="15137" width="14.81640625" style="17" bestFit="1" customWidth="1"/>
    <col min="15138" max="15362" width="10.906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0.90625" style="17"/>
    <col min="15393" max="15393" width="14.81640625" style="17" bestFit="1" customWidth="1"/>
    <col min="15394" max="15618" width="10.906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0.90625" style="17"/>
    <col min="15649" max="15649" width="14.81640625" style="17" bestFit="1" customWidth="1"/>
    <col min="15650" max="15874" width="10.906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0.90625" style="17"/>
    <col min="15905" max="15905" width="14.81640625" style="17" bestFit="1" customWidth="1"/>
    <col min="15906" max="16130" width="10.906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0.90625" style="17"/>
    <col min="16161" max="16161" width="14.81640625" style="17" bestFit="1" customWidth="1"/>
    <col min="16162" max="16384" width="10.906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16" t="s">
        <v>0</v>
      </c>
      <c r="B3" s="316"/>
      <c r="C3" s="316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2"/>
      <c r="Z3" s="2"/>
      <c r="AA3" s="2"/>
      <c r="AB3" s="2"/>
      <c r="AC3" s="2"/>
      <c r="AD3" s="181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81" t="s">
        <v>1</v>
      </c>
      <c r="B9" s="181"/>
      <c r="C9" s="181"/>
      <c r="D9" s="1"/>
      <c r="E9" s="317" t="s">
        <v>2</v>
      </c>
      <c r="F9" s="317"/>
      <c r="G9" s="3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7"/>
      <c r="S9" s="3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81"/>
      <c r="B10" s="181"/>
      <c r="C10" s="1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81" t="s">
        <v>4</v>
      </c>
      <c r="B11" s="181"/>
      <c r="C11" s="181"/>
      <c r="D11" s="1"/>
      <c r="E11" s="182">
        <v>3</v>
      </c>
      <c r="F11" s="1"/>
      <c r="G11" s="1"/>
      <c r="H11" s="1"/>
      <c r="I11" s="1"/>
      <c r="J11" s="1"/>
      <c r="K11" s="318" t="s">
        <v>64</v>
      </c>
      <c r="L11" s="318"/>
      <c r="M11" s="183"/>
      <c r="N11" s="1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81"/>
      <c r="B12" s="181"/>
      <c r="C12" s="181"/>
      <c r="D12" s="1"/>
      <c r="E12" s="5"/>
      <c r="F12" s="1"/>
      <c r="G12" s="1"/>
      <c r="H12" s="1"/>
      <c r="I12" s="1"/>
      <c r="J12" s="1"/>
      <c r="K12" s="183"/>
      <c r="L12" s="183"/>
      <c r="M12" s="183"/>
      <c r="N12" s="1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81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"/>
      <c r="X13" s="1"/>
      <c r="Y13" s="1"/>
    </row>
    <row r="14" spans="1:30" s="3" customFormat="1" ht="25.5" thickBot="1" x14ac:dyDescent="0.4">
      <c r="A14" s="1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158" t="s">
        <v>7</v>
      </c>
      <c r="B15" s="330" t="s">
        <v>8</v>
      </c>
      <c r="C15" s="331"/>
      <c r="D15" s="331"/>
      <c r="E15" s="331"/>
      <c r="F15" s="331"/>
      <c r="G15" s="331"/>
      <c r="H15" s="331"/>
      <c r="I15" s="331"/>
      <c r="J15" s="332"/>
      <c r="K15" s="333" t="s">
        <v>54</v>
      </c>
      <c r="L15" s="334"/>
      <c r="M15" s="334"/>
      <c r="N15" s="335"/>
      <c r="O15" s="338" t="s">
        <v>53</v>
      </c>
      <c r="P15" s="336"/>
      <c r="Q15" s="336"/>
      <c r="R15" s="336"/>
      <c r="S15" s="336"/>
      <c r="T15" s="336"/>
      <c r="U15" s="336"/>
      <c r="V15" s="336"/>
      <c r="W15" s="337"/>
      <c r="X15" s="12"/>
    </row>
    <row r="16" spans="1:30" ht="40" customHeight="1" x14ac:dyDescent="0.35">
      <c r="A16" s="159" t="s">
        <v>9</v>
      </c>
      <c r="B16" s="168"/>
      <c r="C16" s="170"/>
      <c r="D16" s="15"/>
      <c r="E16" s="19"/>
      <c r="F16" s="15"/>
      <c r="G16" s="15"/>
      <c r="H16" s="15"/>
      <c r="I16" s="15"/>
      <c r="J16" s="169"/>
      <c r="K16" s="14"/>
      <c r="L16" s="15"/>
      <c r="M16" s="19"/>
      <c r="N16" s="169"/>
      <c r="O16" s="170"/>
      <c r="P16" s="170"/>
      <c r="Q16" s="15"/>
      <c r="R16" s="15"/>
      <c r="S16" s="15"/>
      <c r="T16" s="15"/>
      <c r="U16" s="15"/>
      <c r="V16" s="15"/>
      <c r="W16" s="169"/>
      <c r="X16" s="16" t="s">
        <v>10</v>
      </c>
      <c r="Z16" s="18"/>
      <c r="AA16" s="18"/>
    </row>
    <row r="17" spans="1:30" ht="40" customHeight="1" x14ac:dyDescent="0.35">
      <c r="A17" s="160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40" customHeight="1" x14ac:dyDescent="0.35">
      <c r="A18" s="161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40" customHeight="1" x14ac:dyDescent="0.35">
      <c r="A19" s="162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35">
      <c r="A20" s="161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40" customHeight="1" x14ac:dyDescent="0.35">
      <c r="A21" s="162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40" customHeight="1" x14ac:dyDescent="0.35">
      <c r="A22" s="161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40" customHeight="1" x14ac:dyDescent="0.35">
      <c r="A23" s="162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40" customHeight="1" x14ac:dyDescent="0.35">
      <c r="A24" s="161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5" customHeight="1" x14ac:dyDescent="0.35">
      <c r="A25" s="162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35">
      <c r="A26" s="163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35">
      <c r="A27" s="164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35">
      <c r="A28" s="165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35">
      <c r="A29" s="166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4">
      <c r="A30" s="167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24" t="s">
        <v>25</v>
      </c>
      <c r="C36" s="325"/>
      <c r="D36" s="325"/>
      <c r="E36" s="325"/>
      <c r="F36" s="325"/>
      <c r="G36" s="325"/>
      <c r="H36" s="319"/>
      <c r="I36" s="97"/>
      <c r="J36" s="52" t="s">
        <v>26</v>
      </c>
      <c r="K36" s="105"/>
      <c r="L36" s="325" t="s">
        <v>25</v>
      </c>
      <c r="M36" s="325"/>
      <c r="N36" s="325"/>
      <c r="O36" s="325"/>
      <c r="P36" s="31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3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26"/>
      <c r="K54" s="3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24" t="s">
        <v>8</v>
      </c>
      <c r="C55" s="325"/>
      <c r="D55" s="325"/>
      <c r="E55" s="325"/>
      <c r="F55" s="3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C11" zoomScale="30" zoomScaleNormal="30" workbookViewId="0">
      <selection activeCell="B27" sqref="B27:X27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0.90625" style="17"/>
    <col min="33" max="33" width="14.81640625" style="17" bestFit="1" customWidth="1"/>
    <col min="34" max="258" width="10.906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0.90625" style="17"/>
    <col min="289" max="289" width="14.81640625" style="17" bestFit="1" customWidth="1"/>
    <col min="290" max="514" width="10.906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0.90625" style="17"/>
    <col min="545" max="545" width="14.81640625" style="17" bestFit="1" customWidth="1"/>
    <col min="546" max="770" width="10.906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0.90625" style="17"/>
    <col min="801" max="801" width="14.81640625" style="17" bestFit="1" customWidth="1"/>
    <col min="802" max="1026" width="10.906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0.90625" style="17"/>
    <col min="1057" max="1057" width="14.81640625" style="17" bestFit="1" customWidth="1"/>
    <col min="1058" max="1282" width="10.906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0.90625" style="17"/>
    <col min="1313" max="1313" width="14.81640625" style="17" bestFit="1" customWidth="1"/>
    <col min="1314" max="1538" width="10.906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0.90625" style="17"/>
    <col min="1569" max="1569" width="14.81640625" style="17" bestFit="1" customWidth="1"/>
    <col min="1570" max="1794" width="10.906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0.90625" style="17"/>
    <col min="1825" max="1825" width="14.81640625" style="17" bestFit="1" customWidth="1"/>
    <col min="1826" max="2050" width="10.906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0.90625" style="17"/>
    <col min="2081" max="2081" width="14.81640625" style="17" bestFit="1" customWidth="1"/>
    <col min="2082" max="2306" width="10.906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0.90625" style="17"/>
    <col min="2337" max="2337" width="14.81640625" style="17" bestFit="1" customWidth="1"/>
    <col min="2338" max="2562" width="10.906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0.90625" style="17"/>
    <col min="2593" max="2593" width="14.81640625" style="17" bestFit="1" customWidth="1"/>
    <col min="2594" max="2818" width="10.906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0.90625" style="17"/>
    <col min="2849" max="2849" width="14.81640625" style="17" bestFit="1" customWidth="1"/>
    <col min="2850" max="3074" width="10.906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0.90625" style="17"/>
    <col min="3105" max="3105" width="14.81640625" style="17" bestFit="1" customWidth="1"/>
    <col min="3106" max="3330" width="10.906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0.90625" style="17"/>
    <col min="3361" max="3361" width="14.81640625" style="17" bestFit="1" customWidth="1"/>
    <col min="3362" max="3586" width="10.906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0.90625" style="17"/>
    <col min="3617" max="3617" width="14.81640625" style="17" bestFit="1" customWidth="1"/>
    <col min="3618" max="3842" width="10.906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0.90625" style="17"/>
    <col min="3873" max="3873" width="14.81640625" style="17" bestFit="1" customWidth="1"/>
    <col min="3874" max="4098" width="10.906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0.90625" style="17"/>
    <col min="4129" max="4129" width="14.81640625" style="17" bestFit="1" customWidth="1"/>
    <col min="4130" max="4354" width="10.906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0.90625" style="17"/>
    <col min="4385" max="4385" width="14.81640625" style="17" bestFit="1" customWidth="1"/>
    <col min="4386" max="4610" width="10.906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0.90625" style="17"/>
    <col min="4641" max="4641" width="14.81640625" style="17" bestFit="1" customWidth="1"/>
    <col min="4642" max="4866" width="10.906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0.90625" style="17"/>
    <col min="4897" max="4897" width="14.81640625" style="17" bestFit="1" customWidth="1"/>
    <col min="4898" max="5122" width="10.906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0.90625" style="17"/>
    <col min="5153" max="5153" width="14.81640625" style="17" bestFit="1" customWidth="1"/>
    <col min="5154" max="5378" width="10.906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0.90625" style="17"/>
    <col min="5409" max="5409" width="14.81640625" style="17" bestFit="1" customWidth="1"/>
    <col min="5410" max="5634" width="10.906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0.90625" style="17"/>
    <col min="5665" max="5665" width="14.81640625" style="17" bestFit="1" customWidth="1"/>
    <col min="5666" max="5890" width="10.906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0.90625" style="17"/>
    <col min="5921" max="5921" width="14.81640625" style="17" bestFit="1" customWidth="1"/>
    <col min="5922" max="6146" width="10.906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0.90625" style="17"/>
    <col min="6177" max="6177" width="14.81640625" style="17" bestFit="1" customWidth="1"/>
    <col min="6178" max="6402" width="10.906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0.90625" style="17"/>
    <col min="6433" max="6433" width="14.81640625" style="17" bestFit="1" customWidth="1"/>
    <col min="6434" max="6658" width="10.906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0.90625" style="17"/>
    <col min="6689" max="6689" width="14.81640625" style="17" bestFit="1" customWidth="1"/>
    <col min="6690" max="6914" width="10.906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0.90625" style="17"/>
    <col min="6945" max="6945" width="14.81640625" style="17" bestFit="1" customWidth="1"/>
    <col min="6946" max="7170" width="10.906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0.90625" style="17"/>
    <col min="7201" max="7201" width="14.81640625" style="17" bestFit="1" customWidth="1"/>
    <col min="7202" max="7426" width="10.906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0.90625" style="17"/>
    <col min="7457" max="7457" width="14.81640625" style="17" bestFit="1" customWidth="1"/>
    <col min="7458" max="7682" width="10.906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0.90625" style="17"/>
    <col min="7713" max="7713" width="14.81640625" style="17" bestFit="1" customWidth="1"/>
    <col min="7714" max="7938" width="10.906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0.90625" style="17"/>
    <col min="7969" max="7969" width="14.81640625" style="17" bestFit="1" customWidth="1"/>
    <col min="7970" max="8194" width="10.906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0.90625" style="17"/>
    <col min="8225" max="8225" width="14.81640625" style="17" bestFit="1" customWidth="1"/>
    <col min="8226" max="8450" width="10.906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0.90625" style="17"/>
    <col min="8481" max="8481" width="14.81640625" style="17" bestFit="1" customWidth="1"/>
    <col min="8482" max="8706" width="10.906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0.90625" style="17"/>
    <col min="8737" max="8737" width="14.81640625" style="17" bestFit="1" customWidth="1"/>
    <col min="8738" max="8962" width="10.906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0.90625" style="17"/>
    <col min="8993" max="8993" width="14.81640625" style="17" bestFit="1" customWidth="1"/>
    <col min="8994" max="9218" width="10.906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0.90625" style="17"/>
    <col min="9249" max="9249" width="14.81640625" style="17" bestFit="1" customWidth="1"/>
    <col min="9250" max="9474" width="10.906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0.90625" style="17"/>
    <col min="9505" max="9505" width="14.81640625" style="17" bestFit="1" customWidth="1"/>
    <col min="9506" max="9730" width="10.906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0.90625" style="17"/>
    <col min="9761" max="9761" width="14.81640625" style="17" bestFit="1" customWidth="1"/>
    <col min="9762" max="9986" width="10.906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0.90625" style="17"/>
    <col min="10017" max="10017" width="14.81640625" style="17" bestFit="1" customWidth="1"/>
    <col min="10018" max="10242" width="10.906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0.90625" style="17"/>
    <col min="10273" max="10273" width="14.81640625" style="17" bestFit="1" customWidth="1"/>
    <col min="10274" max="10498" width="10.906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0.90625" style="17"/>
    <col min="10529" max="10529" width="14.81640625" style="17" bestFit="1" customWidth="1"/>
    <col min="10530" max="10754" width="10.906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0.90625" style="17"/>
    <col min="10785" max="10785" width="14.81640625" style="17" bestFit="1" customWidth="1"/>
    <col min="10786" max="11010" width="10.906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0.90625" style="17"/>
    <col min="11041" max="11041" width="14.81640625" style="17" bestFit="1" customWidth="1"/>
    <col min="11042" max="11266" width="10.906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0.90625" style="17"/>
    <col min="11297" max="11297" width="14.81640625" style="17" bestFit="1" customWidth="1"/>
    <col min="11298" max="11522" width="10.906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0.90625" style="17"/>
    <col min="11553" max="11553" width="14.81640625" style="17" bestFit="1" customWidth="1"/>
    <col min="11554" max="11778" width="10.906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0.90625" style="17"/>
    <col min="11809" max="11809" width="14.81640625" style="17" bestFit="1" customWidth="1"/>
    <col min="11810" max="12034" width="10.906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0.90625" style="17"/>
    <col min="12065" max="12065" width="14.81640625" style="17" bestFit="1" customWidth="1"/>
    <col min="12066" max="12290" width="10.906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0.90625" style="17"/>
    <col min="12321" max="12321" width="14.81640625" style="17" bestFit="1" customWidth="1"/>
    <col min="12322" max="12546" width="10.906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0.90625" style="17"/>
    <col min="12577" max="12577" width="14.81640625" style="17" bestFit="1" customWidth="1"/>
    <col min="12578" max="12802" width="10.906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0.90625" style="17"/>
    <col min="12833" max="12833" width="14.81640625" style="17" bestFit="1" customWidth="1"/>
    <col min="12834" max="13058" width="10.906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0.90625" style="17"/>
    <col min="13089" max="13089" width="14.81640625" style="17" bestFit="1" customWidth="1"/>
    <col min="13090" max="13314" width="10.906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0.90625" style="17"/>
    <col min="13345" max="13345" width="14.81640625" style="17" bestFit="1" customWidth="1"/>
    <col min="13346" max="13570" width="10.906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0.90625" style="17"/>
    <col min="13601" max="13601" width="14.81640625" style="17" bestFit="1" customWidth="1"/>
    <col min="13602" max="13826" width="10.906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0.90625" style="17"/>
    <col min="13857" max="13857" width="14.81640625" style="17" bestFit="1" customWidth="1"/>
    <col min="13858" max="14082" width="10.906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0.90625" style="17"/>
    <col min="14113" max="14113" width="14.81640625" style="17" bestFit="1" customWidth="1"/>
    <col min="14114" max="14338" width="10.906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0.90625" style="17"/>
    <col min="14369" max="14369" width="14.81640625" style="17" bestFit="1" customWidth="1"/>
    <col min="14370" max="14594" width="10.906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0.90625" style="17"/>
    <col min="14625" max="14625" width="14.81640625" style="17" bestFit="1" customWidth="1"/>
    <col min="14626" max="14850" width="10.906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0.90625" style="17"/>
    <col min="14881" max="14881" width="14.81640625" style="17" bestFit="1" customWidth="1"/>
    <col min="14882" max="15106" width="10.906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0.90625" style="17"/>
    <col min="15137" max="15137" width="14.81640625" style="17" bestFit="1" customWidth="1"/>
    <col min="15138" max="15362" width="10.906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0.90625" style="17"/>
    <col min="15393" max="15393" width="14.81640625" style="17" bestFit="1" customWidth="1"/>
    <col min="15394" max="15618" width="10.906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0.90625" style="17"/>
    <col min="15649" max="15649" width="14.81640625" style="17" bestFit="1" customWidth="1"/>
    <col min="15650" max="15874" width="10.906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0.90625" style="17"/>
    <col min="15905" max="15905" width="14.81640625" style="17" bestFit="1" customWidth="1"/>
    <col min="15906" max="16130" width="10.906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0.90625" style="17"/>
    <col min="16161" max="16161" width="14.81640625" style="17" bestFit="1" customWidth="1"/>
    <col min="16162" max="16384" width="10.906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16" t="s">
        <v>0</v>
      </c>
      <c r="B3" s="316"/>
      <c r="C3" s="316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2"/>
      <c r="Z3" s="2"/>
      <c r="AA3" s="2"/>
      <c r="AB3" s="2"/>
      <c r="AC3" s="2"/>
      <c r="AD3" s="18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84" t="s">
        <v>1</v>
      </c>
      <c r="B9" s="184"/>
      <c r="C9" s="184"/>
      <c r="D9" s="1"/>
      <c r="E9" s="317" t="s">
        <v>2</v>
      </c>
      <c r="F9" s="317"/>
      <c r="G9" s="3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7"/>
      <c r="S9" s="3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84"/>
      <c r="B10" s="184"/>
      <c r="C10" s="1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84" t="s">
        <v>4</v>
      </c>
      <c r="B11" s="184"/>
      <c r="C11" s="184"/>
      <c r="D11" s="1"/>
      <c r="E11" s="185">
        <v>3</v>
      </c>
      <c r="F11" s="1"/>
      <c r="G11" s="1"/>
      <c r="H11" s="1"/>
      <c r="I11" s="1"/>
      <c r="J11" s="1"/>
      <c r="K11" s="318" t="s">
        <v>65</v>
      </c>
      <c r="L11" s="318"/>
      <c r="M11" s="186"/>
      <c r="N11" s="1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84"/>
      <c r="B12" s="184"/>
      <c r="C12" s="184"/>
      <c r="D12" s="1"/>
      <c r="E12" s="5"/>
      <c r="F12" s="1"/>
      <c r="G12" s="1"/>
      <c r="H12" s="1"/>
      <c r="I12" s="1"/>
      <c r="J12" s="1"/>
      <c r="K12" s="186"/>
      <c r="L12" s="186"/>
      <c r="M12" s="186"/>
      <c r="N12" s="1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84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"/>
      <c r="X13" s="1"/>
      <c r="Y13" s="1"/>
    </row>
    <row r="14" spans="1:30" s="3" customFormat="1" ht="25.5" thickBot="1" x14ac:dyDescent="0.4">
      <c r="A14" s="18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158" t="s">
        <v>7</v>
      </c>
      <c r="B15" s="330" t="s">
        <v>8</v>
      </c>
      <c r="C15" s="331"/>
      <c r="D15" s="331"/>
      <c r="E15" s="331"/>
      <c r="F15" s="331"/>
      <c r="G15" s="331"/>
      <c r="H15" s="331"/>
      <c r="I15" s="331"/>
      <c r="J15" s="332"/>
      <c r="K15" s="333" t="s">
        <v>54</v>
      </c>
      <c r="L15" s="334"/>
      <c r="M15" s="334"/>
      <c r="N15" s="335"/>
      <c r="O15" s="338" t="s">
        <v>53</v>
      </c>
      <c r="P15" s="336"/>
      <c r="Q15" s="336"/>
      <c r="R15" s="336"/>
      <c r="S15" s="336"/>
      <c r="T15" s="336"/>
      <c r="U15" s="336"/>
      <c r="V15" s="336"/>
      <c r="W15" s="336"/>
      <c r="X15" s="337"/>
      <c r="Y15" s="12"/>
    </row>
    <row r="16" spans="1:30" ht="40" customHeight="1" x14ac:dyDescent="0.35">
      <c r="A16" s="159" t="s">
        <v>9</v>
      </c>
      <c r="B16" s="168"/>
      <c r="C16" s="170"/>
      <c r="D16" s="15"/>
      <c r="E16" s="19"/>
      <c r="F16" s="15"/>
      <c r="G16" s="15"/>
      <c r="H16" s="15"/>
      <c r="I16" s="15"/>
      <c r="J16" s="169"/>
      <c r="K16" s="14"/>
      <c r="L16" s="15"/>
      <c r="M16" s="19"/>
      <c r="N16" s="169"/>
      <c r="O16" s="168"/>
      <c r="P16" s="170"/>
      <c r="Q16" s="15"/>
      <c r="R16" s="15"/>
      <c r="S16" s="15"/>
      <c r="T16" s="15"/>
      <c r="U16" s="15"/>
      <c r="V16" s="15"/>
      <c r="W16" s="15"/>
      <c r="X16" s="169"/>
      <c r="Y16" s="16" t="s">
        <v>10</v>
      </c>
      <c r="AA16" s="18"/>
      <c r="AB16" s="18"/>
    </row>
    <row r="17" spans="1:30" ht="40" customHeight="1" x14ac:dyDescent="0.35">
      <c r="A17" s="160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299"/>
      <c r="Y17" s="16"/>
      <c r="AA17" s="2"/>
      <c r="AB17" s="18"/>
    </row>
    <row r="18" spans="1:30" ht="40" customHeight="1" x14ac:dyDescent="0.35">
      <c r="A18" s="161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300"/>
      <c r="Y18" s="24">
        <f t="shared" ref="Y18:Y25" si="0">SUM(B18:X18)</f>
        <v>884.46453703703719</v>
      </c>
      <c r="AA18" s="2"/>
      <c r="AB18" s="18"/>
    </row>
    <row r="19" spans="1:30" ht="40" customHeight="1" x14ac:dyDescent="0.35">
      <c r="A19" s="162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300"/>
      <c r="Y19" s="24">
        <f t="shared" si="0"/>
        <v>884.46453703703719</v>
      </c>
      <c r="AA19" s="2"/>
      <c r="AB19" s="18"/>
    </row>
    <row r="20" spans="1:30" ht="39.75" customHeight="1" x14ac:dyDescent="0.35">
      <c r="A20" s="161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300"/>
      <c r="Y20" s="24">
        <f t="shared" si="0"/>
        <v>0</v>
      </c>
      <c r="AA20" s="2"/>
      <c r="AB20" s="18"/>
    </row>
    <row r="21" spans="1:30" ht="40" customHeight="1" x14ac:dyDescent="0.35">
      <c r="A21" s="162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300"/>
      <c r="Y21" s="24">
        <f t="shared" si="0"/>
        <v>944.39538271604954</v>
      </c>
      <c r="AA21" s="2"/>
      <c r="AB21" s="18"/>
    </row>
    <row r="22" spans="1:30" ht="40" customHeight="1" x14ac:dyDescent="0.35">
      <c r="A22" s="161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300"/>
      <c r="Y22" s="24">
        <f t="shared" si="0"/>
        <v>582.33336419753073</v>
      </c>
      <c r="AA22" s="2"/>
      <c r="AB22" s="18"/>
    </row>
    <row r="23" spans="1:30" ht="40" customHeight="1" x14ac:dyDescent="0.35">
      <c r="A23" s="162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300"/>
      <c r="Y23" s="24">
        <f t="shared" si="0"/>
        <v>362.1</v>
      </c>
      <c r="AA23" s="2"/>
      <c r="AB23" s="18"/>
    </row>
    <row r="24" spans="1:30" ht="40" customHeight="1" x14ac:dyDescent="0.35">
      <c r="A24" s="161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300">
        <v>34.799999999999997</v>
      </c>
      <c r="Y24" s="24">
        <f t="shared" si="0"/>
        <v>944.4</v>
      </c>
      <c r="AA24" s="2"/>
    </row>
    <row r="25" spans="1:30" ht="41.5" customHeight="1" x14ac:dyDescent="0.35">
      <c r="A25" s="162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301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35">
      <c r="A26" s="163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302"/>
      <c r="Y26" s="31">
        <f>+((Y25/Y27)/7)*1000</f>
        <v>53.634452380808504</v>
      </c>
    </row>
    <row r="27" spans="1:30" s="2" customFormat="1" ht="33" customHeight="1" x14ac:dyDescent="0.35">
      <c r="A27" s="164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303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35">
      <c r="A28" s="165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304">
        <f t="shared" si="6"/>
        <v>0</v>
      </c>
      <c r="Y28" s="39"/>
    </row>
    <row r="29" spans="1:30" ht="33.75" customHeight="1" x14ac:dyDescent="0.35">
      <c r="A29" s="166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305">
        <f t="shared" si="10"/>
        <v>0</v>
      </c>
      <c r="Y29" s="44"/>
    </row>
    <row r="30" spans="1:30" ht="33.75" customHeight="1" thickBot="1" x14ac:dyDescent="0.4">
      <c r="A30" s="167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306">
        <f t="shared" si="14"/>
        <v>10.902255639097744</v>
      </c>
      <c r="Y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24" t="s">
        <v>25</v>
      </c>
      <c r="C36" s="325"/>
      <c r="D36" s="325"/>
      <c r="E36" s="325"/>
      <c r="F36" s="325"/>
      <c r="G36" s="325"/>
      <c r="H36" s="325"/>
      <c r="I36" s="319"/>
      <c r="J36" s="97"/>
      <c r="K36" s="52" t="s">
        <v>26</v>
      </c>
      <c r="L36" s="105"/>
      <c r="M36" s="325" t="s">
        <v>25</v>
      </c>
      <c r="N36" s="325"/>
      <c r="O36" s="325"/>
      <c r="P36" s="325"/>
      <c r="Q36" s="31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3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3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3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3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3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3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3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3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3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3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3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4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26"/>
      <c r="K54" s="3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24" t="s">
        <v>8</v>
      </c>
      <c r="C55" s="325"/>
      <c r="D55" s="325"/>
      <c r="E55" s="325"/>
      <c r="F55" s="3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R9:S9"/>
    <mergeCell ref="K11:L11"/>
    <mergeCell ref="B15:J15"/>
    <mergeCell ref="K15:N15"/>
    <mergeCell ref="O15:X15"/>
    <mergeCell ref="M36:Q36"/>
    <mergeCell ref="J54:K54"/>
    <mergeCell ref="B55:F55"/>
    <mergeCell ref="B36:I36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B67" sqref="B67:E67"/>
    </sheetView>
  </sheetViews>
  <sheetFormatPr baseColWidth="10" defaultRowHeight="14.5" x14ac:dyDescent="0.35"/>
  <cols>
    <col min="1" max="1" width="52.453125" style="17" bestFit="1" customWidth="1"/>
    <col min="2" max="25" width="21.08984375" style="17" customWidth="1"/>
    <col min="26" max="29" width="21.26953125" style="17" customWidth="1"/>
    <col min="30" max="30" width="22.26953125" style="17" customWidth="1"/>
    <col min="31" max="32" width="10.90625" style="17"/>
    <col min="33" max="33" width="14.81640625" style="17" bestFit="1" customWidth="1"/>
    <col min="34" max="258" width="10.906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0.90625" style="17"/>
    <col min="289" max="289" width="14.81640625" style="17" bestFit="1" customWidth="1"/>
    <col min="290" max="514" width="10.906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0.90625" style="17"/>
    <col min="545" max="545" width="14.81640625" style="17" bestFit="1" customWidth="1"/>
    <col min="546" max="770" width="10.906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0.90625" style="17"/>
    <col min="801" max="801" width="14.81640625" style="17" bestFit="1" customWidth="1"/>
    <col min="802" max="1026" width="10.906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0.90625" style="17"/>
    <col min="1057" max="1057" width="14.81640625" style="17" bestFit="1" customWidth="1"/>
    <col min="1058" max="1282" width="10.906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0.90625" style="17"/>
    <col min="1313" max="1313" width="14.81640625" style="17" bestFit="1" customWidth="1"/>
    <col min="1314" max="1538" width="10.906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0.90625" style="17"/>
    <col min="1569" max="1569" width="14.81640625" style="17" bestFit="1" customWidth="1"/>
    <col min="1570" max="1794" width="10.906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0.90625" style="17"/>
    <col min="1825" max="1825" width="14.81640625" style="17" bestFit="1" customWidth="1"/>
    <col min="1826" max="2050" width="10.906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0.90625" style="17"/>
    <col min="2081" max="2081" width="14.81640625" style="17" bestFit="1" customWidth="1"/>
    <col min="2082" max="2306" width="10.906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0.90625" style="17"/>
    <col min="2337" max="2337" width="14.81640625" style="17" bestFit="1" customWidth="1"/>
    <col min="2338" max="2562" width="10.906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0.90625" style="17"/>
    <col min="2593" max="2593" width="14.81640625" style="17" bestFit="1" customWidth="1"/>
    <col min="2594" max="2818" width="10.906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0.90625" style="17"/>
    <col min="2849" max="2849" width="14.81640625" style="17" bestFit="1" customWidth="1"/>
    <col min="2850" max="3074" width="10.906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0.90625" style="17"/>
    <col min="3105" max="3105" width="14.81640625" style="17" bestFit="1" customWidth="1"/>
    <col min="3106" max="3330" width="10.906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0.90625" style="17"/>
    <col min="3361" max="3361" width="14.81640625" style="17" bestFit="1" customWidth="1"/>
    <col min="3362" max="3586" width="10.906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0.90625" style="17"/>
    <col min="3617" max="3617" width="14.81640625" style="17" bestFit="1" customWidth="1"/>
    <col min="3618" max="3842" width="10.906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0.90625" style="17"/>
    <col min="3873" max="3873" width="14.81640625" style="17" bestFit="1" customWidth="1"/>
    <col min="3874" max="4098" width="10.906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0.90625" style="17"/>
    <col min="4129" max="4129" width="14.81640625" style="17" bestFit="1" customWidth="1"/>
    <col min="4130" max="4354" width="10.906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0.90625" style="17"/>
    <col min="4385" max="4385" width="14.81640625" style="17" bestFit="1" customWidth="1"/>
    <col min="4386" max="4610" width="10.906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0.90625" style="17"/>
    <col min="4641" max="4641" width="14.81640625" style="17" bestFit="1" customWidth="1"/>
    <col min="4642" max="4866" width="10.906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0.90625" style="17"/>
    <col min="4897" max="4897" width="14.81640625" style="17" bestFit="1" customWidth="1"/>
    <col min="4898" max="5122" width="10.906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0.90625" style="17"/>
    <col min="5153" max="5153" width="14.81640625" style="17" bestFit="1" customWidth="1"/>
    <col min="5154" max="5378" width="10.906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0.90625" style="17"/>
    <col min="5409" max="5409" width="14.81640625" style="17" bestFit="1" customWidth="1"/>
    <col min="5410" max="5634" width="10.906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0.90625" style="17"/>
    <col min="5665" max="5665" width="14.81640625" style="17" bestFit="1" customWidth="1"/>
    <col min="5666" max="5890" width="10.906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0.90625" style="17"/>
    <col min="5921" max="5921" width="14.81640625" style="17" bestFit="1" customWidth="1"/>
    <col min="5922" max="6146" width="10.906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0.90625" style="17"/>
    <col min="6177" max="6177" width="14.81640625" style="17" bestFit="1" customWidth="1"/>
    <col min="6178" max="6402" width="10.906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0.90625" style="17"/>
    <col min="6433" max="6433" width="14.81640625" style="17" bestFit="1" customWidth="1"/>
    <col min="6434" max="6658" width="10.906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0.90625" style="17"/>
    <col min="6689" max="6689" width="14.81640625" style="17" bestFit="1" customWidth="1"/>
    <col min="6690" max="6914" width="10.906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0.90625" style="17"/>
    <col min="6945" max="6945" width="14.81640625" style="17" bestFit="1" customWidth="1"/>
    <col min="6946" max="7170" width="10.906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0.90625" style="17"/>
    <col min="7201" max="7201" width="14.81640625" style="17" bestFit="1" customWidth="1"/>
    <col min="7202" max="7426" width="10.906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0.90625" style="17"/>
    <col min="7457" max="7457" width="14.81640625" style="17" bestFit="1" customWidth="1"/>
    <col min="7458" max="7682" width="10.906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0.90625" style="17"/>
    <col min="7713" max="7713" width="14.81640625" style="17" bestFit="1" customWidth="1"/>
    <col min="7714" max="7938" width="10.906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0.90625" style="17"/>
    <col min="7969" max="7969" width="14.81640625" style="17" bestFit="1" customWidth="1"/>
    <col min="7970" max="8194" width="10.906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0.90625" style="17"/>
    <col min="8225" max="8225" width="14.81640625" style="17" bestFit="1" customWidth="1"/>
    <col min="8226" max="8450" width="10.906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0.90625" style="17"/>
    <col min="8481" max="8481" width="14.81640625" style="17" bestFit="1" customWidth="1"/>
    <col min="8482" max="8706" width="10.906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0.90625" style="17"/>
    <col min="8737" max="8737" width="14.81640625" style="17" bestFit="1" customWidth="1"/>
    <col min="8738" max="8962" width="10.906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0.90625" style="17"/>
    <col min="8993" max="8993" width="14.81640625" style="17" bestFit="1" customWidth="1"/>
    <col min="8994" max="9218" width="10.906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0.90625" style="17"/>
    <col min="9249" max="9249" width="14.81640625" style="17" bestFit="1" customWidth="1"/>
    <col min="9250" max="9474" width="10.906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0.90625" style="17"/>
    <col min="9505" max="9505" width="14.81640625" style="17" bestFit="1" customWidth="1"/>
    <col min="9506" max="9730" width="10.906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0.90625" style="17"/>
    <col min="9761" max="9761" width="14.81640625" style="17" bestFit="1" customWidth="1"/>
    <col min="9762" max="9986" width="10.906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0.90625" style="17"/>
    <col min="10017" max="10017" width="14.81640625" style="17" bestFit="1" customWidth="1"/>
    <col min="10018" max="10242" width="10.906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0.90625" style="17"/>
    <col min="10273" max="10273" width="14.81640625" style="17" bestFit="1" customWidth="1"/>
    <col min="10274" max="10498" width="10.906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0.90625" style="17"/>
    <col min="10529" max="10529" width="14.81640625" style="17" bestFit="1" customWidth="1"/>
    <col min="10530" max="10754" width="10.906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0.90625" style="17"/>
    <col min="10785" max="10785" width="14.81640625" style="17" bestFit="1" customWidth="1"/>
    <col min="10786" max="11010" width="10.906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0.90625" style="17"/>
    <col min="11041" max="11041" width="14.81640625" style="17" bestFit="1" customWidth="1"/>
    <col min="11042" max="11266" width="10.906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0.90625" style="17"/>
    <col min="11297" max="11297" width="14.81640625" style="17" bestFit="1" customWidth="1"/>
    <col min="11298" max="11522" width="10.906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0.90625" style="17"/>
    <col min="11553" max="11553" width="14.81640625" style="17" bestFit="1" customWidth="1"/>
    <col min="11554" max="11778" width="10.906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0.90625" style="17"/>
    <col min="11809" max="11809" width="14.81640625" style="17" bestFit="1" customWidth="1"/>
    <col min="11810" max="12034" width="10.906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0.90625" style="17"/>
    <col min="12065" max="12065" width="14.81640625" style="17" bestFit="1" customWidth="1"/>
    <col min="12066" max="12290" width="10.906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0.90625" style="17"/>
    <col min="12321" max="12321" width="14.81640625" style="17" bestFit="1" customWidth="1"/>
    <col min="12322" max="12546" width="10.906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0.90625" style="17"/>
    <col min="12577" max="12577" width="14.81640625" style="17" bestFit="1" customWidth="1"/>
    <col min="12578" max="12802" width="10.906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0.90625" style="17"/>
    <col min="12833" max="12833" width="14.81640625" style="17" bestFit="1" customWidth="1"/>
    <col min="12834" max="13058" width="10.906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0.90625" style="17"/>
    <col min="13089" max="13089" width="14.81640625" style="17" bestFit="1" customWidth="1"/>
    <col min="13090" max="13314" width="10.906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0.90625" style="17"/>
    <col min="13345" max="13345" width="14.81640625" style="17" bestFit="1" customWidth="1"/>
    <col min="13346" max="13570" width="10.906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0.90625" style="17"/>
    <col min="13601" max="13601" width="14.81640625" style="17" bestFit="1" customWidth="1"/>
    <col min="13602" max="13826" width="10.906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0.90625" style="17"/>
    <col min="13857" max="13857" width="14.81640625" style="17" bestFit="1" customWidth="1"/>
    <col min="13858" max="14082" width="10.906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0.90625" style="17"/>
    <col min="14113" max="14113" width="14.81640625" style="17" bestFit="1" customWidth="1"/>
    <col min="14114" max="14338" width="10.906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0.90625" style="17"/>
    <col min="14369" max="14369" width="14.81640625" style="17" bestFit="1" customWidth="1"/>
    <col min="14370" max="14594" width="10.906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0.90625" style="17"/>
    <col min="14625" max="14625" width="14.81640625" style="17" bestFit="1" customWidth="1"/>
    <col min="14626" max="14850" width="10.906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0.90625" style="17"/>
    <col min="14881" max="14881" width="14.81640625" style="17" bestFit="1" customWidth="1"/>
    <col min="14882" max="15106" width="10.906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0.90625" style="17"/>
    <col min="15137" max="15137" width="14.81640625" style="17" bestFit="1" customWidth="1"/>
    <col min="15138" max="15362" width="10.906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0.90625" style="17"/>
    <col min="15393" max="15393" width="14.81640625" style="17" bestFit="1" customWidth="1"/>
    <col min="15394" max="15618" width="10.906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0.90625" style="17"/>
    <col min="15649" max="15649" width="14.81640625" style="17" bestFit="1" customWidth="1"/>
    <col min="15650" max="15874" width="10.906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0.90625" style="17"/>
    <col min="15905" max="15905" width="14.81640625" style="17" bestFit="1" customWidth="1"/>
    <col min="15906" max="16130" width="10.906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0.90625" style="17"/>
    <col min="16161" max="16161" width="14.81640625" style="17" bestFit="1" customWidth="1"/>
    <col min="16162" max="16384" width="10.906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16" t="s">
        <v>0</v>
      </c>
      <c r="B3" s="316"/>
      <c r="C3" s="316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2"/>
      <c r="Z3" s="2"/>
      <c r="AA3" s="2"/>
      <c r="AB3" s="2"/>
      <c r="AC3" s="2"/>
      <c r="AD3" s="315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315" t="s">
        <v>1</v>
      </c>
      <c r="B9" s="315"/>
      <c r="C9" s="315"/>
      <c r="D9" s="1"/>
      <c r="E9" s="317" t="s">
        <v>2</v>
      </c>
      <c r="F9" s="317"/>
      <c r="G9" s="3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7"/>
      <c r="S9" s="3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315"/>
      <c r="B10" s="315"/>
      <c r="C10" s="31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315" t="s">
        <v>4</v>
      </c>
      <c r="B11" s="315"/>
      <c r="C11" s="315"/>
      <c r="D11" s="1"/>
      <c r="E11" s="313">
        <v>3</v>
      </c>
      <c r="F11" s="1"/>
      <c r="G11" s="1"/>
      <c r="H11" s="1"/>
      <c r="I11" s="1"/>
      <c r="J11" s="1"/>
      <c r="K11" s="318" t="s">
        <v>67</v>
      </c>
      <c r="L11" s="318"/>
      <c r="M11" s="314"/>
      <c r="N11" s="3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315"/>
      <c r="B12" s="315"/>
      <c r="C12" s="315"/>
      <c r="D12" s="1"/>
      <c r="E12" s="5"/>
      <c r="F12" s="1"/>
      <c r="G12" s="1"/>
      <c r="H12" s="1"/>
      <c r="I12" s="1"/>
      <c r="J12" s="1"/>
      <c r="K12" s="314"/>
      <c r="L12" s="314"/>
      <c r="M12" s="314"/>
      <c r="N12" s="3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315"/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4"/>
      <c r="M13" s="314"/>
      <c r="N13" s="314"/>
      <c r="O13" s="314"/>
      <c r="P13" s="314"/>
      <c r="Q13" s="314"/>
      <c r="R13" s="314"/>
      <c r="S13" s="314"/>
      <c r="T13" s="314"/>
      <c r="U13" s="314"/>
      <c r="V13" s="314"/>
      <c r="W13" s="1"/>
      <c r="X13" s="1"/>
      <c r="Y13" s="1"/>
    </row>
    <row r="14" spans="1:30" s="3" customFormat="1" ht="25.5" thickBot="1" x14ac:dyDescent="0.4">
      <c r="A14" s="31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158" t="s">
        <v>7</v>
      </c>
      <c r="B15" s="330" t="s">
        <v>8</v>
      </c>
      <c r="C15" s="331"/>
      <c r="D15" s="331"/>
      <c r="E15" s="331"/>
      <c r="F15" s="331"/>
      <c r="G15" s="331"/>
      <c r="H15" s="331"/>
      <c r="I15" s="332"/>
      <c r="J15" s="333" t="s">
        <v>54</v>
      </c>
      <c r="K15" s="334"/>
      <c r="L15" s="334"/>
      <c r="M15" s="335"/>
      <c r="N15" s="338" t="s">
        <v>53</v>
      </c>
      <c r="O15" s="336"/>
      <c r="P15" s="336"/>
      <c r="Q15" s="336"/>
      <c r="R15" s="336"/>
      <c r="S15" s="336"/>
      <c r="T15" s="336"/>
      <c r="U15" s="336"/>
      <c r="V15" s="336"/>
      <c r="W15" s="337"/>
      <c r="X15" s="12"/>
    </row>
    <row r="16" spans="1:30" ht="40" customHeight="1" x14ac:dyDescent="0.35">
      <c r="A16" s="159" t="s">
        <v>9</v>
      </c>
      <c r="B16" s="168"/>
      <c r="C16" s="170"/>
      <c r="D16" s="15"/>
      <c r="E16" s="19"/>
      <c r="F16" s="15"/>
      <c r="G16" s="15"/>
      <c r="H16" s="15"/>
      <c r="I16" s="15"/>
      <c r="J16" s="14"/>
      <c r="K16" s="15"/>
      <c r="L16" s="19"/>
      <c r="M16" s="169"/>
      <c r="N16" s="168"/>
      <c r="O16" s="170"/>
      <c r="P16" s="15"/>
      <c r="Q16" s="15"/>
      <c r="R16" s="15"/>
      <c r="S16" s="15"/>
      <c r="T16" s="15"/>
      <c r="U16" s="15"/>
      <c r="V16" s="15"/>
      <c r="W16" s="169"/>
      <c r="X16" s="16" t="s">
        <v>10</v>
      </c>
      <c r="Z16" s="18"/>
      <c r="AA16" s="18"/>
    </row>
    <row r="17" spans="1:30" ht="40" customHeight="1" x14ac:dyDescent="0.35">
      <c r="A17" s="160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299">
        <v>10</v>
      </c>
      <c r="X17" s="16"/>
      <c r="Z17" s="2"/>
      <c r="AA17" s="18"/>
    </row>
    <row r="18" spans="1:30" ht="40" customHeight="1" x14ac:dyDescent="0.35">
      <c r="A18" s="161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300">
        <v>34.799999999999997</v>
      </c>
      <c r="X18" s="24">
        <f>SUM(B18:W18)</f>
        <v>944.4</v>
      </c>
      <c r="Z18" s="2"/>
      <c r="AA18" s="18"/>
    </row>
    <row r="19" spans="1:30" ht="40" customHeight="1" x14ac:dyDescent="0.35">
      <c r="A19" s="162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300">
        <v>34.799999999999997</v>
      </c>
      <c r="X19" s="24">
        <f>SUM(B19:W19)</f>
        <v>944.4</v>
      </c>
      <c r="Z19" s="2"/>
      <c r="AA19" s="18"/>
    </row>
    <row r="20" spans="1:30" ht="39.75" customHeight="1" x14ac:dyDescent="0.35">
      <c r="A20" s="161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300"/>
      <c r="X20" s="24">
        <f>SUM(B20:W20)</f>
        <v>0</v>
      </c>
      <c r="Z20" s="2"/>
      <c r="AA20" s="18"/>
    </row>
    <row r="21" spans="1:30" ht="40" customHeight="1" x14ac:dyDescent="0.35">
      <c r="A21" s="162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300">
        <v>34.255999999999993</v>
      </c>
      <c r="X21" s="24">
        <f>SUM(B21:W21)</f>
        <v>989.08466666666686</v>
      </c>
      <c r="Z21" s="2"/>
      <c r="AA21" s="18"/>
    </row>
    <row r="22" spans="1:30" ht="40" customHeight="1" x14ac:dyDescent="0.35">
      <c r="A22" s="161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300">
        <v>34.255999999999993</v>
      </c>
      <c r="X22" s="24">
        <f>SUM(B22:W22)</f>
        <v>989.08466666666686</v>
      </c>
      <c r="Z22" s="2"/>
      <c r="AA22" s="18"/>
    </row>
    <row r="23" spans="1:30" ht="40" customHeight="1" x14ac:dyDescent="0.35">
      <c r="A23" s="162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300"/>
      <c r="X23" s="24">
        <f>SUM(B23:W23)</f>
        <v>0</v>
      </c>
      <c r="Z23" s="2"/>
      <c r="AA23" s="18"/>
    </row>
    <row r="24" spans="1:30" ht="40" customHeight="1" x14ac:dyDescent="0.35">
      <c r="A24" s="161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300">
        <v>34.255999999999993</v>
      </c>
      <c r="X24" s="24">
        <f>SUM(B24:W24)</f>
        <v>989.08466666666686</v>
      </c>
      <c r="Z24" s="2"/>
    </row>
    <row r="25" spans="1:30" ht="41.5" customHeight="1" x14ac:dyDescent="0.35">
      <c r="A25" s="162" t="s">
        <v>10</v>
      </c>
      <c r="B25" s="25">
        <f t="shared" ref="B25:D25" si="0">SUM(B18:B24)</f>
        <v>120.18300000000001</v>
      </c>
      <c r="C25" s="26">
        <f t="shared" si="0"/>
        <v>180.32</v>
      </c>
      <c r="D25" s="26">
        <f t="shared" si="0"/>
        <v>300.97550000000001</v>
      </c>
      <c r="E25" s="26">
        <f>SUM(E18:E24)</f>
        <v>291.64800000000002</v>
      </c>
      <c r="F25" s="26">
        <f t="shared" ref="F25:K25" si="1">SUM(F18:F24)</f>
        <v>213.67499999999998</v>
      </c>
      <c r="G25" s="26">
        <f t="shared" si="1"/>
        <v>269.88499999999999</v>
      </c>
      <c r="H25" s="26">
        <f t="shared" si="1"/>
        <v>265.524</v>
      </c>
      <c r="I25" s="26">
        <f t="shared" si="1"/>
        <v>205.63200000000001</v>
      </c>
      <c r="J25" s="25">
        <f t="shared" si="1"/>
        <v>93.309999999999988</v>
      </c>
      <c r="K25" s="26">
        <f t="shared" si="1"/>
        <v>302.82</v>
      </c>
      <c r="L25" s="26">
        <f>SUM(L18:L24)</f>
        <v>335.762</v>
      </c>
      <c r="M25" s="27">
        <f t="shared" ref="M25:P25" si="2">SUM(M18:M24)</f>
        <v>217.92050000000003</v>
      </c>
      <c r="N25" s="25">
        <f t="shared" si="2"/>
        <v>198.19800000000004</v>
      </c>
      <c r="O25" s="26">
        <f t="shared" si="2"/>
        <v>266.74200000000008</v>
      </c>
      <c r="P25" s="26">
        <f t="shared" si="2"/>
        <v>196.42000000000002</v>
      </c>
      <c r="Q25" s="26">
        <f>SUM(Q18:Q24)</f>
        <v>196.42000000000002</v>
      </c>
      <c r="R25" s="26">
        <f t="shared" ref="R25:T25" si="3">SUM(R18:R24)</f>
        <v>166.90100000000001</v>
      </c>
      <c r="S25" s="26">
        <f t="shared" si="3"/>
        <v>166.90100000000001</v>
      </c>
      <c r="T25" s="26">
        <f t="shared" si="3"/>
        <v>295.17599999999999</v>
      </c>
      <c r="U25" s="26">
        <f>SUM(U18:U24)</f>
        <v>241.64699999999996</v>
      </c>
      <c r="V25" s="26">
        <f t="shared" ref="V25:W25" si="4">SUM(V18:V24)</f>
        <v>157.626</v>
      </c>
      <c r="W25" s="301">
        <f t="shared" si="4"/>
        <v>172.36799999999999</v>
      </c>
      <c r="X25" s="24">
        <f>SUM(B25:W25)</f>
        <v>4856.054000000001</v>
      </c>
    </row>
    <row r="26" spans="1:30" s="2" customFormat="1" ht="36.75" customHeight="1" x14ac:dyDescent="0.35">
      <c r="A26" s="163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302">
        <v>54</v>
      </c>
      <c r="X26" s="31">
        <f>+((X25/X27)/7)*1000</f>
        <v>56.667374611991512</v>
      </c>
    </row>
    <row r="27" spans="1:30" s="2" customFormat="1" ht="33" customHeight="1" x14ac:dyDescent="0.35">
      <c r="A27" s="164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303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35">
      <c r="A28" s="165" t="s">
        <v>21</v>
      </c>
      <c r="B28" s="36">
        <f>((B27*B26)*7/1000-B18-B19)/3</f>
        <v>25.12766666666667</v>
      </c>
      <c r="C28" s="37">
        <f t="shared" ref="C28:W28" si="5">((C27*C26)*7/1000-C18-C19)/3</f>
        <v>37.239999999999995</v>
      </c>
      <c r="D28" s="37">
        <f t="shared" si="5"/>
        <v>61.591833333333341</v>
      </c>
      <c r="E28" s="37">
        <f t="shared" si="5"/>
        <v>59.282666666666671</v>
      </c>
      <c r="F28" s="37">
        <f t="shared" si="5"/>
        <v>43.225000000000001</v>
      </c>
      <c r="G28" s="37">
        <f t="shared" si="5"/>
        <v>54.228333333333332</v>
      </c>
      <c r="H28" s="37">
        <f t="shared" si="5"/>
        <v>53.041333333333341</v>
      </c>
      <c r="I28" s="37">
        <f t="shared" si="5"/>
        <v>40.81066666666667</v>
      </c>
      <c r="J28" s="36">
        <f t="shared" si="5"/>
        <v>19.503333333333334</v>
      </c>
      <c r="K28" s="37">
        <f t="shared" si="5"/>
        <v>62.54</v>
      </c>
      <c r="L28" s="37">
        <f t="shared" si="5"/>
        <v>67.520666666666685</v>
      </c>
      <c r="M28" s="38">
        <f t="shared" si="5"/>
        <v>43.306833333333337</v>
      </c>
      <c r="N28" s="36">
        <f t="shared" si="5"/>
        <v>42.199333333333342</v>
      </c>
      <c r="O28" s="37">
        <f t="shared" si="5"/>
        <v>55.447333333333347</v>
      </c>
      <c r="P28" s="37">
        <f t="shared" si="5"/>
        <v>40.606666666666669</v>
      </c>
      <c r="Q28" s="37">
        <f t="shared" si="5"/>
        <v>40.606666666666669</v>
      </c>
      <c r="R28" s="37">
        <f t="shared" si="5"/>
        <v>34.167000000000009</v>
      </c>
      <c r="S28" s="37">
        <f t="shared" si="5"/>
        <v>34.167000000000009</v>
      </c>
      <c r="T28" s="37">
        <f t="shared" si="5"/>
        <v>60.05866666666666</v>
      </c>
      <c r="U28" s="37">
        <f t="shared" si="5"/>
        <v>48.882333333333328</v>
      </c>
      <c r="V28" s="37">
        <f t="shared" si="5"/>
        <v>31.275333333333332</v>
      </c>
      <c r="W28" s="304">
        <f t="shared" si="5"/>
        <v>34.255999999999993</v>
      </c>
      <c r="X28" s="39"/>
    </row>
    <row r="29" spans="1:30" ht="33.75" customHeight="1" x14ac:dyDescent="0.35">
      <c r="A29" s="166" t="s">
        <v>22</v>
      </c>
      <c r="B29" s="40">
        <f t="shared" ref="B29:D29" si="6">((B27*B26)*7)/1000</f>
        <v>120.18300000000001</v>
      </c>
      <c r="C29" s="41">
        <f t="shared" si="6"/>
        <v>180.32</v>
      </c>
      <c r="D29" s="41">
        <f t="shared" si="6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7">((G27*G26)*7)/1000</f>
        <v>269.88499999999999</v>
      </c>
      <c r="H29" s="41">
        <f t="shared" si="7"/>
        <v>265.524</v>
      </c>
      <c r="I29" s="41">
        <f t="shared" si="7"/>
        <v>205.63200000000001</v>
      </c>
      <c r="J29" s="40">
        <f t="shared" si="7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8">((N27*N26)*7)/1000</f>
        <v>198.19800000000001</v>
      </c>
      <c r="O29" s="41">
        <f t="shared" si="8"/>
        <v>266.74200000000002</v>
      </c>
      <c r="P29" s="41">
        <f t="shared" si="8"/>
        <v>196.42</v>
      </c>
      <c r="Q29" s="42">
        <f t="shared" si="8"/>
        <v>196.42</v>
      </c>
      <c r="R29" s="42">
        <f t="shared" si="8"/>
        <v>166.90100000000001</v>
      </c>
      <c r="S29" s="42">
        <f t="shared" si="8"/>
        <v>166.90100000000001</v>
      </c>
      <c r="T29" s="42">
        <f t="shared" si="8"/>
        <v>295.17599999999999</v>
      </c>
      <c r="U29" s="42">
        <f t="shared" si="8"/>
        <v>241.64699999999999</v>
      </c>
      <c r="V29" s="42">
        <f t="shared" si="8"/>
        <v>157.626</v>
      </c>
      <c r="W29" s="305">
        <f t="shared" si="8"/>
        <v>172.36799999999999</v>
      </c>
      <c r="X29" s="44"/>
    </row>
    <row r="30" spans="1:30" ht="33.75" customHeight="1" thickBot="1" x14ac:dyDescent="0.4">
      <c r="A30" s="167" t="s">
        <v>23</v>
      </c>
      <c r="B30" s="45">
        <f t="shared" ref="B30:D30" si="9">+(B25/B27)/7*1000</f>
        <v>59.000000000000007</v>
      </c>
      <c r="C30" s="46">
        <f t="shared" si="9"/>
        <v>57.499999999999993</v>
      </c>
      <c r="D30" s="46">
        <f t="shared" si="9"/>
        <v>56.5</v>
      </c>
      <c r="E30" s="46">
        <f>+(E25/E27)/7*1000</f>
        <v>56</v>
      </c>
      <c r="F30" s="46">
        <f t="shared" ref="F30:K30" si="10">+(F25/F27)/7*1000</f>
        <v>55.499999999999993</v>
      </c>
      <c r="G30" s="46">
        <f t="shared" si="10"/>
        <v>55</v>
      </c>
      <c r="H30" s="46">
        <f t="shared" si="10"/>
        <v>54.5</v>
      </c>
      <c r="I30" s="46">
        <f t="shared" si="10"/>
        <v>54</v>
      </c>
      <c r="J30" s="45">
        <f t="shared" si="10"/>
        <v>61.999999999999993</v>
      </c>
      <c r="K30" s="46">
        <f t="shared" si="10"/>
        <v>60</v>
      </c>
      <c r="L30" s="46">
        <f>+(L25/L27)/7*1000</f>
        <v>58</v>
      </c>
      <c r="M30" s="47">
        <f t="shared" ref="M30:W30" si="11">+(M25/M27)/7*1000</f>
        <v>56.500000000000007</v>
      </c>
      <c r="N30" s="45">
        <f t="shared" si="11"/>
        <v>60.500000000000014</v>
      </c>
      <c r="O30" s="46">
        <f t="shared" si="11"/>
        <v>58.000000000000014</v>
      </c>
      <c r="P30" s="46">
        <f t="shared" si="11"/>
        <v>57.5</v>
      </c>
      <c r="Q30" s="46">
        <f t="shared" si="11"/>
        <v>57.5</v>
      </c>
      <c r="R30" s="46">
        <f t="shared" si="11"/>
        <v>56.5</v>
      </c>
      <c r="S30" s="46">
        <f t="shared" si="11"/>
        <v>56.5</v>
      </c>
      <c r="T30" s="46">
        <f t="shared" si="11"/>
        <v>55.999999999999993</v>
      </c>
      <c r="U30" s="46">
        <f t="shared" si="11"/>
        <v>55.499999999999993</v>
      </c>
      <c r="V30" s="46">
        <f t="shared" si="11"/>
        <v>54</v>
      </c>
      <c r="W30" s="306">
        <f t="shared" si="11"/>
        <v>54</v>
      </c>
      <c r="X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24" t="s">
        <v>25</v>
      </c>
      <c r="C36" s="325"/>
      <c r="D36" s="325"/>
      <c r="E36" s="325"/>
      <c r="F36" s="325"/>
      <c r="G36" s="325"/>
      <c r="H36" s="325"/>
      <c r="I36" s="319"/>
      <c r="J36" s="97"/>
      <c r="K36" s="52" t="s">
        <v>26</v>
      </c>
      <c r="L36" s="105"/>
      <c r="M36" s="325" t="s">
        <v>25</v>
      </c>
      <c r="N36" s="325"/>
      <c r="O36" s="325"/>
      <c r="P36" s="325"/>
      <c r="Q36" s="319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3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2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3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3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2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3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3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2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3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3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2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3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3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3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2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3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35">
      <c r="A46" s="90" t="s">
        <v>10</v>
      </c>
      <c r="B46" s="79">
        <f t="shared" ref="B46:I46" si="14">SUM(B39:B45)</f>
        <v>130.88249999999999</v>
      </c>
      <c r="C46" s="26">
        <f t="shared" si="14"/>
        <v>243.47399999999999</v>
      </c>
      <c r="D46" s="26">
        <f t="shared" si="14"/>
        <v>246.15499999999997</v>
      </c>
      <c r="E46" s="26">
        <f t="shared" si="14"/>
        <v>193.08799999999999</v>
      </c>
      <c r="F46" s="26">
        <f t="shared" si="14"/>
        <v>213.0625</v>
      </c>
      <c r="G46" s="26">
        <f t="shared" si="14"/>
        <v>250.98150000000001</v>
      </c>
      <c r="H46" s="26">
        <f t="shared" si="14"/>
        <v>163.89449999999997</v>
      </c>
      <c r="I46" s="26">
        <f t="shared" si="14"/>
        <v>169.82350000000002</v>
      </c>
      <c r="J46" s="99">
        <f t="shared" si="12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3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3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3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35">
      <c r="A49" s="93" t="s">
        <v>21</v>
      </c>
      <c r="B49" s="82">
        <f t="shared" ref="B49:I49" si="15">((B48*B47)*7/1000-B39-B40)/3</f>
        <v>25.833833333333331</v>
      </c>
      <c r="C49" s="37">
        <f t="shared" si="15"/>
        <v>48.568777777777768</v>
      </c>
      <c r="D49" s="37">
        <f t="shared" si="15"/>
        <v>49.41</v>
      </c>
      <c r="E49" s="37">
        <f t="shared" si="15"/>
        <v>39.085888888888888</v>
      </c>
      <c r="F49" s="37">
        <f t="shared" si="15"/>
        <v>43.188722222222225</v>
      </c>
      <c r="G49" s="37">
        <f t="shared" si="15"/>
        <v>51.256166666666665</v>
      </c>
      <c r="H49" s="37">
        <f t="shared" si="15"/>
        <v>33.681166666666662</v>
      </c>
      <c r="I49" s="37">
        <f t="shared" si="15"/>
        <v>34.779277777777786</v>
      </c>
      <c r="J49" s="102">
        <f>((J46*1000)/J48)/7</f>
        <v>63.34466152999449</v>
      </c>
      <c r="L49" s="93" t="s">
        <v>21</v>
      </c>
      <c r="M49" s="82">
        <f t="shared" ref="M49:Q49" si="16">((M48*M47)*7/1000-M39-M40)/3</f>
        <v>15.651166666666663</v>
      </c>
      <c r="N49" s="37">
        <f t="shared" si="16"/>
        <v>10.045499999999999</v>
      </c>
      <c r="O49" s="37">
        <f t="shared" si="16"/>
        <v>12.308666666666667</v>
      </c>
      <c r="P49" s="37">
        <f t="shared" si="16"/>
        <v>0</v>
      </c>
      <c r="Q49" s="37">
        <f t="shared" si="16"/>
        <v>0</v>
      </c>
      <c r="R49" s="111">
        <f>((R46*1000)/R48)/7</f>
        <v>69.49404761904762</v>
      </c>
      <c r="S49" s="65"/>
      <c r="T49" s="65"/>
    </row>
    <row r="50" spans="1:30" ht="33.75" customHeight="1" x14ac:dyDescent="0.35">
      <c r="A50" s="94" t="s">
        <v>22</v>
      </c>
      <c r="B50" s="83">
        <f t="shared" ref="B50:I50" si="17">((B48*B47)*7)/1000</f>
        <v>130.88249999999999</v>
      </c>
      <c r="C50" s="41">
        <f t="shared" si="17"/>
        <v>243.47399999999999</v>
      </c>
      <c r="D50" s="41">
        <f t="shared" si="17"/>
        <v>246.155</v>
      </c>
      <c r="E50" s="41">
        <f t="shared" si="17"/>
        <v>193.08799999999999</v>
      </c>
      <c r="F50" s="41">
        <f t="shared" si="17"/>
        <v>213.0625</v>
      </c>
      <c r="G50" s="41">
        <f t="shared" si="17"/>
        <v>250.98150000000001</v>
      </c>
      <c r="H50" s="41">
        <f t="shared" si="17"/>
        <v>163.89449999999999</v>
      </c>
      <c r="I50" s="41">
        <f t="shared" si="17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4">
      <c r="A51" s="95" t="s">
        <v>23</v>
      </c>
      <c r="B51" s="84">
        <f t="shared" ref="B51:I51" si="18">+(B46/B48)/7*1000</f>
        <v>67.499999999999986</v>
      </c>
      <c r="C51" s="46">
        <f t="shared" si="18"/>
        <v>65.999999999999986</v>
      </c>
      <c r="D51" s="46">
        <f t="shared" si="18"/>
        <v>64.999999999999986</v>
      </c>
      <c r="E51" s="46">
        <f t="shared" si="18"/>
        <v>64</v>
      </c>
      <c r="F51" s="46">
        <f t="shared" si="18"/>
        <v>62.5</v>
      </c>
      <c r="G51" s="46">
        <f t="shared" si="18"/>
        <v>61.5</v>
      </c>
      <c r="H51" s="46">
        <f t="shared" si="18"/>
        <v>60.499999999999993</v>
      </c>
      <c r="I51" s="46">
        <f t="shared" si="18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26"/>
      <c r="K54" s="3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24" t="s">
        <v>8</v>
      </c>
      <c r="C55" s="325"/>
      <c r="D55" s="325"/>
      <c r="E55" s="325"/>
      <c r="F55" s="3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19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19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19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19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19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19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 t="shared" ref="B68:F68" si="20">((B67*B66)*7/1000-B58-B59)/3</f>
        <v>40.666666666666671</v>
      </c>
      <c r="C68" s="37">
        <f t="shared" si="20"/>
        <v>31.941666666666674</v>
      </c>
      <c r="D68" s="37">
        <f t="shared" si="20"/>
        <v>29.583333333333332</v>
      </c>
      <c r="E68" s="37">
        <f t="shared" si="20"/>
        <v>34</v>
      </c>
      <c r="F68" s="37">
        <f t="shared" si="20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B36:I36"/>
    <mergeCell ref="M36:Q36"/>
    <mergeCell ref="J54:K54"/>
    <mergeCell ref="B55:F55"/>
    <mergeCell ref="B15:I15"/>
    <mergeCell ref="A3:C3"/>
    <mergeCell ref="E9:G9"/>
    <mergeCell ref="R9:S9"/>
    <mergeCell ref="K11:L11"/>
    <mergeCell ref="J15:M15"/>
    <mergeCell ref="N15:W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2"/>
  <sheetViews>
    <sheetView showGridLines="0" tabSelected="1" view="pageBreakPreview" zoomScale="50" zoomScaleNormal="70" zoomScaleSheetLayoutView="50" workbookViewId="0">
      <selection activeCell="G10" sqref="G10"/>
    </sheetView>
  </sheetViews>
  <sheetFormatPr baseColWidth="10" defaultColWidth="11.453125" defaultRowHeight="17" x14ac:dyDescent="0.35"/>
  <cols>
    <col min="1" max="1" width="37" style="138" bestFit="1" customWidth="1"/>
    <col min="2" max="5" width="10.26953125" style="138" customWidth="1"/>
    <col min="6" max="6" width="10.453125" style="138" customWidth="1"/>
    <col min="7" max="8" width="13.6328125" style="138" customWidth="1"/>
    <col min="9" max="9" width="16.36328125" style="138" bestFit="1" customWidth="1"/>
    <col min="10" max="19" width="10.1796875" style="138" customWidth="1"/>
    <col min="20" max="20" width="10.7265625" style="138" bestFit="1" customWidth="1"/>
    <col min="21" max="21" width="10.81640625" style="138" customWidth="1"/>
    <col min="22" max="22" width="9.1796875" style="138" bestFit="1" customWidth="1"/>
    <col min="23" max="16384" width="11.453125" style="138"/>
  </cols>
  <sheetData>
    <row r="1" spans="1:26" ht="24.75" customHeight="1" x14ac:dyDescent="0.35">
      <c r="A1" s="354"/>
      <c r="B1" s="357" t="s">
        <v>29</v>
      </c>
      <c r="C1" s="357"/>
      <c r="D1" s="357"/>
      <c r="E1" s="357"/>
      <c r="F1" s="357"/>
      <c r="G1" s="357"/>
      <c r="H1" s="357"/>
      <c r="I1" s="357"/>
      <c r="J1" s="357"/>
      <c r="K1" s="357"/>
      <c r="L1" s="358"/>
      <c r="M1" s="359" t="s">
        <v>30</v>
      </c>
      <c r="N1" s="359"/>
      <c r="O1" s="359"/>
      <c r="P1" s="359"/>
      <c r="Q1" s="188"/>
      <c r="R1" s="188"/>
      <c r="S1" s="188"/>
      <c r="T1" s="188"/>
      <c r="U1" s="188"/>
      <c r="V1" s="188"/>
      <c r="W1" s="188"/>
      <c r="X1" s="188"/>
      <c r="Y1" s="307"/>
    </row>
    <row r="2" spans="1:26" ht="24.75" customHeight="1" x14ac:dyDescent="0.35">
      <c r="A2" s="355"/>
      <c r="B2" s="360" t="s">
        <v>31</v>
      </c>
      <c r="C2" s="360"/>
      <c r="D2" s="360"/>
      <c r="E2" s="360"/>
      <c r="F2" s="360"/>
      <c r="G2" s="360"/>
      <c r="H2" s="360"/>
      <c r="I2" s="360"/>
      <c r="J2" s="360"/>
      <c r="K2" s="360"/>
      <c r="L2" s="361"/>
      <c r="M2" s="363" t="s">
        <v>32</v>
      </c>
      <c r="N2" s="363"/>
      <c r="O2" s="363"/>
      <c r="P2" s="363"/>
      <c r="Q2" s="189"/>
      <c r="R2" s="189"/>
      <c r="S2" s="189"/>
      <c r="T2" s="189"/>
      <c r="U2" s="189"/>
      <c r="V2" s="189"/>
      <c r="W2" s="189"/>
      <c r="X2" s="189"/>
      <c r="Y2" s="308"/>
    </row>
    <row r="3" spans="1:26" ht="24.75" customHeight="1" x14ac:dyDescent="0.35">
      <c r="A3" s="356"/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62"/>
      <c r="M3" s="363" t="s">
        <v>33</v>
      </c>
      <c r="N3" s="363"/>
      <c r="O3" s="363"/>
      <c r="P3" s="363"/>
      <c r="Q3" s="191"/>
      <c r="R3" s="191"/>
      <c r="S3" s="191"/>
      <c r="T3" s="191"/>
      <c r="U3" s="191"/>
      <c r="V3" s="191"/>
      <c r="W3" s="191"/>
      <c r="X3" s="191"/>
      <c r="Y3" s="309"/>
    </row>
    <row r="4" spans="1:26" ht="24.75" customHeight="1" x14ac:dyDescent="0.35">
      <c r="A4" s="192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89"/>
      <c r="R4" s="189"/>
      <c r="S4" s="189"/>
      <c r="T4" s="189"/>
      <c r="U4" s="189"/>
      <c r="V4" s="189"/>
      <c r="W4" s="189"/>
      <c r="X4" s="189"/>
      <c r="Y4" s="190"/>
      <c r="Z4" s="189"/>
    </row>
    <row r="5" spans="1:26" s="140" customFormat="1" ht="24.75" customHeight="1" x14ac:dyDescent="0.35">
      <c r="A5" s="194" t="s">
        <v>34</v>
      </c>
      <c r="B5" s="339">
        <v>3</v>
      </c>
      <c r="C5" s="339"/>
      <c r="D5" s="195"/>
      <c r="E5" s="195"/>
      <c r="F5" s="195" t="s">
        <v>35</v>
      </c>
      <c r="G5" s="340" t="s">
        <v>52</v>
      </c>
      <c r="H5" s="340"/>
      <c r="I5" s="196"/>
      <c r="J5" s="195" t="s">
        <v>36</v>
      </c>
      <c r="K5" s="339">
        <v>13</v>
      </c>
      <c r="L5" s="339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8"/>
      <c r="Z5" s="197"/>
    </row>
    <row r="6" spans="1:26" s="140" customFormat="1" ht="24.75" customHeight="1" x14ac:dyDescent="0.35">
      <c r="A6" s="194"/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7"/>
      <c r="R6" s="197"/>
      <c r="S6" s="197"/>
      <c r="T6" s="197"/>
      <c r="U6" s="197"/>
      <c r="V6" s="197"/>
      <c r="W6" s="197"/>
      <c r="X6" s="197"/>
      <c r="Y6" s="198"/>
      <c r="Z6" s="197"/>
    </row>
    <row r="7" spans="1:26" s="140" customFormat="1" ht="24.75" customHeight="1" x14ac:dyDescent="0.35">
      <c r="A7" s="194" t="s">
        <v>37</v>
      </c>
      <c r="B7" s="341" t="s">
        <v>2</v>
      </c>
      <c r="C7" s="341"/>
      <c r="D7" s="199"/>
      <c r="E7" s="199"/>
      <c r="F7" s="195" t="s">
        <v>38</v>
      </c>
      <c r="G7" s="340" t="s">
        <v>68</v>
      </c>
      <c r="H7" s="340"/>
      <c r="I7" s="200"/>
      <c r="J7" s="195" t="s">
        <v>39</v>
      </c>
      <c r="K7" s="197"/>
      <c r="L7" s="339" t="s">
        <v>59</v>
      </c>
      <c r="M7" s="339"/>
      <c r="N7" s="339"/>
      <c r="O7" s="201"/>
      <c r="P7" s="201"/>
      <c r="Q7" s="197"/>
      <c r="R7" s="197"/>
      <c r="S7" s="197"/>
      <c r="T7" s="197"/>
      <c r="U7" s="197"/>
      <c r="V7" s="197"/>
      <c r="W7" s="197"/>
      <c r="X7" s="197"/>
      <c r="Y7" s="198"/>
      <c r="Z7" s="197"/>
    </row>
    <row r="8" spans="1:26" s="140" customFormat="1" ht="24.75" customHeight="1" thickBot="1" x14ac:dyDescent="0.4">
      <c r="A8" s="194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5"/>
      <c r="Q8" s="197"/>
      <c r="R8" s="197"/>
      <c r="S8" s="197"/>
      <c r="T8" s="197"/>
      <c r="U8" s="197"/>
      <c r="V8" s="197"/>
      <c r="W8" s="197"/>
      <c r="X8" s="197"/>
      <c r="Y8" s="198"/>
      <c r="Z8" s="197"/>
    </row>
    <row r="9" spans="1:26" s="140" customFormat="1" ht="24.75" customHeight="1" thickBot="1" x14ac:dyDescent="0.4">
      <c r="A9" s="202" t="s">
        <v>40</v>
      </c>
      <c r="B9" s="344" t="s">
        <v>8</v>
      </c>
      <c r="C9" s="342"/>
      <c r="D9" s="342"/>
      <c r="E9" s="342"/>
      <c r="F9" s="342"/>
      <c r="G9" s="342"/>
      <c r="H9" s="342"/>
      <c r="I9" s="343"/>
      <c r="J9" s="344" t="s">
        <v>54</v>
      </c>
      <c r="K9" s="342"/>
      <c r="L9" s="342"/>
      <c r="M9" s="343"/>
      <c r="N9" s="344" t="s">
        <v>53</v>
      </c>
      <c r="O9" s="342"/>
      <c r="P9" s="342"/>
      <c r="Q9" s="342"/>
      <c r="R9" s="342"/>
      <c r="S9" s="342"/>
      <c r="T9" s="342"/>
      <c r="U9" s="342"/>
      <c r="V9" s="342"/>
      <c r="W9" s="343"/>
      <c r="X9" s="203"/>
      <c r="Y9" s="364"/>
    </row>
    <row r="10" spans="1:26" ht="24.75" customHeight="1" x14ac:dyDescent="0.35">
      <c r="A10" s="204" t="s">
        <v>41</v>
      </c>
      <c r="B10" s="205">
        <v>1</v>
      </c>
      <c r="C10" s="205">
        <v>2</v>
      </c>
      <c r="D10" s="205">
        <v>3</v>
      </c>
      <c r="E10" s="205">
        <v>4</v>
      </c>
      <c r="F10" s="205">
        <v>5</v>
      </c>
      <c r="G10" s="205">
        <v>6</v>
      </c>
      <c r="H10" s="205">
        <v>7</v>
      </c>
      <c r="I10" s="205">
        <v>8</v>
      </c>
      <c r="J10" s="206">
        <v>1</v>
      </c>
      <c r="K10" s="207">
        <v>2</v>
      </c>
      <c r="L10" s="207">
        <v>3</v>
      </c>
      <c r="M10" s="208">
        <v>4</v>
      </c>
      <c r="N10" s="209">
        <v>1</v>
      </c>
      <c r="O10" s="209">
        <v>2</v>
      </c>
      <c r="P10" s="207">
        <v>3</v>
      </c>
      <c r="Q10" s="207">
        <v>4</v>
      </c>
      <c r="R10" s="207">
        <v>5</v>
      </c>
      <c r="S10" s="207">
        <v>6</v>
      </c>
      <c r="T10" s="207">
        <v>7</v>
      </c>
      <c r="U10" s="207">
        <v>8</v>
      </c>
      <c r="V10" s="207">
        <v>9</v>
      </c>
      <c r="W10" s="208">
        <v>10</v>
      </c>
      <c r="X10" s="210" t="s">
        <v>10</v>
      </c>
      <c r="Y10" s="308"/>
    </row>
    <row r="11" spans="1:26" ht="24.75" customHeight="1" x14ac:dyDescent="0.35">
      <c r="A11" s="211" t="s">
        <v>42</v>
      </c>
      <c r="B11" s="212">
        <v>1</v>
      </c>
      <c r="C11" s="213">
        <v>2</v>
      </c>
      <c r="D11" s="214">
        <v>2</v>
      </c>
      <c r="E11" s="215">
        <v>3</v>
      </c>
      <c r="F11" s="216">
        <v>4</v>
      </c>
      <c r="G11" s="217">
        <v>5</v>
      </c>
      <c r="H11" s="218">
        <v>6</v>
      </c>
      <c r="I11" s="219">
        <v>7</v>
      </c>
      <c r="J11" s="221">
        <v>1</v>
      </c>
      <c r="K11" s="213">
        <v>2</v>
      </c>
      <c r="L11" s="215">
        <v>3</v>
      </c>
      <c r="M11" s="216">
        <v>4</v>
      </c>
      <c r="N11" s="221">
        <v>1</v>
      </c>
      <c r="O11" s="213">
        <v>2</v>
      </c>
      <c r="P11" s="215">
        <v>3</v>
      </c>
      <c r="Q11" s="215">
        <v>3</v>
      </c>
      <c r="R11" s="217">
        <v>4</v>
      </c>
      <c r="S11" s="217">
        <v>4</v>
      </c>
      <c r="T11" s="218">
        <v>5</v>
      </c>
      <c r="U11" s="312">
        <v>6</v>
      </c>
      <c r="V11" s="219">
        <v>7</v>
      </c>
      <c r="W11" s="220">
        <v>8</v>
      </c>
      <c r="X11" s="222"/>
      <c r="Y11" s="308"/>
    </row>
    <row r="12" spans="1:26" ht="24.75" customHeight="1" x14ac:dyDescent="0.35">
      <c r="A12" s="211" t="s">
        <v>43</v>
      </c>
      <c r="B12" s="223">
        <v>22.4</v>
      </c>
      <c r="C12" s="223">
        <v>34.299999999999997</v>
      </c>
      <c r="D12" s="223">
        <v>58.1</v>
      </c>
      <c r="E12" s="223">
        <v>56.9</v>
      </c>
      <c r="F12" s="223">
        <v>42</v>
      </c>
      <c r="G12" s="223">
        <v>53.6</v>
      </c>
      <c r="H12" s="223">
        <v>53.2</v>
      </c>
      <c r="I12" s="223">
        <v>41.6</v>
      </c>
      <c r="J12" s="225">
        <v>17.399999999999999</v>
      </c>
      <c r="K12" s="226">
        <v>57.6</v>
      </c>
      <c r="L12" s="226">
        <v>66.599999999999994</v>
      </c>
      <c r="M12" s="227">
        <v>44</v>
      </c>
      <c r="N12" s="228">
        <v>35.799999999999997</v>
      </c>
      <c r="O12" s="228">
        <v>50.2</v>
      </c>
      <c r="P12" s="226">
        <v>37.299999999999997</v>
      </c>
      <c r="Q12" s="226">
        <v>37.299999999999997</v>
      </c>
      <c r="R12" s="226">
        <v>32.200000000000003</v>
      </c>
      <c r="S12" s="226">
        <v>32.200000000000003</v>
      </c>
      <c r="T12" s="226">
        <v>57.5</v>
      </c>
      <c r="U12" s="226">
        <v>47.5</v>
      </c>
      <c r="V12" s="226">
        <v>31.9</v>
      </c>
      <c r="W12" s="227">
        <v>34.799999999999997</v>
      </c>
      <c r="X12" s="224">
        <f>SUM(B12:W12)</f>
        <v>944.4</v>
      </c>
      <c r="Y12" s="308"/>
    </row>
    <row r="13" spans="1:26" ht="24.75" customHeight="1" x14ac:dyDescent="0.35">
      <c r="A13" s="211" t="s">
        <v>44</v>
      </c>
      <c r="B13" s="223">
        <v>22.4</v>
      </c>
      <c r="C13" s="223">
        <v>34.299999999999997</v>
      </c>
      <c r="D13" s="223">
        <v>58.1</v>
      </c>
      <c r="E13" s="223">
        <v>56.9</v>
      </c>
      <c r="F13" s="223">
        <v>42</v>
      </c>
      <c r="G13" s="223">
        <v>53.6</v>
      </c>
      <c r="H13" s="223">
        <v>53.2</v>
      </c>
      <c r="I13" s="223">
        <v>41.6</v>
      </c>
      <c r="J13" s="225">
        <v>17.399999999999999</v>
      </c>
      <c r="K13" s="226">
        <v>57.6</v>
      </c>
      <c r="L13" s="226">
        <v>66.599999999999994</v>
      </c>
      <c r="M13" s="227">
        <v>44</v>
      </c>
      <c r="N13" s="228">
        <v>35.799999999999997</v>
      </c>
      <c r="O13" s="228">
        <v>50.2</v>
      </c>
      <c r="P13" s="226">
        <v>37.299999999999997</v>
      </c>
      <c r="Q13" s="226">
        <v>37.299999999999997</v>
      </c>
      <c r="R13" s="226">
        <v>32.200000000000003</v>
      </c>
      <c r="S13" s="226">
        <v>32.200000000000003</v>
      </c>
      <c r="T13" s="226">
        <v>57.5</v>
      </c>
      <c r="U13" s="226">
        <v>47.5</v>
      </c>
      <c r="V13" s="226">
        <v>31.9</v>
      </c>
      <c r="W13" s="227">
        <v>34.799999999999997</v>
      </c>
      <c r="X13" s="224">
        <f>SUM(B13:W13)</f>
        <v>944.4</v>
      </c>
      <c r="Y13" s="308"/>
    </row>
    <row r="14" spans="1:26" ht="24.75" customHeight="1" x14ac:dyDescent="0.35">
      <c r="A14" s="211" t="s">
        <v>45</v>
      </c>
      <c r="B14" s="223"/>
      <c r="C14" s="223"/>
      <c r="D14" s="223"/>
      <c r="E14" s="223"/>
      <c r="F14" s="223"/>
      <c r="G14" s="223"/>
      <c r="H14" s="223"/>
      <c r="I14" s="223"/>
      <c r="J14" s="225"/>
      <c r="K14" s="226"/>
      <c r="L14" s="226"/>
      <c r="M14" s="227"/>
      <c r="N14" s="228"/>
      <c r="O14" s="228"/>
      <c r="P14" s="226"/>
      <c r="Q14" s="226"/>
      <c r="R14" s="226"/>
      <c r="S14" s="226"/>
      <c r="T14" s="226"/>
      <c r="U14" s="226"/>
      <c r="V14" s="226"/>
      <c r="W14" s="227"/>
      <c r="X14" s="224">
        <f>SUM(B14:W14)</f>
        <v>0</v>
      </c>
      <c r="Y14" s="308"/>
    </row>
    <row r="15" spans="1:26" ht="24.75" customHeight="1" x14ac:dyDescent="0.35">
      <c r="A15" s="211" t="s">
        <v>46</v>
      </c>
      <c r="B15" s="223">
        <v>25.12766666666667</v>
      </c>
      <c r="C15" s="223">
        <v>37.239999999999995</v>
      </c>
      <c r="D15" s="223">
        <v>61.591833333333341</v>
      </c>
      <c r="E15" s="223">
        <v>59.282666666666671</v>
      </c>
      <c r="F15" s="223">
        <v>43.225000000000001</v>
      </c>
      <c r="G15" s="223">
        <v>54.228333333333332</v>
      </c>
      <c r="H15" s="223">
        <v>53.041333333333341</v>
      </c>
      <c r="I15" s="223">
        <v>40.81066666666667</v>
      </c>
      <c r="J15" s="225">
        <v>19.503333333333334</v>
      </c>
      <c r="K15" s="226">
        <v>62.54</v>
      </c>
      <c r="L15" s="226">
        <v>67.520666666666685</v>
      </c>
      <c r="M15" s="227">
        <v>43.306833333333337</v>
      </c>
      <c r="N15" s="228">
        <v>42.199333333333342</v>
      </c>
      <c r="O15" s="228">
        <v>55.447333333333347</v>
      </c>
      <c r="P15" s="226">
        <v>40.606666666666669</v>
      </c>
      <c r="Q15" s="226">
        <v>40.606666666666669</v>
      </c>
      <c r="R15" s="226">
        <v>34.167000000000009</v>
      </c>
      <c r="S15" s="226">
        <v>34.167000000000009</v>
      </c>
      <c r="T15" s="226">
        <v>60.05866666666666</v>
      </c>
      <c r="U15" s="226">
        <v>48.882333333333328</v>
      </c>
      <c r="V15" s="226">
        <v>31.275333333333332</v>
      </c>
      <c r="W15" s="227">
        <v>34.255999999999993</v>
      </c>
      <c r="X15" s="224">
        <f>SUM(B15:W15)</f>
        <v>989.08466666666686</v>
      </c>
      <c r="Y15" s="308"/>
    </row>
    <row r="16" spans="1:26" ht="24.75" customHeight="1" x14ac:dyDescent="0.35">
      <c r="A16" s="211" t="s">
        <v>47</v>
      </c>
      <c r="B16" s="223">
        <v>25.12766666666667</v>
      </c>
      <c r="C16" s="223">
        <v>37.239999999999995</v>
      </c>
      <c r="D16" s="223">
        <v>61.591833333333341</v>
      </c>
      <c r="E16" s="223">
        <v>59.282666666666671</v>
      </c>
      <c r="F16" s="223">
        <v>43.225000000000001</v>
      </c>
      <c r="G16" s="223">
        <v>54.228333333333332</v>
      </c>
      <c r="H16" s="223">
        <v>53.041333333333341</v>
      </c>
      <c r="I16" s="223">
        <v>40.81066666666667</v>
      </c>
      <c r="J16" s="225">
        <v>19.503333333333334</v>
      </c>
      <c r="K16" s="226">
        <v>62.54</v>
      </c>
      <c r="L16" s="226">
        <v>67.520666666666685</v>
      </c>
      <c r="M16" s="227">
        <v>43.306833333333337</v>
      </c>
      <c r="N16" s="228">
        <v>42.199333333333342</v>
      </c>
      <c r="O16" s="228">
        <v>55.447333333333347</v>
      </c>
      <c r="P16" s="226">
        <v>40.606666666666669</v>
      </c>
      <c r="Q16" s="226">
        <v>40.606666666666669</v>
      </c>
      <c r="R16" s="226">
        <v>34.167000000000009</v>
      </c>
      <c r="S16" s="226">
        <v>34.167000000000009</v>
      </c>
      <c r="T16" s="226">
        <v>60.05866666666666</v>
      </c>
      <c r="U16" s="226">
        <v>48.882333333333328</v>
      </c>
      <c r="V16" s="226">
        <v>31.275333333333332</v>
      </c>
      <c r="W16" s="227">
        <v>34.255999999999993</v>
      </c>
      <c r="X16" s="224">
        <f>SUM(B16:W16)</f>
        <v>989.08466666666686</v>
      </c>
      <c r="Y16" s="308"/>
    </row>
    <row r="17" spans="1:48" ht="24.75" customHeight="1" x14ac:dyDescent="0.35">
      <c r="A17" s="211" t="s">
        <v>48</v>
      </c>
      <c r="B17" s="223"/>
      <c r="C17" s="223"/>
      <c r="D17" s="223"/>
      <c r="E17" s="223"/>
      <c r="F17" s="223"/>
      <c r="G17" s="223"/>
      <c r="H17" s="223"/>
      <c r="I17" s="223"/>
      <c r="J17" s="225"/>
      <c r="K17" s="226"/>
      <c r="L17" s="226"/>
      <c r="M17" s="227"/>
      <c r="N17" s="228"/>
      <c r="O17" s="228"/>
      <c r="P17" s="226"/>
      <c r="Q17" s="226"/>
      <c r="R17" s="226"/>
      <c r="S17" s="226"/>
      <c r="T17" s="226"/>
      <c r="U17" s="226"/>
      <c r="V17" s="226"/>
      <c r="W17" s="227"/>
      <c r="X17" s="224">
        <f>SUM(B17:W17)</f>
        <v>0</v>
      </c>
      <c r="Y17" s="308"/>
    </row>
    <row r="18" spans="1:48" ht="24.75" customHeight="1" thickBot="1" x14ac:dyDescent="0.4">
      <c r="A18" s="229" t="s">
        <v>49</v>
      </c>
      <c r="B18" s="230">
        <v>25.12766666666667</v>
      </c>
      <c r="C18" s="230">
        <v>37.239999999999995</v>
      </c>
      <c r="D18" s="230">
        <v>61.591833333333341</v>
      </c>
      <c r="E18" s="230">
        <v>59.282666666666671</v>
      </c>
      <c r="F18" s="230">
        <v>43.225000000000001</v>
      </c>
      <c r="G18" s="230">
        <v>54.228333333333332</v>
      </c>
      <c r="H18" s="230">
        <v>53.041333333333341</v>
      </c>
      <c r="I18" s="230">
        <v>40.81066666666667</v>
      </c>
      <c r="J18" s="232">
        <v>19.503333333333334</v>
      </c>
      <c r="K18" s="233">
        <v>62.54</v>
      </c>
      <c r="L18" s="233">
        <v>67.520666666666685</v>
      </c>
      <c r="M18" s="234">
        <v>43.306833333333337</v>
      </c>
      <c r="N18" s="235">
        <v>42.199333333333342</v>
      </c>
      <c r="O18" s="235">
        <v>55.447333333333347</v>
      </c>
      <c r="P18" s="233">
        <v>40.606666666666669</v>
      </c>
      <c r="Q18" s="233">
        <v>40.606666666666669</v>
      </c>
      <c r="R18" s="233">
        <v>34.167000000000009</v>
      </c>
      <c r="S18" s="233">
        <v>34.167000000000009</v>
      </c>
      <c r="T18" s="233">
        <v>60.05866666666666</v>
      </c>
      <c r="U18" s="233">
        <v>48.882333333333328</v>
      </c>
      <c r="V18" s="233">
        <v>31.275333333333332</v>
      </c>
      <c r="W18" s="234">
        <v>34.255999999999993</v>
      </c>
      <c r="X18" s="231">
        <f>SUM(B18:W18)</f>
        <v>989.08466666666686</v>
      </c>
      <c r="Y18" s="308"/>
    </row>
    <row r="19" spans="1:48" ht="24.75" customHeight="1" thickBot="1" x14ac:dyDescent="0.4">
      <c r="A19" s="236" t="s">
        <v>10</v>
      </c>
      <c r="B19" s="237">
        <f>SUM(B12:B18)</f>
        <v>120.18300000000001</v>
      </c>
      <c r="C19" s="237">
        <f t="shared" ref="C19:W19" si="0">SUM(C12:C18)</f>
        <v>180.32</v>
      </c>
      <c r="D19" s="237">
        <f t="shared" si="0"/>
        <v>300.97550000000001</v>
      </c>
      <c r="E19" s="237">
        <f t="shared" si="0"/>
        <v>291.64800000000002</v>
      </c>
      <c r="F19" s="237">
        <f t="shared" si="0"/>
        <v>213.67499999999998</v>
      </c>
      <c r="G19" s="237">
        <f t="shared" si="0"/>
        <v>269.88499999999999</v>
      </c>
      <c r="H19" s="237">
        <f t="shared" si="0"/>
        <v>265.524</v>
      </c>
      <c r="I19" s="237">
        <f t="shared" si="0"/>
        <v>205.63200000000001</v>
      </c>
      <c r="J19" s="239">
        <f t="shared" si="0"/>
        <v>93.309999999999988</v>
      </c>
      <c r="K19" s="240">
        <f t="shared" si="0"/>
        <v>302.82</v>
      </c>
      <c r="L19" s="240">
        <f t="shared" si="0"/>
        <v>335.762</v>
      </c>
      <c r="M19" s="241">
        <f t="shared" si="0"/>
        <v>217.92050000000003</v>
      </c>
      <c r="N19" s="240">
        <f t="shared" si="0"/>
        <v>198.19800000000004</v>
      </c>
      <c r="O19" s="240">
        <f t="shared" si="0"/>
        <v>266.74200000000008</v>
      </c>
      <c r="P19" s="240">
        <f t="shared" si="0"/>
        <v>196.42000000000002</v>
      </c>
      <c r="Q19" s="240">
        <f t="shared" si="0"/>
        <v>196.42000000000002</v>
      </c>
      <c r="R19" s="240">
        <f t="shared" si="0"/>
        <v>166.90100000000001</v>
      </c>
      <c r="S19" s="240">
        <f t="shared" si="0"/>
        <v>166.90100000000001</v>
      </c>
      <c r="T19" s="240">
        <f t="shared" si="0"/>
        <v>295.17599999999999</v>
      </c>
      <c r="U19" s="240"/>
      <c r="V19" s="240">
        <f t="shared" si="0"/>
        <v>157.626</v>
      </c>
      <c r="W19" s="241">
        <f t="shared" si="0"/>
        <v>172.36799999999999</v>
      </c>
      <c r="X19" s="238">
        <f>SUM(X12:X18)</f>
        <v>4856.0540000000001</v>
      </c>
      <c r="Y19" s="308"/>
    </row>
    <row r="20" spans="1:48" s="154" customFormat="1" ht="24.5" customHeight="1" x14ac:dyDescent="0.35">
      <c r="A20" s="242"/>
      <c r="B20" s="243">
        <v>291</v>
      </c>
      <c r="C20" s="243">
        <v>448</v>
      </c>
      <c r="D20" s="243">
        <v>761</v>
      </c>
      <c r="E20" s="243">
        <v>744</v>
      </c>
      <c r="F20" s="243">
        <v>550</v>
      </c>
      <c r="G20" s="243">
        <v>701</v>
      </c>
      <c r="H20" s="243">
        <v>696</v>
      </c>
      <c r="I20" s="243">
        <v>544</v>
      </c>
      <c r="J20" s="243">
        <v>215</v>
      </c>
      <c r="K20" s="243">
        <v>721</v>
      </c>
      <c r="L20" s="243">
        <v>827</v>
      </c>
      <c r="M20" s="243">
        <v>551</v>
      </c>
      <c r="N20" s="243">
        <v>468</v>
      </c>
      <c r="O20" s="243">
        <v>657</v>
      </c>
      <c r="P20" s="243">
        <v>488</v>
      </c>
      <c r="Q20" s="243">
        <v>488</v>
      </c>
      <c r="R20" s="243">
        <v>422</v>
      </c>
      <c r="S20" s="243">
        <v>422</v>
      </c>
      <c r="T20" s="244">
        <v>753</v>
      </c>
      <c r="U20" s="244">
        <v>622</v>
      </c>
      <c r="V20" s="244">
        <v>417</v>
      </c>
      <c r="W20" s="244">
        <v>456</v>
      </c>
      <c r="X20" s="244"/>
      <c r="Y20" s="365"/>
    </row>
    <row r="21" spans="1:48" ht="24.75" customHeight="1" thickBot="1" x14ac:dyDescent="0.4">
      <c r="A21" s="246"/>
      <c r="B21" s="247"/>
      <c r="C21" s="247"/>
      <c r="D21" s="247"/>
      <c r="E21" s="247"/>
      <c r="F21" s="247"/>
      <c r="G21" s="247"/>
      <c r="H21" s="247"/>
      <c r="I21" s="247"/>
      <c r="J21" s="247"/>
      <c r="K21" s="247"/>
      <c r="L21" s="247"/>
      <c r="M21" s="247"/>
      <c r="N21" s="247"/>
      <c r="O21" s="247"/>
      <c r="P21" s="247"/>
      <c r="Q21" s="189"/>
      <c r="R21" s="247"/>
      <c r="S21" s="243"/>
      <c r="T21" s="243"/>
      <c r="U21" s="244"/>
      <c r="V21" s="244"/>
      <c r="W21" s="244"/>
      <c r="X21" s="244"/>
      <c r="Y21" s="245"/>
    </row>
    <row r="22" spans="1:48" ht="24.75" customHeight="1" thickBot="1" x14ac:dyDescent="0.4">
      <c r="A22" s="202" t="s">
        <v>69</v>
      </c>
      <c r="B22" s="342"/>
      <c r="C22" s="342"/>
      <c r="D22" s="342"/>
      <c r="E22" s="342"/>
      <c r="F22" s="342"/>
      <c r="G22" s="342"/>
      <c r="H22" s="342"/>
      <c r="I22" s="342"/>
      <c r="J22" s="248"/>
      <c r="K22" s="249"/>
      <c r="L22" s="250"/>
      <c r="M22" s="345"/>
      <c r="N22" s="346"/>
      <c r="O22" s="346"/>
      <c r="P22" s="346"/>
      <c r="Q22" s="346"/>
      <c r="R22" s="346"/>
      <c r="S22" s="346"/>
      <c r="T22" s="346"/>
      <c r="U22" s="346"/>
      <c r="V22" s="346"/>
      <c r="W22" s="346"/>
      <c r="X22" s="347"/>
      <c r="Y22" s="310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</row>
    <row r="23" spans="1:48" ht="24.75" customHeight="1" x14ac:dyDescent="0.35">
      <c r="A23" s="204" t="s">
        <v>41</v>
      </c>
      <c r="B23" s="205">
        <v>1</v>
      </c>
      <c r="C23" s="253">
        <v>2</v>
      </c>
      <c r="D23" s="253">
        <v>3</v>
      </c>
      <c r="E23" s="253">
        <v>4</v>
      </c>
      <c r="F23" s="253">
        <v>5</v>
      </c>
      <c r="G23" s="254"/>
      <c r="H23" s="254">
        <v>6</v>
      </c>
      <c r="I23" s="255">
        <v>7</v>
      </c>
      <c r="J23" s="256" t="s">
        <v>10</v>
      </c>
      <c r="K23" s="257"/>
      <c r="L23" s="250"/>
      <c r="M23" s="348"/>
      <c r="N23" s="349"/>
      <c r="O23" s="349"/>
      <c r="P23" s="349"/>
      <c r="Q23" s="349"/>
      <c r="R23" s="349"/>
      <c r="S23" s="349"/>
      <c r="T23" s="349"/>
      <c r="U23" s="349"/>
      <c r="V23" s="349"/>
      <c r="W23" s="349"/>
      <c r="X23" s="350"/>
      <c r="Y23" s="308"/>
    </row>
    <row r="24" spans="1:48" ht="24.75" customHeight="1" x14ac:dyDescent="0.35">
      <c r="A24" s="211" t="s">
        <v>42</v>
      </c>
      <c r="B24" s="212">
        <v>1</v>
      </c>
      <c r="C24" s="214">
        <v>2</v>
      </c>
      <c r="D24" s="215">
        <v>3</v>
      </c>
      <c r="E24" s="217">
        <v>4</v>
      </c>
      <c r="F24" s="258">
        <v>5</v>
      </c>
      <c r="G24" s="259">
        <v>6</v>
      </c>
      <c r="H24" s="219">
        <v>7</v>
      </c>
      <c r="I24" s="220">
        <v>8</v>
      </c>
      <c r="J24" s="222"/>
      <c r="K24" s="195"/>
      <c r="L24" s="250"/>
      <c r="M24" s="348"/>
      <c r="N24" s="349"/>
      <c r="O24" s="349"/>
      <c r="P24" s="349"/>
      <c r="Q24" s="349"/>
      <c r="R24" s="349"/>
      <c r="S24" s="349"/>
      <c r="T24" s="349"/>
      <c r="U24" s="349"/>
      <c r="V24" s="349"/>
      <c r="W24" s="349"/>
      <c r="X24" s="350"/>
      <c r="Y24" s="308"/>
    </row>
    <row r="25" spans="1:48" ht="24.75" customHeight="1" x14ac:dyDescent="0.35">
      <c r="A25" s="211" t="s">
        <v>43</v>
      </c>
      <c r="B25" s="223">
        <v>26.690499999999997</v>
      </c>
      <c r="C25" s="260">
        <v>48.883833333333335</v>
      </c>
      <c r="D25" s="260">
        <v>48.962499999999999</v>
      </c>
      <c r="E25" s="260">
        <v>37.915166666666664</v>
      </c>
      <c r="F25" s="260">
        <v>41.748166666666663</v>
      </c>
      <c r="G25" s="261">
        <v>48.606500000000004</v>
      </c>
      <c r="H25" s="261">
        <v>31.4255</v>
      </c>
      <c r="I25" s="262">
        <v>32.74283333333333</v>
      </c>
      <c r="J25" s="263">
        <f t="shared" ref="J25:J31" si="1">SUM(B25:I25)</f>
        <v>316.97500000000002</v>
      </c>
      <c r="K25" s="195"/>
      <c r="L25" s="250"/>
      <c r="M25" s="348"/>
      <c r="N25" s="349"/>
      <c r="O25" s="349"/>
      <c r="P25" s="349"/>
      <c r="Q25" s="349"/>
      <c r="R25" s="349"/>
      <c r="S25" s="349"/>
      <c r="T25" s="349"/>
      <c r="U25" s="349"/>
      <c r="V25" s="349"/>
      <c r="W25" s="349"/>
      <c r="X25" s="350"/>
      <c r="Y25" s="308"/>
    </row>
    <row r="26" spans="1:48" ht="24.75" customHeight="1" x14ac:dyDescent="0.35">
      <c r="A26" s="211" t="s">
        <v>44</v>
      </c>
      <c r="B26" s="223">
        <v>26.690499999999997</v>
      </c>
      <c r="C26" s="260">
        <v>48.883833333333335</v>
      </c>
      <c r="D26" s="260">
        <v>48.962499999999999</v>
      </c>
      <c r="E26" s="260">
        <v>37.915166666666664</v>
      </c>
      <c r="F26" s="260">
        <v>41.748166666666663</v>
      </c>
      <c r="G26" s="261">
        <v>48.606500000000004</v>
      </c>
      <c r="H26" s="261">
        <v>31.4255</v>
      </c>
      <c r="I26" s="262">
        <v>32.74283333333333</v>
      </c>
      <c r="J26" s="263">
        <f t="shared" si="1"/>
        <v>316.97500000000002</v>
      </c>
      <c r="K26" s="200"/>
      <c r="L26" s="250"/>
      <c r="M26" s="348"/>
      <c r="N26" s="349"/>
      <c r="O26" s="349"/>
      <c r="P26" s="349"/>
      <c r="Q26" s="349"/>
      <c r="R26" s="349"/>
      <c r="S26" s="349"/>
      <c r="T26" s="349"/>
      <c r="U26" s="349"/>
      <c r="V26" s="349"/>
      <c r="W26" s="349"/>
      <c r="X26" s="350"/>
      <c r="Y26" s="308"/>
    </row>
    <row r="27" spans="1:48" ht="24.75" customHeight="1" x14ac:dyDescent="0.35">
      <c r="A27" s="211" t="s">
        <v>45</v>
      </c>
      <c r="B27" s="223"/>
      <c r="C27" s="260"/>
      <c r="D27" s="260"/>
      <c r="E27" s="260"/>
      <c r="F27" s="260"/>
      <c r="G27" s="261"/>
      <c r="H27" s="261"/>
      <c r="I27" s="262"/>
      <c r="J27" s="263">
        <f t="shared" si="1"/>
        <v>0</v>
      </c>
      <c r="K27" s="200"/>
      <c r="L27" s="250"/>
      <c r="M27" s="348"/>
      <c r="N27" s="349"/>
      <c r="O27" s="349"/>
      <c r="P27" s="349"/>
      <c r="Q27" s="349"/>
      <c r="R27" s="349"/>
      <c r="S27" s="349"/>
      <c r="T27" s="349"/>
      <c r="U27" s="349"/>
      <c r="V27" s="349"/>
      <c r="W27" s="349"/>
      <c r="X27" s="350"/>
      <c r="Y27" s="308"/>
    </row>
    <row r="28" spans="1:48" ht="24.75" customHeight="1" x14ac:dyDescent="0.35">
      <c r="A28" s="211" t="s">
        <v>46</v>
      </c>
      <c r="B28" s="223">
        <v>25.833833333333331</v>
      </c>
      <c r="C28" s="260">
        <v>48.568777777777768</v>
      </c>
      <c r="D28" s="260">
        <v>49.41</v>
      </c>
      <c r="E28" s="260">
        <v>39.085888888888888</v>
      </c>
      <c r="F28" s="260">
        <v>43.188722222222225</v>
      </c>
      <c r="G28" s="261">
        <v>51.256166666666665</v>
      </c>
      <c r="H28" s="261">
        <v>33.681166666666662</v>
      </c>
      <c r="I28" s="262">
        <v>34.779277777777786</v>
      </c>
      <c r="J28" s="263">
        <f t="shared" si="1"/>
        <v>325.80383333333333</v>
      </c>
      <c r="K28" s="200"/>
      <c r="L28" s="250"/>
      <c r="M28" s="348"/>
      <c r="N28" s="349"/>
      <c r="O28" s="349"/>
      <c r="P28" s="349"/>
      <c r="Q28" s="349"/>
      <c r="R28" s="349"/>
      <c r="S28" s="349"/>
      <c r="T28" s="349"/>
      <c r="U28" s="349"/>
      <c r="V28" s="349"/>
      <c r="W28" s="349"/>
      <c r="X28" s="350"/>
      <c r="Y28" s="308"/>
    </row>
    <row r="29" spans="1:48" ht="24.75" customHeight="1" x14ac:dyDescent="0.35">
      <c r="A29" s="211" t="s">
        <v>47</v>
      </c>
      <c r="B29" s="223">
        <v>25.833833333333331</v>
      </c>
      <c r="C29" s="260">
        <v>48.568777777777768</v>
      </c>
      <c r="D29" s="260">
        <v>49.41</v>
      </c>
      <c r="E29" s="260">
        <v>39.085888888888888</v>
      </c>
      <c r="F29" s="260">
        <v>43.188722222222225</v>
      </c>
      <c r="G29" s="261">
        <v>51.256166666666665</v>
      </c>
      <c r="H29" s="261">
        <v>33.681166666666662</v>
      </c>
      <c r="I29" s="262">
        <v>34.779277777777786</v>
      </c>
      <c r="J29" s="263">
        <f t="shared" si="1"/>
        <v>325.80383333333333</v>
      </c>
      <c r="K29" s="200"/>
      <c r="L29" s="250"/>
      <c r="M29" s="348"/>
      <c r="N29" s="349"/>
      <c r="O29" s="349"/>
      <c r="P29" s="349"/>
      <c r="Q29" s="349"/>
      <c r="R29" s="349"/>
      <c r="S29" s="349"/>
      <c r="T29" s="349"/>
      <c r="U29" s="349"/>
      <c r="V29" s="349"/>
      <c r="W29" s="349"/>
      <c r="X29" s="350"/>
      <c r="Y29" s="308"/>
    </row>
    <row r="30" spans="1:48" ht="24.75" customHeight="1" x14ac:dyDescent="0.35">
      <c r="A30" s="211" t="s">
        <v>48</v>
      </c>
      <c r="B30" s="223"/>
      <c r="C30" s="260"/>
      <c r="D30" s="260"/>
      <c r="E30" s="260"/>
      <c r="F30" s="260"/>
      <c r="G30" s="261"/>
      <c r="H30" s="261"/>
      <c r="I30" s="262"/>
      <c r="J30" s="263">
        <f t="shared" si="1"/>
        <v>0</v>
      </c>
      <c r="K30" s="200"/>
      <c r="L30" s="250"/>
      <c r="M30" s="348"/>
      <c r="N30" s="349"/>
      <c r="O30" s="349"/>
      <c r="P30" s="349"/>
      <c r="Q30" s="349"/>
      <c r="R30" s="349"/>
      <c r="S30" s="349"/>
      <c r="T30" s="349"/>
      <c r="U30" s="349"/>
      <c r="V30" s="349"/>
      <c r="W30" s="349"/>
      <c r="X30" s="350"/>
      <c r="Y30" s="308"/>
    </row>
    <row r="31" spans="1:48" ht="24.75" customHeight="1" thickBot="1" x14ac:dyDescent="0.4">
      <c r="A31" s="229" t="s">
        <v>49</v>
      </c>
      <c r="B31" s="264">
        <v>25.833833333333331</v>
      </c>
      <c r="C31" s="265">
        <v>48.568777777777768</v>
      </c>
      <c r="D31" s="265">
        <v>49.41</v>
      </c>
      <c r="E31" s="265">
        <v>39.085888888888888</v>
      </c>
      <c r="F31" s="265">
        <v>43.188722222222225</v>
      </c>
      <c r="G31" s="266">
        <v>51.256166666666665</v>
      </c>
      <c r="H31" s="266">
        <v>33.681166666666662</v>
      </c>
      <c r="I31" s="267">
        <v>34.779277777777786</v>
      </c>
      <c r="J31" s="263">
        <f t="shared" si="1"/>
        <v>325.80383333333333</v>
      </c>
      <c r="K31" s="200"/>
      <c r="L31" s="250"/>
      <c r="M31" s="348"/>
      <c r="N31" s="349"/>
      <c r="O31" s="349"/>
      <c r="P31" s="349"/>
      <c r="Q31" s="349"/>
      <c r="R31" s="349"/>
      <c r="S31" s="349"/>
      <c r="T31" s="349"/>
      <c r="U31" s="349"/>
      <c r="V31" s="349"/>
      <c r="W31" s="349"/>
      <c r="X31" s="350"/>
      <c r="Y31" s="308"/>
    </row>
    <row r="32" spans="1:48" ht="24.75" customHeight="1" thickBot="1" x14ac:dyDescent="0.4">
      <c r="A32" s="236" t="s">
        <v>10</v>
      </c>
      <c r="B32" s="268">
        <f t="shared" ref="B32:J32" si="2">SUM(B25:B31)</f>
        <v>130.88249999999999</v>
      </c>
      <c r="C32" s="269">
        <f t="shared" si="2"/>
        <v>243.47399999999999</v>
      </c>
      <c r="D32" s="269">
        <f t="shared" si="2"/>
        <v>246.15499999999997</v>
      </c>
      <c r="E32" s="269">
        <f t="shared" si="2"/>
        <v>193.08799999999999</v>
      </c>
      <c r="F32" s="269">
        <f t="shared" si="2"/>
        <v>213.0625</v>
      </c>
      <c r="G32" s="269">
        <f t="shared" si="2"/>
        <v>250.98150000000001</v>
      </c>
      <c r="H32" s="269">
        <f t="shared" si="2"/>
        <v>163.89449999999997</v>
      </c>
      <c r="I32" s="270">
        <f t="shared" si="2"/>
        <v>169.82350000000002</v>
      </c>
      <c r="J32" s="271">
        <f t="shared" si="2"/>
        <v>1611.3615000000002</v>
      </c>
      <c r="K32" s="195"/>
      <c r="L32" s="250"/>
      <c r="M32" s="351"/>
      <c r="N32" s="352"/>
      <c r="O32" s="352"/>
      <c r="P32" s="352"/>
      <c r="Q32" s="352"/>
      <c r="R32" s="352"/>
      <c r="S32" s="352"/>
      <c r="T32" s="352"/>
      <c r="U32" s="352"/>
      <c r="V32" s="352"/>
      <c r="W32" s="352"/>
      <c r="X32" s="353"/>
      <c r="Y32" s="308"/>
    </row>
    <row r="33" spans="1:27" ht="24.75" customHeight="1" x14ac:dyDescent="0.35">
      <c r="A33" s="272"/>
      <c r="B33" s="273">
        <v>277</v>
      </c>
      <c r="C33" s="273">
        <v>527</v>
      </c>
      <c r="D33" s="273">
        <v>541</v>
      </c>
      <c r="E33" s="273">
        <v>431</v>
      </c>
      <c r="F33" s="273">
        <v>487</v>
      </c>
      <c r="G33" s="273">
        <v>583</v>
      </c>
      <c r="H33" s="273">
        <v>387</v>
      </c>
      <c r="I33" s="273">
        <v>401</v>
      </c>
      <c r="J33" s="273"/>
      <c r="K33" s="195"/>
      <c r="L33" s="195"/>
      <c r="M33" s="195"/>
      <c r="N33" s="195"/>
      <c r="O33" s="195"/>
      <c r="P33" s="195"/>
      <c r="Q33" s="195"/>
      <c r="R33" s="195"/>
      <c r="S33" s="189"/>
      <c r="T33" s="189"/>
      <c r="U33" s="189"/>
      <c r="V33" s="189"/>
      <c r="W33" s="189"/>
      <c r="X33" s="189"/>
      <c r="Y33" s="190"/>
      <c r="Z33" s="189"/>
      <c r="AA33" s="189"/>
    </row>
    <row r="34" spans="1:27" ht="24.75" customHeight="1" thickBot="1" x14ac:dyDescent="0.4">
      <c r="A34" s="274"/>
      <c r="B34" s="249"/>
      <c r="C34" s="249"/>
      <c r="D34" s="249"/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189"/>
      <c r="R34" s="189"/>
      <c r="S34" s="189"/>
      <c r="T34" s="189"/>
      <c r="U34" s="189"/>
      <c r="V34" s="189"/>
      <c r="W34" s="189"/>
      <c r="X34" s="189"/>
      <c r="Y34" s="190"/>
      <c r="Z34" s="189"/>
      <c r="AA34" s="189"/>
    </row>
    <row r="35" spans="1:27" ht="24.75" customHeight="1" thickBot="1" x14ac:dyDescent="0.4">
      <c r="A35" s="202" t="s">
        <v>50</v>
      </c>
      <c r="B35" s="342" t="s">
        <v>25</v>
      </c>
      <c r="C35" s="342"/>
      <c r="D35" s="342"/>
      <c r="E35" s="342"/>
      <c r="F35" s="342"/>
      <c r="G35" s="343"/>
      <c r="H35" s="249"/>
      <c r="I35" s="275" t="s">
        <v>51</v>
      </c>
      <c r="J35" s="344" t="s">
        <v>54</v>
      </c>
      <c r="K35" s="342"/>
      <c r="L35" s="342"/>
      <c r="M35" s="342"/>
      <c r="N35" s="342"/>
      <c r="O35" s="343"/>
      <c r="P35" s="189"/>
      <c r="Q35" s="189"/>
      <c r="R35" s="189"/>
      <c r="S35" s="189"/>
      <c r="T35" s="189"/>
      <c r="U35" s="189"/>
      <c r="V35" s="189"/>
      <c r="W35" s="189"/>
      <c r="X35" s="189"/>
      <c r="Y35" s="190"/>
      <c r="Z35" s="189"/>
      <c r="AA35" s="189"/>
    </row>
    <row r="36" spans="1:27" ht="24.75" customHeight="1" x14ac:dyDescent="0.35">
      <c r="A36" s="204" t="s">
        <v>41</v>
      </c>
      <c r="B36" s="276">
        <v>1</v>
      </c>
      <c r="C36" s="277">
        <v>2</v>
      </c>
      <c r="D36" s="277">
        <v>3</v>
      </c>
      <c r="E36" s="277">
        <v>4</v>
      </c>
      <c r="F36" s="277">
        <v>5</v>
      </c>
      <c r="G36" s="278" t="s">
        <v>10</v>
      </c>
      <c r="H36" s="249"/>
      <c r="I36" s="204" t="s">
        <v>41</v>
      </c>
      <c r="J36" s="276">
        <v>1</v>
      </c>
      <c r="K36" s="277">
        <v>2</v>
      </c>
      <c r="L36" s="277">
        <v>3</v>
      </c>
      <c r="M36" s="277">
        <v>4</v>
      </c>
      <c r="N36" s="277">
        <v>5</v>
      </c>
      <c r="O36" s="278" t="s">
        <v>10</v>
      </c>
      <c r="P36" s="189"/>
      <c r="Q36" s="189"/>
      <c r="R36" s="189"/>
      <c r="S36" s="189"/>
      <c r="T36" s="189"/>
      <c r="U36" s="189"/>
      <c r="V36" s="189"/>
      <c r="W36" s="189"/>
      <c r="X36" s="189"/>
      <c r="Y36" s="190"/>
      <c r="Z36" s="189"/>
      <c r="AA36" s="189"/>
    </row>
    <row r="37" spans="1:27" ht="24.75" customHeight="1" x14ac:dyDescent="0.35">
      <c r="A37" s="211" t="s">
        <v>42</v>
      </c>
      <c r="B37" s="212">
        <v>1</v>
      </c>
      <c r="C37" s="214">
        <v>2</v>
      </c>
      <c r="D37" s="215">
        <v>3</v>
      </c>
      <c r="E37" s="279" t="s">
        <v>66</v>
      </c>
      <c r="F37" s="279"/>
      <c r="G37" s="280"/>
      <c r="H37" s="281"/>
      <c r="I37" s="211" t="s">
        <v>42</v>
      </c>
      <c r="J37" s="221">
        <v>1</v>
      </c>
      <c r="K37" s="214">
        <v>2</v>
      </c>
      <c r="L37" s="215">
        <v>3</v>
      </c>
      <c r="M37" s="216">
        <v>4</v>
      </c>
      <c r="N37" s="282" t="s">
        <v>66</v>
      </c>
      <c r="O37" s="283"/>
      <c r="P37" s="189"/>
      <c r="Q37" s="189"/>
      <c r="R37" s="189"/>
      <c r="S37" s="189"/>
      <c r="T37" s="189"/>
      <c r="U37" s="189"/>
      <c r="V37" s="189"/>
      <c r="W37" s="189"/>
      <c r="X37" s="189"/>
      <c r="Y37" s="190"/>
      <c r="Z37" s="189"/>
      <c r="AA37" s="189"/>
    </row>
    <row r="38" spans="1:27" s="139" customFormat="1" ht="24.75" customHeight="1" x14ac:dyDescent="0.35">
      <c r="A38" s="211" t="s">
        <v>43</v>
      </c>
      <c r="B38" s="223">
        <v>15.2</v>
      </c>
      <c r="C38" s="284">
        <v>9.5</v>
      </c>
      <c r="D38" s="284">
        <v>11.7</v>
      </c>
      <c r="E38" s="284"/>
      <c r="F38" s="284"/>
      <c r="G38" s="285">
        <f t="shared" ref="G38:G45" si="3">SUM(B38:F38)</f>
        <v>36.4</v>
      </c>
      <c r="H38" s="281"/>
      <c r="I38" s="211" t="s">
        <v>43</v>
      </c>
      <c r="J38" s="223">
        <v>39.799999999999997</v>
      </c>
      <c r="K38" s="260">
        <v>31.1</v>
      </c>
      <c r="L38" s="286">
        <v>28.6</v>
      </c>
      <c r="M38" s="286">
        <v>33</v>
      </c>
      <c r="N38" s="286"/>
      <c r="O38" s="285">
        <f t="shared" ref="O38:O45" si="4">SUM(J38:N38)</f>
        <v>132.5</v>
      </c>
      <c r="P38" s="189"/>
      <c r="Q38" s="189"/>
      <c r="R38" s="189"/>
      <c r="S38" s="189"/>
      <c r="T38" s="189"/>
      <c r="U38" s="189"/>
      <c r="V38" s="189"/>
      <c r="W38" s="189"/>
      <c r="X38" s="189"/>
      <c r="Y38" s="190"/>
      <c r="Z38" s="189"/>
      <c r="AA38" s="189"/>
    </row>
    <row r="39" spans="1:27" s="139" customFormat="1" ht="24.75" customHeight="1" x14ac:dyDescent="0.35">
      <c r="A39" s="211" t="s">
        <v>44</v>
      </c>
      <c r="B39" s="223">
        <v>15.2</v>
      </c>
      <c r="C39" s="284">
        <v>9.5</v>
      </c>
      <c r="D39" s="284">
        <v>11.7</v>
      </c>
      <c r="E39" s="284"/>
      <c r="F39" s="284"/>
      <c r="G39" s="285">
        <f t="shared" si="3"/>
        <v>36.4</v>
      </c>
      <c r="H39" s="281"/>
      <c r="I39" s="211" t="s">
        <v>44</v>
      </c>
      <c r="J39" s="228">
        <v>39.799999999999997</v>
      </c>
      <c r="K39" s="226">
        <v>31.1</v>
      </c>
      <c r="L39" s="226">
        <v>28.6</v>
      </c>
      <c r="M39" s="226">
        <v>33</v>
      </c>
      <c r="N39" s="226"/>
      <c r="O39" s="285">
        <f t="shared" si="4"/>
        <v>132.5</v>
      </c>
      <c r="P39" s="189"/>
      <c r="Q39" s="189"/>
      <c r="R39" s="189"/>
      <c r="S39" s="189"/>
      <c r="T39" s="189"/>
      <c r="U39" s="189"/>
      <c r="V39" s="189"/>
      <c r="W39" s="189"/>
      <c r="X39" s="189"/>
      <c r="Y39" s="190"/>
      <c r="Z39" s="189"/>
      <c r="AA39" s="189"/>
    </row>
    <row r="40" spans="1:27" s="139" customFormat="1" ht="24.75" customHeight="1" x14ac:dyDescent="0.35">
      <c r="A40" s="211" t="s">
        <v>45</v>
      </c>
      <c r="B40" s="223"/>
      <c r="C40" s="284"/>
      <c r="D40" s="284"/>
      <c r="E40" s="284"/>
      <c r="F40" s="284"/>
      <c r="G40" s="285">
        <f t="shared" si="3"/>
        <v>0</v>
      </c>
      <c r="H40" s="281"/>
      <c r="I40" s="211" t="s">
        <v>45</v>
      </c>
      <c r="J40" s="228"/>
      <c r="K40" s="226"/>
      <c r="L40" s="226"/>
      <c r="M40" s="226"/>
      <c r="N40" s="226"/>
      <c r="O40" s="285">
        <f t="shared" si="4"/>
        <v>0</v>
      </c>
      <c r="P40" s="189"/>
      <c r="Q40" s="189"/>
      <c r="R40" s="189"/>
      <c r="S40" s="189"/>
      <c r="T40" s="189"/>
      <c r="U40" s="189"/>
      <c r="V40" s="189"/>
      <c r="W40" s="189"/>
      <c r="X40" s="189"/>
      <c r="Y40" s="190"/>
      <c r="Z40" s="189"/>
      <c r="AA40" s="189"/>
    </row>
    <row r="41" spans="1:27" s="139" customFormat="1" ht="24.75" customHeight="1" x14ac:dyDescent="0.35">
      <c r="A41" s="211" t="s">
        <v>46</v>
      </c>
      <c r="B41" s="223">
        <v>15.6</v>
      </c>
      <c r="C41" s="284">
        <v>10</v>
      </c>
      <c r="D41" s="284">
        <v>12.3</v>
      </c>
      <c r="E41" s="284"/>
      <c r="F41" s="284"/>
      <c r="G41" s="285">
        <f t="shared" si="3"/>
        <v>37.900000000000006</v>
      </c>
      <c r="H41" s="281"/>
      <c r="I41" s="211" t="s">
        <v>46</v>
      </c>
      <c r="J41" s="223">
        <v>40.700000000000003</v>
      </c>
      <c r="K41" s="260">
        <v>31.9</v>
      </c>
      <c r="L41" s="226">
        <v>29.6</v>
      </c>
      <c r="M41" s="226">
        <v>34</v>
      </c>
      <c r="N41" s="226"/>
      <c r="O41" s="285">
        <f t="shared" si="4"/>
        <v>136.19999999999999</v>
      </c>
      <c r="P41" s="189"/>
      <c r="Q41" s="189"/>
      <c r="R41" s="189"/>
      <c r="S41" s="189"/>
      <c r="T41" s="189"/>
      <c r="U41" s="189"/>
      <c r="V41" s="189"/>
      <c r="W41" s="189"/>
      <c r="X41" s="189"/>
      <c r="Y41" s="190"/>
      <c r="Z41" s="189"/>
      <c r="AA41" s="189"/>
    </row>
    <row r="42" spans="1:27" s="139" customFormat="1" ht="24.75" customHeight="1" x14ac:dyDescent="0.35">
      <c r="A42" s="211" t="s">
        <v>47</v>
      </c>
      <c r="B42" s="223">
        <v>15.7</v>
      </c>
      <c r="C42" s="284">
        <v>10</v>
      </c>
      <c r="D42" s="284">
        <v>12.3</v>
      </c>
      <c r="E42" s="284"/>
      <c r="F42" s="284"/>
      <c r="G42" s="285">
        <f t="shared" si="3"/>
        <v>38</v>
      </c>
      <c r="H42" s="281"/>
      <c r="I42" s="211" t="s">
        <v>47</v>
      </c>
      <c r="J42" s="228">
        <v>40.700000000000003</v>
      </c>
      <c r="K42" s="226">
        <v>31.9</v>
      </c>
      <c r="L42" s="226">
        <v>29.6</v>
      </c>
      <c r="M42" s="226">
        <v>34</v>
      </c>
      <c r="N42" s="226"/>
      <c r="O42" s="285">
        <f t="shared" si="4"/>
        <v>136.19999999999999</v>
      </c>
      <c r="P42" s="189"/>
      <c r="Q42" s="189"/>
      <c r="R42" s="189"/>
      <c r="S42" s="189"/>
      <c r="T42" s="189"/>
      <c r="U42" s="189"/>
      <c r="V42" s="189"/>
      <c r="W42" s="189"/>
      <c r="X42" s="189"/>
      <c r="Y42" s="190"/>
      <c r="Z42" s="189"/>
      <c r="AA42" s="189"/>
    </row>
    <row r="43" spans="1:27" s="139" customFormat="1" ht="24.75" customHeight="1" x14ac:dyDescent="0.35">
      <c r="A43" s="211" t="s">
        <v>48</v>
      </c>
      <c r="B43" s="223"/>
      <c r="C43" s="284"/>
      <c r="D43" s="284"/>
      <c r="E43" s="284"/>
      <c r="F43" s="284"/>
      <c r="G43" s="285">
        <f t="shared" si="3"/>
        <v>0</v>
      </c>
      <c r="H43" s="281"/>
      <c r="I43" s="211" t="s">
        <v>48</v>
      </c>
      <c r="J43" s="228"/>
      <c r="K43" s="226"/>
      <c r="L43" s="226"/>
      <c r="M43" s="226"/>
      <c r="N43" s="226"/>
      <c r="O43" s="285">
        <f t="shared" si="4"/>
        <v>0</v>
      </c>
      <c r="P43" s="189"/>
      <c r="Q43" s="189"/>
      <c r="R43" s="189"/>
      <c r="S43" s="189"/>
      <c r="T43" s="189"/>
      <c r="U43" s="189"/>
      <c r="V43" s="189"/>
      <c r="W43" s="189"/>
      <c r="X43" s="189"/>
      <c r="Y43" s="190"/>
      <c r="Z43" s="189"/>
      <c r="AA43" s="189"/>
    </row>
    <row r="44" spans="1:27" s="139" customFormat="1" ht="24.75" customHeight="1" thickBot="1" x14ac:dyDescent="0.4">
      <c r="A44" s="229" t="s">
        <v>49</v>
      </c>
      <c r="B44" s="230">
        <v>15.7</v>
      </c>
      <c r="C44" s="287">
        <v>10.1</v>
      </c>
      <c r="D44" s="287">
        <v>12.3</v>
      </c>
      <c r="E44" s="287"/>
      <c r="F44" s="287"/>
      <c r="G44" s="288">
        <f t="shared" si="3"/>
        <v>38.099999999999994</v>
      </c>
      <c r="H44" s="281"/>
      <c r="I44" s="229" t="s">
        <v>49</v>
      </c>
      <c r="J44" s="289">
        <v>40.700000000000003</v>
      </c>
      <c r="K44" s="286">
        <v>31.9</v>
      </c>
      <c r="L44" s="286">
        <v>29.6</v>
      </c>
      <c r="M44" s="286">
        <v>34</v>
      </c>
      <c r="N44" s="286"/>
      <c r="O44" s="288">
        <f t="shared" si="4"/>
        <v>136.19999999999999</v>
      </c>
      <c r="P44" s="189"/>
      <c r="Q44" s="189"/>
      <c r="R44" s="189"/>
      <c r="S44" s="189"/>
      <c r="T44" s="189"/>
      <c r="U44" s="189"/>
      <c r="V44" s="189"/>
      <c r="W44" s="189"/>
      <c r="X44" s="189"/>
      <c r="Y44" s="190"/>
      <c r="Z44" s="189"/>
      <c r="AA44" s="189"/>
    </row>
    <row r="45" spans="1:27" s="139" customFormat="1" ht="24.75" customHeight="1" thickBot="1" x14ac:dyDescent="0.4">
      <c r="A45" s="236" t="s">
        <v>10</v>
      </c>
      <c r="B45" s="290">
        <f>SUM(B38:B44)</f>
        <v>77.400000000000006</v>
      </c>
      <c r="C45" s="291">
        <f>SUM(C38:C44)</f>
        <v>49.1</v>
      </c>
      <c r="D45" s="291">
        <f t="shared" ref="D45:E45" si="5">SUM(D38:D44)</f>
        <v>60.3</v>
      </c>
      <c r="E45" s="291">
        <f t="shared" si="5"/>
        <v>0</v>
      </c>
      <c r="F45" s="291">
        <f t="shared" ref="F45" si="6">SUM(F38:F44)</f>
        <v>0</v>
      </c>
      <c r="G45" s="292">
        <f t="shared" si="3"/>
        <v>186.8</v>
      </c>
      <c r="H45" s="281"/>
      <c r="I45" s="293" t="s">
        <v>10</v>
      </c>
      <c r="J45" s="239">
        <f>SUM(J38:J44)</f>
        <v>201.7</v>
      </c>
      <c r="K45" s="294">
        <f t="shared" ref="K45:N45" si="7">SUM(K38:K44)</f>
        <v>157.9</v>
      </c>
      <c r="L45" s="294">
        <f t="shared" si="7"/>
        <v>146</v>
      </c>
      <c r="M45" s="294">
        <f t="shared" si="7"/>
        <v>168</v>
      </c>
      <c r="N45" s="294">
        <f t="shared" si="7"/>
        <v>0</v>
      </c>
      <c r="O45" s="292">
        <f t="shared" si="4"/>
        <v>673.6</v>
      </c>
      <c r="P45" s="189"/>
      <c r="Q45" s="189"/>
      <c r="R45" s="189"/>
      <c r="S45" s="189"/>
      <c r="T45" s="189"/>
      <c r="U45" s="189"/>
      <c r="V45" s="189"/>
      <c r="W45" s="189"/>
      <c r="X45" s="189"/>
      <c r="Y45" s="190"/>
      <c r="Z45" s="189"/>
      <c r="AA45" s="189"/>
    </row>
    <row r="46" spans="1:27" s="174" customFormat="1" ht="24.75" customHeight="1" x14ac:dyDescent="0.35">
      <c r="A46" s="295"/>
      <c r="B46" s="243">
        <v>159</v>
      </c>
      <c r="C46" s="243">
        <v>101</v>
      </c>
      <c r="D46" s="243">
        <v>124</v>
      </c>
      <c r="E46" s="243"/>
      <c r="F46" s="243"/>
      <c r="G46" s="243"/>
      <c r="H46" s="243"/>
      <c r="I46" s="243"/>
      <c r="J46" s="243">
        <v>384</v>
      </c>
      <c r="K46" s="243">
        <v>301</v>
      </c>
      <c r="L46" s="243">
        <v>278</v>
      </c>
      <c r="M46" s="243">
        <v>320</v>
      </c>
      <c r="N46" s="243"/>
      <c r="O46" s="296"/>
      <c r="P46" s="251"/>
      <c r="Q46" s="251"/>
      <c r="R46" s="251"/>
      <c r="S46" s="251"/>
      <c r="T46" s="251"/>
      <c r="U46" s="251"/>
      <c r="V46" s="251"/>
      <c r="W46" s="251"/>
      <c r="X46" s="251"/>
      <c r="Y46" s="252"/>
      <c r="Z46" s="251"/>
      <c r="AA46" s="251"/>
    </row>
    <row r="47" spans="1:27" s="187" customFormat="1" ht="24.75" customHeight="1" thickBot="1" x14ac:dyDescent="0.4">
      <c r="A47" s="297"/>
      <c r="B47" s="298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  <c r="R47" s="298"/>
      <c r="S47" s="298"/>
      <c r="T47" s="298"/>
      <c r="U47" s="298"/>
      <c r="V47" s="298"/>
      <c r="W47" s="298"/>
      <c r="X47" s="298"/>
      <c r="Y47" s="311"/>
    </row>
    <row r="48" spans="1:27" ht="14.15" customHeight="1" x14ac:dyDescent="0.35">
      <c r="W48" s="139"/>
      <c r="X48" s="139"/>
    </row>
    <row r="49" spans="23:24" ht="14.15" customHeight="1" x14ac:dyDescent="0.35">
      <c r="W49" s="139"/>
      <c r="X49" s="139"/>
    </row>
    <row r="50" spans="23:24" ht="14.15" customHeight="1" x14ac:dyDescent="0.35">
      <c r="W50" s="139"/>
      <c r="X50" s="139"/>
    </row>
    <row r="51" spans="23:24" ht="14.15" customHeight="1" x14ac:dyDescent="0.35">
      <c r="W51" s="139"/>
      <c r="X51" s="139"/>
    </row>
    <row r="52" spans="23:24" ht="14.15" customHeight="1" x14ac:dyDescent="0.35">
      <c r="W52" s="139"/>
      <c r="X52" s="139"/>
    </row>
  </sheetData>
  <mergeCells count="19">
    <mergeCell ref="A1:A3"/>
    <mergeCell ref="B1:L1"/>
    <mergeCell ref="M1:P1"/>
    <mergeCell ref="B2:L3"/>
    <mergeCell ref="M2:P2"/>
    <mergeCell ref="M3:P3"/>
    <mergeCell ref="B35:G35"/>
    <mergeCell ref="J35:O35"/>
    <mergeCell ref="J9:M9"/>
    <mergeCell ref="B22:I22"/>
    <mergeCell ref="M22:X32"/>
    <mergeCell ref="N9:W9"/>
    <mergeCell ref="B9:I9"/>
    <mergeCell ref="B5:C5"/>
    <mergeCell ref="G5:H5"/>
    <mergeCell ref="K5:L5"/>
    <mergeCell ref="G7:H7"/>
    <mergeCell ref="L7:N7"/>
    <mergeCell ref="B7:C7"/>
  </mergeCells>
  <pageMargins left="0.25" right="0.25" top="0.75" bottom="0.75" header="0.3" footer="0.3"/>
  <pageSetup scale="4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0" width="33.453125" style="17" bestFit="1" customWidth="1"/>
    <col min="11" max="12" width="21.26953125" style="17" bestFit="1" customWidth="1"/>
    <col min="13" max="14" width="21.26953125" style="17" customWidth="1"/>
    <col min="15" max="15" width="21.26953125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16" t="s">
        <v>0</v>
      </c>
      <c r="B3" s="316"/>
      <c r="C3" s="316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3" t="s">
        <v>1</v>
      </c>
      <c r="B9" s="133"/>
      <c r="C9" s="133"/>
      <c r="D9" s="1"/>
      <c r="E9" s="317" t="s">
        <v>2</v>
      </c>
      <c r="F9" s="317"/>
      <c r="G9" s="3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7"/>
      <c r="S9" s="3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318" t="s">
        <v>55</v>
      </c>
      <c r="L11" s="318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5.5" thickBot="1" x14ac:dyDescent="0.4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327" t="s">
        <v>8</v>
      </c>
      <c r="C15" s="328"/>
      <c r="D15" s="328"/>
      <c r="E15" s="328"/>
      <c r="F15" s="328"/>
      <c r="G15" s="328"/>
      <c r="H15" s="328"/>
      <c r="I15" s="329"/>
      <c r="J15" s="321" t="s">
        <v>53</v>
      </c>
      <c r="K15" s="322"/>
      <c r="L15" s="322"/>
      <c r="M15" s="322"/>
      <c r="N15" s="322"/>
      <c r="O15" s="322"/>
      <c r="P15" s="322"/>
      <c r="Q15" s="323"/>
      <c r="R15" s="12"/>
    </row>
    <row r="16" spans="1:30" ht="40" customHeight="1" x14ac:dyDescent="0.3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40" customHeight="1" x14ac:dyDescent="0.3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40" customHeight="1" x14ac:dyDescent="0.3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3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40" customHeight="1" x14ac:dyDescent="0.3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40" customHeight="1" x14ac:dyDescent="0.3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40" customHeight="1" x14ac:dyDescent="0.3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40" customHeight="1" x14ac:dyDescent="0.3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5" customHeight="1" x14ac:dyDescent="0.3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3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3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3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3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4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19" t="s">
        <v>25</v>
      </c>
      <c r="C36" s="320"/>
      <c r="D36" s="320"/>
      <c r="E36" s="320"/>
      <c r="F36" s="320"/>
      <c r="G36" s="320"/>
      <c r="H36" s="97"/>
      <c r="I36" s="52" t="s">
        <v>26</v>
      </c>
      <c r="J36" s="105"/>
      <c r="K36" s="325" t="s">
        <v>25</v>
      </c>
      <c r="L36" s="325"/>
      <c r="M36" s="325"/>
      <c r="N36" s="325"/>
      <c r="O36" s="319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3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3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3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3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3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3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3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3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3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3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3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4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26"/>
      <c r="K54" s="3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24" t="s">
        <v>8</v>
      </c>
      <c r="C55" s="325"/>
      <c r="D55" s="325"/>
      <c r="E55" s="325"/>
      <c r="F55" s="3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A3:C3"/>
    <mergeCell ref="E9:G9"/>
    <mergeCell ref="R9:S9"/>
    <mergeCell ref="K11:L11"/>
    <mergeCell ref="J15:Q15"/>
    <mergeCell ref="B36:G36"/>
    <mergeCell ref="K36:O36"/>
    <mergeCell ref="J54:K54"/>
    <mergeCell ref="B55:F55"/>
    <mergeCell ref="B15:I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8" zoomScale="30" zoomScaleNormal="30" workbookViewId="0">
      <selection activeCell="G64" sqref="G64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0" width="33.453125" style="17" bestFit="1" customWidth="1"/>
    <col min="11" max="12" width="21.26953125" style="17" bestFit="1" customWidth="1"/>
    <col min="13" max="14" width="21.26953125" style="17" customWidth="1"/>
    <col min="15" max="15" width="21.26953125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16" t="s">
        <v>0</v>
      </c>
      <c r="B3" s="316"/>
      <c r="C3" s="316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42" t="s">
        <v>1</v>
      </c>
      <c r="B9" s="142"/>
      <c r="C9" s="142"/>
      <c r="D9" s="1"/>
      <c r="E9" s="317" t="s">
        <v>2</v>
      </c>
      <c r="F9" s="317"/>
      <c r="G9" s="3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7"/>
      <c r="S9" s="3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42" t="s">
        <v>4</v>
      </c>
      <c r="B11" s="142"/>
      <c r="C11" s="142"/>
      <c r="D11" s="1"/>
      <c r="E11" s="143">
        <v>3</v>
      </c>
      <c r="F11" s="1"/>
      <c r="G11" s="1"/>
      <c r="H11" s="1"/>
      <c r="I11" s="1"/>
      <c r="J11" s="1"/>
      <c r="K11" s="318" t="s">
        <v>56</v>
      </c>
      <c r="L11" s="318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5.5" thickBot="1" x14ac:dyDescent="0.4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327" t="s">
        <v>8</v>
      </c>
      <c r="C15" s="328"/>
      <c r="D15" s="328"/>
      <c r="E15" s="328"/>
      <c r="F15" s="328"/>
      <c r="G15" s="328"/>
      <c r="H15" s="328"/>
      <c r="I15" s="329"/>
      <c r="J15" s="321" t="s">
        <v>53</v>
      </c>
      <c r="K15" s="322"/>
      <c r="L15" s="322"/>
      <c r="M15" s="322"/>
      <c r="N15" s="322"/>
      <c r="O15" s="322"/>
      <c r="P15" s="322"/>
      <c r="Q15" s="323"/>
      <c r="R15" s="12"/>
    </row>
    <row r="16" spans="1:30" ht="40" customHeight="1" x14ac:dyDescent="0.3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40" customHeight="1" x14ac:dyDescent="0.3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40" customHeight="1" x14ac:dyDescent="0.3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3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40" customHeight="1" x14ac:dyDescent="0.3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40" customHeight="1" x14ac:dyDescent="0.3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40" customHeight="1" x14ac:dyDescent="0.3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40" customHeight="1" x14ac:dyDescent="0.3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5" customHeight="1" x14ac:dyDescent="0.3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3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3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3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3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4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19" t="s">
        <v>25</v>
      </c>
      <c r="C36" s="320"/>
      <c r="D36" s="320"/>
      <c r="E36" s="320"/>
      <c r="F36" s="320"/>
      <c r="G36" s="320"/>
      <c r="H36" s="97"/>
      <c r="I36" s="52" t="s">
        <v>26</v>
      </c>
      <c r="J36" s="105"/>
      <c r="K36" s="325" t="s">
        <v>25</v>
      </c>
      <c r="L36" s="325"/>
      <c r="M36" s="325"/>
      <c r="N36" s="325"/>
      <c r="O36" s="319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3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3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3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3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3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3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3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3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3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3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3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4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26"/>
      <c r="K54" s="3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24" t="s">
        <v>8</v>
      </c>
      <c r="C55" s="325"/>
      <c r="D55" s="325"/>
      <c r="E55" s="325"/>
      <c r="F55" s="3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7" zoomScale="30" zoomScaleNormal="30" workbookViewId="0">
      <selection activeCell="G67" sqref="G67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1.26953125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16" t="s">
        <v>0</v>
      </c>
      <c r="B3" s="316"/>
      <c r="C3" s="316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45" t="s">
        <v>1</v>
      </c>
      <c r="B9" s="145"/>
      <c r="C9" s="145"/>
      <c r="D9" s="1"/>
      <c r="E9" s="317" t="s">
        <v>2</v>
      </c>
      <c r="F9" s="317"/>
      <c r="G9" s="3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7"/>
      <c r="S9" s="3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45" t="s">
        <v>4</v>
      </c>
      <c r="B11" s="145"/>
      <c r="C11" s="145"/>
      <c r="D11" s="1"/>
      <c r="E11" s="146">
        <v>3</v>
      </c>
      <c r="F11" s="1"/>
      <c r="G11" s="1"/>
      <c r="H11" s="1"/>
      <c r="I11" s="1"/>
      <c r="J11" s="1"/>
      <c r="K11" s="318" t="s">
        <v>57</v>
      </c>
      <c r="L11" s="318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5.5" thickBot="1" x14ac:dyDescent="0.4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327" t="s">
        <v>8</v>
      </c>
      <c r="C15" s="328"/>
      <c r="D15" s="328"/>
      <c r="E15" s="328"/>
      <c r="F15" s="328"/>
      <c r="G15" s="328"/>
      <c r="H15" s="328"/>
      <c r="I15" s="328"/>
      <c r="J15" s="328"/>
      <c r="K15" s="329"/>
      <c r="L15" s="321" t="s">
        <v>53</v>
      </c>
      <c r="M15" s="322"/>
      <c r="N15" s="322"/>
      <c r="O15" s="322"/>
      <c r="P15" s="322"/>
      <c r="Q15" s="322"/>
      <c r="R15" s="322"/>
      <c r="S15" s="323"/>
      <c r="T15" s="12"/>
    </row>
    <row r="16" spans="1:30" ht="40" customHeight="1" x14ac:dyDescent="0.3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40" customHeight="1" x14ac:dyDescent="0.3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40" customHeight="1" x14ac:dyDescent="0.3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3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40" customHeight="1" x14ac:dyDescent="0.3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40" customHeight="1" x14ac:dyDescent="0.3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40" customHeight="1" x14ac:dyDescent="0.3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40" customHeight="1" x14ac:dyDescent="0.3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5" customHeight="1" x14ac:dyDescent="0.3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3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3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3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3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4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24" t="s">
        <v>25</v>
      </c>
      <c r="C36" s="325"/>
      <c r="D36" s="325"/>
      <c r="E36" s="325"/>
      <c r="F36" s="325"/>
      <c r="G36" s="325"/>
      <c r="H36" s="319"/>
      <c r="I36" s="97"/>
      <c r="J36" s="52" t="s">
        <v>26</v>
      </c>
      <c r="K36" s="105"/>
      <c r="L36" s="325" t="s">
        <v>25</v>
      </c>
      <c r="M36" s="325"/>
      <c r="N36" s="325"/>
      <c r="O36" s="325"/>
      <c r="P36" s="31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3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26"/>
      <c r="K54" s="3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24" t="s">
        <v>8</v>
      </c>
      <c r="C55" s="325"/>
      <c r="D55" s="325"/>
      <c r="E55" s="325"/>
      <c r="F55" s="3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4" zoomScale="30" zoomScaleNormal="30" workbookViewId="0">
      <selection activeCell="G66" sqref="G66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16" t="s">
        <v>0</v>
      </c>
      <c r="B3" s="316"/>
      <c r="C3" s="316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2"/>
      <c r="Z3" s="2"/>
      <c r="AA3" s="2"/>
      <c r="AB3" s="2"/>
      <c r="AC3" s="2"/>
      <c r="AD3" s="150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50" t="s">
        <v>1</v>
      </c>
      <c r="B9" s="150"/>
      <c r="C9" s="150"/>
      <c r="D9" s="1"/>
      <c r="E9" s="317" t="s">
        <v>2</v>
      </c>
      <c r="F9" s="317"/>
      <c r="G9" s="3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7"/>
      <c r="S9" s="3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50"/>
      <c r="B10" s="150"/>
      <c r="C10" s="1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50" t="s">
        <v>4</v>
      </c>
      <c r="B11" s="150"/>
      <c r="C11" s="150"/>
      <c r="D11" s="1"/>
      <c r="E11" s="148">
        <v>3</v>
      </c>
      <c r="F11" s="1"/>
      <c r="G11" s="1"/>
      <c r="H11" s="1"/>
      <c r="I11" s="1"/>
      <c r="J11" s="1"/>
      <c r="K11" s="318" t="s">
        <v>58</v>
      </c>
      <c r="L11" s="318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50"/>
      <c r="B12" s="150"/>
      <c r="C12" s="150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5.5" thickBot="1" x14ac:dyDescent="0.4">
      <c r="A14" s="1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327" t="s">
        <v>8</v>
      </c>
      <c r="C15" s="328"/>
      <c r="D15" s="328"/>
      <c r="E15" s="328"/>
      <c r="F15" s="328"/>
      <c r="G15" s="328"/>
      <c r="H15" s="328"/>
      <c r="I15" s="328"/>
      <c r="J15" s="328"/>
      <c r="K15" s="329"/>
      <c r="L15" s="321" t="s">
        <v>53</v>
      </c>
      <c r="M15" s="322"/>
      <c r="N15" s="322"/>
      <c r="O15" s="322"/>
      <c r="P15" s="322"/>
      <c r="Q15" s="322"/>
      <c r="R15" s="322"/>
      <c r="S15" s="322"/>
      <c r="T15" s="322"/>
      <c r="U15" s="323"/>
      <c r="V15" s="12"/>
    </row>
    <row r="16" spans="1:30" ht="40" customHeight="1" x14ac:dyDescent="0.3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40" customHeight="1" x14ac:dyDescent="0.3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40" customHeight="1" x14ac:dyDescent="0.3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3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40" customHeight="1" x14ac:dyDescent="0.3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40" customHeight="1" x14ac:dyDescent="0.3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40" customHeight="1" x14ac:dyDescent="0.3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40" customHeight="1" x14ac:dyDescent="0.3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5" customHeight="1" x14ac:dyDescent="0.3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3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3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3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3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4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24" t="s">
        <v>25</v>
      </c>
      <c r="C36" s="325"/>
      <c r="D36" s="325"/>
      <c r="E36" s="325"/>
      <c r="F36" s="325"/>
      <c r="G36" s="325"/>
      <c r="H36" s="319"/>
      <c r="I36" s="97"/>
      <c r="J36" s="52" t="s">
        <v>26</v>
      </c>
      <c r="K36" s="105"/>
      <c r="L36" s="325" t="s">
        <v>25</v>
      </c>
      <c r="M36" s="325"/>
      <c r="N36" s="325"/>
      <c r="O36" s="325"/>
      <c r="P36" s="31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3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26"/>
      <c r="K54" s="3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24" t="s">
        <v>8</v>
      </c>
      <c r="C55" s="325"/>
      <c r="D55" s="325"/>
      <c r="E55" s="325"/>
      <c r="F55" s="3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6" sqref="B26:U26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16" t="s">
        <v>0</v>
      </c>
      <c r="B3" s="316"/>
      <c r="C3" s="316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2"/>
      <c r="Z3" s="2"/>
      <c r="AA3" s="2"/>
      <c r="AB3" s="2"/>
      <c r="AC3" s="2"/>
      <c r="AD3" s="151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51" t="s">
        <v>1</v>
      </c>
      <c r="B9" s="151"/>
      <c r="C9" s="151"/>
      <c r="D9" s="1"/>
      <c r="E9" s="317" t="s">
        <v>2</v>
      </c>
      <c r="F9" s="317"/>
      <c r="G9" s="3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7"/>
      <c r="S9" s="3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51"/>
      <c r="B10" s="151"/>
      <c r="C10" s="15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51" t="s">
        <v>4</v>
      </c>
      <c r="B11" s="151"/>
      <c r="C11" s="151"/>
      <c r="D11" s="1"/>
      <c r="E11" s="152">
        <v>3</v>
      </c>
      <c r="F11" s="1"/>
      <c r="G11" s="1"/>
      <c r="H11" s="1"/>
      <c r="I11" s="1"/>
      <c r="J11" s="1"/>
      <c r="K11" s="318" t="s">
        <v>58</v>
      </c>
      <c r="L11" s="318"/>
      <c r="M11" s="153"/>
      <c r="N11" s="15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51"/>
      <c r="B12" s="151"/>
      <c r="C12" s="151"/>
      <c r="D12" s="1"/>
      <c r="E12" s="5"/>
      <c r="F12" s="1"/>
      <c r="G12" s="1"/>
      <c r="H12" s="1"/>
      <c r="I12" s="1"/>
      <c r="J12" s="1"/>
      <c r="K12" s="153"/>
      <c r="L12" s="153"/>
      <c r="M12" s="153"/>
      <c r="N12" s="15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"/>
      <c r="X13" s="1"/>
      <c r="Y13" s="1"/>
    </row>
    <row r="14" spans="1:30" s="3" customFormat="1" ht="25.5" thickBot="1" x14ac:dyDescent="0.4">
      <c r="A14" s="15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86" t="s">
        <v>7</v>
      </c>
      <c r="B15" s="327" t="s">
        <v>8</v>
      </c>
      <c r="C15" s="328"/>
      <c r="D15" s="328"/>
      <c r="E15" s="328"/>
      <c r="F15" s="328"/>
      <c r="G15" s="328"/>
      <c r="H15" s="328"/>
      <c r="I15" s="328"/>
      <c r="J15" s="328"/>
      <c r="K15" s="329"/>
      <c r="L15" s="321" t="s">
        <v>53</v>
      </c>
      <c r="M15" s="322"/>
      <c r="N15" s="322"/>
      <c r="O15" s="322"/>
      <c r="P15" s="322"/>
      <c r="Q15" s="322"/>
      <c r="R15" s="322"/>
      <c r="S15" s="322"/>
      <c r="T15" s="322"/>
      <c r="U15" s="323"/>
      <c r="V15" s="12"/>
    </row>
    <row r="16" spans="1:30" ht="40" customHeight="1" x14ac:dyDescent="0.3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40" customHeight="1" x14ac:dyDescent="0.3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40" customHeight="1" x14ac:dyDescent="0.3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40" customHeight="1" x14ac:dyDescent="0.3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3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40" customHeight="1" x14ac:dyDescent="0.3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40" customHeight="1" x14ac:dyDescent="0.3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40" customHeight="1" x14ac:dyDescent="0.3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40" customHeight="1" x14ac:dyDescent="0.3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5" customHeight="1" x14ac:dyDescent="0.3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3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3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3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3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4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24" t="s">
        <v>25</v>
      </c>
      <c r="C36" s="325"/>
      <c r="D36" s="325"/>
      <c r="E36" s="325"/>
      <c r="F36" s="325"/>
      <c r="G36" s="325"/>
      <c r="H36" s="319"/>
      <c r="I36" s="97"/>
      <c r="J36" s="52" t="s">
        <v>26</v>
      </c>
      <c r="K36" s="105"/>
      <c r="L36" s="325" t="s">
        <v>25</v>
      </c>
      <c r="M36" s="325"/>
      <c r="N36" s="325"/>
      <c r="O36" s="325"/>
      <c r="P36" s="31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3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26"/>
      <c r="K54" s="3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24" t="s">
        <v>8</v>
      </c>
      <c r="C55" s="325"/>
      <c r="D55" s="325"/>
      <c r="E55" s="325"/>
      <c r="F55" s="3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4" sqref="B24:I24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16" t="s">
        <v>0</v>
      </c>
      <c r="B3" s="316"/>
      <c r="C3" s="316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2"/>
      <c r="Z3" s="2"/>
      <c r="AA3" s="2"/>
      <c r="AB3" s="2"/>
      <c r="AC3" s="2"/>
      <c r="AD3" s="15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57" t="s">
        <v>1</v>
      </c>
      <c r="B9" s="157"/>
      <c r="C9" s="157"/>
      <c r="D9" s="1"/>
      <c r="E9" s="317" t="s">
        <v>2</v>
      </c>
      <c r="F9" s="317"/>
      <c r="G9" s="3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7"/>
      <c r="S9" s="3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57"/>
      <c r="B10" s="157"/>
      <c r="C10" s="1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57" t="s">
        <v>4</v>
      </c>
      <c r="B11" s="157"/>
      <c r="C11" s="157"/>
      <c r="D11" s="1"/>
      <c r="E11" s="155">
        <v>3</v>
      </c>
      <c r="F11" s="1"/>
      <c r="G11" s="1"/>
      <c r="H11" s="1"/>
      <c r="I11" s="1"/>
      <c r="J11" s="1"/>
      <c r="K11" s="318" t="s">
        <v>60</v>
      </c>
      <c r="L11" s="318"/>
      <c r="M11" s="156"/>
      <c r="N11" s="1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57"/>
      <c r="B12" s="157"/>
      <c r="C12" s="157"/>
      <c r="D12" s="1"/>
      <c r="E12" s="5"/>
      <c r="F12" s="1"/>
      <c r="G12" s="1"/>
      <c r="H12" s="1"/>
      <c r="I12" s="1"/>
      <c r="J12" s="1"/>
      <c r="K12" s="156"/>
      <c r="L12" s="156"/>
      <c r="M12" s="156"/>
      <c r="N12" s="1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"/>
      <c r="X13" s="1"/>
      <c r="Y13" s="1"/>
    </row>
    <row r="14" spans="1:30" s="3" customFormat="1" ht="25.5" thickBot="1" x14ac:dyDescent="0.4">
      <c r="A14" s="15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158" t="s">
        <v>7</v>
      </c>
      <c r="B15" s="330" t="s">
        <v>8</v>
      </c>
      <c r="C15" s="331"/>
      <c r="D15" s="331"/>
      <c r="E15" s="331"/>
      <c r="F15" s="331"/>
      <c r="G15" s="331"/>
      <c r="H15" s="331"/>
      <c r="I15" s="332"/>
      <c r="J15" s="333" t="s">
        <v>54</v>
      </c>
      <c r="K15" s="334"/>
      <c r="L15" s="334"/>
      <c r="M15" s="335"/>
      <c r="N15" s="336" t="s">
        <v>53</v>
      </c>
      <c r="O15" s="336"/>
      <c r="P15" s="336"/>
      <c r="Q15" s="336"/>
      <c r="R15" s="336"/>
      <c r="S15" s="336"/>
      <c r="T15" s="336"/>
      <c r="U15" s="337"/>
      <c r="V15" s="12"/>
    </row>
    <row r="16" spans="1:30" ht="40" customHeight="1" x14ac:dyDescent="0.35">
      <c r="A16" s="159" t="s">
        <v>9</v>
      </c>
      <c r="B16" s="168"/>
      <c r="C16" s="15"/>
      <c r="D16" s="19"/>
      <c r="E16" s="15"/>
      <c r="F16" s="15"/>
      <c r="G16" s="15"/>
      <c r="H16" s="15"/>
      <c r="I16" s="169"/>
      <c r="J16" s="14"/>
      <c r="K16" s="15"/>
      <c r="L16" s="19"/>
      <c r="M16" s="169"/>
      <c r="N16" s="170"/>
      <c r="O16" s="15"/>
      <c r="P16" s="15"/>
      <c r="Q16" s="15"/>
      <c r="R16" s="15"/>
      <c r="S16" s="15"/>
      <c r="T16" s="15"/>
      <c r="U16" s="169"/>
      <c r="V16" s="16" t="s">
        <v>10</v>
      </c>
      <c r="X16" s="18"/>
      <c r="Y16" s="18"/>
    </row>
    <row r="17" spans="1:30" ht="40" customHeight="1" x14ac:dyDescent="0.35">
      <c r="A17" s="160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40" customHeight="1" x14ac:dyDescent="0.35">
      <c r="A18" s="161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40" customHeight="1" x14ac:dyDescent="0.35">
      <c r="A19" s="162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35">
      <c r="A20" s="161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40" customHeight="1" x14ac:dyDescent="0.35">
      <c r="A21" s="162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40" customHeight="1" x14ac:dyDescent="0.35">
      <c r="A22" s="161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40" customHeight="1" x14ac:dyDescent="0.35">
      <c r="A23" s="162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40" customHeight="1" x14ac:dyDescent="0.35">
      <c r="A24" s="161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5" customHeight="1" x14ac:dyDescent="0.35">
      <c r="A25" s="162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35">
      <c r="A26" s="163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35">
      <c r="A27" s="164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35">
      <c r="A28" s="165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35">
      <c r="A29" s="166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4">
      <c r="A30" s="167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24" t="s">
        <v>25</v>
      </c>
      <c r="C36" s="325"/>
      <c r="D36" s="325"/>
      <c r="E36" s="325"/>
      <c r="F36" s="325"/>
      <c r="G36" s="325"/>
      <c r="H36" s="319"/>
      <c r="I36" s="97"/>
      <c r="J36" s="52" t="s">
        <v>26</v>
      </c>
      <c r="K36" s="105"/>
      <c r="L36" s="325" t="s">
        <v>25</v>
      </c>
      <c r="M36" s="325"/>
      <c r="N36" s="325"/>
      <c r="O36" s="325"/>
      <c r="P36" s="31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3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26"/>
      <c r="K54" s="3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24" t="s">
        <v>8</v>
      </c>
      <c r="C55" s="325"/>
      <c r="D55" s="325"/>
      <c r="E55" s="325"/>
      <c r="F55" s="3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I15"/>
    <mergeCell ref="J15:M15"/>
    <mergeCell ref="N15:U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" zoomScale="30" zoomScaleNormal="30" workbookViewId="0">
      <selection activeCell="B18" sqref="B18:J24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1.453125" style="17"/>
    <col min="33" max="33" width="14.81640625" style="17" bestFit="1" customWidth="1"/>
    <col min="34" max="258" width="11.4531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1.453125" style="17"/>
    <col min="289" max="289" width="14.81640625" style="17" bestFit="1" customWidth="1"/>
    <col min="290" max="514" width="11.4531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1.453125" style="17"/>
    <col min="545" max="545" width="14.81640625" style="17" bestFit="1" customWidth="1"/>
    <col min="546" max="770" width="11.4531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1.453125" style="17"/>
    <col min="801" max="801" width="14.81640625" style="17" bestFit="1" customWidth="1"/>
    <col min="802" max="1026" width="11.4531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1.453125" style="17"/>
    <col min="1057" max="1057" width="14.81640625" style="17" bestFit="1" customWidth="1"/>
    <col min="1058" max="1282" width="11.4531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1.453125" style="17"/>
    <col min="1313" max="1313" width="14.81640625" style="17" bestFit="1" customWidth="1"/>
    <col min="1314" max="1538" width="11.4531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1.453125" style="17"/>
    <col min="1569" max="1569" width="14.81640625" style="17" bestFit="1" customWidth="1"/>
    <col min="1570" max="1794" width="11.4531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1.453125" style="17"/>
    <col min="1825" max="1825" width="14.81640625" style="17" bestFit="1" customWidth="1"/>
    <col min="1826" max="2050" width="11.4531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1.453125" style="17"/>
    <col min="2081" max="2081" width="14.81640625" style="17" bestFit="1" customWidth="1"/>
    <col min="2082" max="2306" width="11.4531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1.453125" style="17"/>
    <col min="2337" max="2337" width="14.81640625" style="17" bestFit="1" customWidth="1"/>
    <col min="2338" max="2562" width="11.4531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1.453125" style="17"/>
    <col min="2593" max="2593" width="14.81640625" style="17" bestFit="1" customWidth="1"/>
    <col min="2594" max="2818" width="11.4531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1.453125" style="17"/>
    <col min="2849" max="2849" width="14.81640625" style="17" bestFit="1" customWidth="1"/>
    <col min="2850" max="3074" width="11.4531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1.453125" style="17"/>
    <col min="3105" max="3105" width="14.81640625" style="17" bestFit="1" customWidth="1"/>
    <col min="3106" max="3330" width="11.4531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1.453125" style="17"/>
    <col min="3361" max="3361" width="14.81640625" style="17" bestFit="1" customWidth="1"/>
    <col min="3362" max="3586" width="11.4531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1.453125" style="17"/>
    <col min="3617" max="3617" width="14.81640625" style="17" bestFit="1" customWidth="1"/>
    <col min="3618" max="3842" width="11.4531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1.453125" style="17"/>
    <col min="3873" max="3873" width="14.81640625" style="17" bestFit="1" customWidth="1"/>
    <col min="3874" max="4098" width="11.4531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1.453125" style="17"/>
    <col min="4129" max="4129" width="14.81640625" style="17" bestFit="1" customWidth="1"/>
    <col min="4130" max="4354" width="11.4531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1.453125" style="17"/>
    <col min="4385" max="4385" width="14.81640625" style="17" bestFit="1" customWidth="1"/>
    <col min="4386" max="4610" width="11.4531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1.453125" style="17"/>
    <col min="4641" max="4641" width="14.81640625" style="17" bestFit="1" customWidth="1"/>
    <col min="4642" max="4866" width="11.4531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1.453125" style="17"/>
    <col min="4897" max="4897" width="14.81640625" style="17" bestFit="1" customWidth="1"/>
    <col min="4898" max="5122" width="11.4531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1.453125" style="17"/>
    <col min="5153" max="5153" width="14.81640625" style="17" bestFit="1" customWidth="1"/>
    <col min="5154" max="5378" width="11.4531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1.453125" style="17"/>
    <col min="5409" max="5409" width="14.81640625" style="17" bestFit="1" customWidth="1"/>
    <col min="5410" max="5634" width="11.4531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1.453125" style="17"/>
    <col min="5665" max="5665" width="14.81640625" style="17" bestFit="1" customWidth="1"/>
    <col min="5666" max="5890" width="11.4531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1.453125" style="17"/>
    <col min="5921" max="5921" width="14.81640625" style="17" bestFit="1" customWidth="1"/>
    <col min="5922" max="6146" width="11.4531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1.453125" style="17"/>
    <col min="6177" max="6177" width="14.81640625" style="17" bestFit="1" customWidth="1"/>
    <col min="6178" max="6402" width="11.4531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1.453125" style="17"/>
    <col min="6433" max="6433" width="14.81640625" style="17" bestFit="1" customWidth="1"/>
    <col min="6434" max="6658" width="11.4531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1.453125" style="17"/>
    <col min="6689" max="6689" width="14.81640625" style="17" bestFit="1" customWidth="1"/>
    <col min="6690" max="6914" width="11.4531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1.453125" style="17"/>
    <col min="6945" max="6945" width="14.81640625" style="17" bestFit="1" customWidth="1"/>
    <col min="6946" max="7170" width="11.4531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1.453125" style="17"/>
    <col min="7201" max="7201" width="14.81640625" style="17" bestFit="1" customWidth="1"/>
    <col min="7202" max="7426" width="11.4531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1.453125" style="17"/>
    <col min="7457" max="7457" width="14.81640625" style="17" bestFit="1" customWidth="1"/>
    <col min="7458" max="7682" width="11.4531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1.453125" style="17"/>
    <col min="7713" max="7713" width="14.81640625" style="17" bestFit="1" customWidth="1"/>
    <col min="7714" max="7938" width="11.4531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1.453125" style="17"/>
    <col min="7969" max="7969" width="14.81640625" style="17" bestFit="1" customWidth="1"/>
    <col min="7970" max="8194" width="11.4531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1.453125" style="17"/>
    <col min="8225" max="8225" width="14.81640625" style="17" bestFit="1" customWidth="1"/>
    <col min="8226" max="8450" width="11.4531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1.453125" style="17"/>
    <col min="8481" max="8481" width="14.81640625" style="17" bestFit="1" customWidth="1"/>
    <col min="8482" max="8706" width="11.4531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1.453125" style="17"/>
    <col min="8737" max="8737" width="14.81640625" style="17" bestFit="1" customWidth="1"/>
    <col min="8738" max="8962" width="11.4531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1.453125" style="17"/>
    <col min="8993" max="8993" width="14.81640625" style="17" bestFit="1" customWidth="1"/>
    <col min="8994" max="9218" width="11.4531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1.453125" style="17"/>
    <col min="9249" max="9249" width="14.81640625" style="17" bestFit="1" customWidth="1"/>
    <col min="9250" max="9474" width="11.4531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1.453125" style="17"/>
    <col min="9505" max="9505" width="14.81640625" style="17" bestFit="1" customWidth="1"/>
    <col min="9506" max="9730" width="11.4531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1.453125" style="17"/>
    <col min="9761" max="9761" width="14.81640625" style="17" bestFit="1" customWidth="1"/>
    <col min="9762" max="9986" width="11.4531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1.453125" style="17"/>
    <col min="10017" max="10017" width="14.81640625" style="17" bestFit="1" customWidth="1"/>
    <col min="10018" max="10242" width="11.4531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1.453125" style="17"/>
    <col min="10273" max="10273" width="14.81640625" style="17" bestFit="1" customWidth="1"/>
    <col min="10274" max="10498" width="11.4531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1.453125" style="17"/>
    <col min="10529" max="10529" width="14.81640625" style="17" bestFit="1" customWidth="1"/>
    <col min="10530" max="10754" width="11.4531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1.453125" style="17"/>
    <col min="10785" max="10785" width="14.81640625" style="17" bestFit="1" customWidth="1"/>
    <col min="10786" max="11010" width="11.4531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1.453125" style="17"/>
    <col min="11041" max="11041" width="14.81640625" style="17" bestFit="1" customWidth="1"/>
    <col min="11042" max="11266" width="11.4531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1.453125" style="17"/>
    <col min="11297" max="11297" width="14.81640625" style="17" bestFit="1" customWidth="1"/>
    <col min="11298" max="11522" width="11.4531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1.453125" style="17"/>
    <col min="11553" max="11553" width="14.81640625" style="17" bestFit="1" customWidth="1"/>
    <col min="11554" max="11778" width="11.4531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1.453125" style="17"/>
    <col min="11809" max="11809" width="14.81640625" style="17" bestFit="1" customWidth="1"/>
    <col min="11810" max="12034" width="11.4531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1.453125" style="17"/>
    <col min="12065" max="12065" width="14.81640625" style="17" bestFit="1" customWidth="1"/>
    <col min="12066" max="12290" width="11.4531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1.453125" style="17"/>
    <col min="12321" max="12321" width="14.81640625" style="17" bestFit="1" customWidth="1"/>
    <col min="12322" max="12546" width="11.4531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1.453125" style="17"/>
    <col min="12577" max="12577" width="14.81640625" style="17" bestFit="1" customWidth="1"/>
    <col min="12578" max="12802" width="11.4531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1.453125" style="17"/>
    <col min="12833" max="12833" width="14.81640625" style="17" bestFit="1" customWidth="1"/>
    <col min="12834" max="13058" width="11.4531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1.453125" style="17"/>
    <col min="13089" max="13089" width="14.81640625" style="17" bestFit="1" customWidth="1"/>
    <col min="13090" max="13314" width="11.4531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1.453125" style="17"/>
    <col min="13345" max="13345" width="14.81640625" style="17" bestFit="1" customWidth="1"/>
    <col min="13346" max="13570" width="11.4531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1.453125" style="17"/>
    <col min="13601" max="13601" width="14.81640625" style="17" bestFit="1" customWidth="1"/>
    <col min="13602" max="13826" width="11.4531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1.453125" style="17"/>
    <col min="13857" max="13857" width="14.81640625" style="17" bestFit="1" customWidth="1"/>
    <col min="13858" max="14082" width="11.4531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1.453125" style="17"/>
    <col min="14113" max="14113" width="14.81640625" style="17" bestFit="1" customWidth="1"/>
    <col min="14114" max="14338" width="11.4531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1.453125" style="17"/>
    <col min="14369" max="14369" width="14.81640625" style="17" bestFit="1" customWidth="1"/>
    <col min="14370" max="14594" width="11.4531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1.453125" style="17"/>
    <col min="14625" max="14625" width="14.81640625" style="17" bestFit="1" customWidth="1"/>
    <col min="14626" max="14850" width="11.4531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1.453125" style="17"/>
    <col min="14881" max="14881" width="14.81640625" style="17" bestFit="1" customWidth="1"/>
    <col min="14882" max="15106" width="11.4531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1.453125" style="17"/>
    <col min="15137" max="15137" width="14.81640625" style="17" bestFit="1" customWidth="1"/>
    <col min="15138" max="15362" width="11.4531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1.453125" style="17"/>
    <col min="15393" max="15393" width="14.81640625" style="17" bestFit="1" customWidth="1"/>
    <col min="15394" max="15618" width="11.4531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1.453125" style="17"/>
    <col min="15649" max="15649" width="14.81640625" style="17" bestFit="1" customWidth="1"/>
    <col min="15650" max="15874" width="11.4531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1.453125" style="17"/>
    <col min="15905" max="15905" width="14.81640625" style="17" bestFit="1" customWidth="1"/>
    <col min="15906" max="16130" width="11.4531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1.453125" style="17"/>
    <col min="16161" max="16161" width="14.81640625" style="17" bestFit="1" customWidth="1"/>
    <col min="16162" max="16384" width="11.4531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16" t="s">
        <v>0</v>
      </c>
      <c r="B3" s="316"/>
      <c r="C3" s="316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71" t="s">
        <v>1</v>
      </c>
      <c r="B9" s="171"/>
      <c r="C9" s="171"/>
      <c r="D9" s="1"/>
      <c r="E9" s="317" t="s">
        <v>2</v>
      </c>
      <c r="F9" s="317"/>
      <c r="G9" s="3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7"/>
      <c r="S9" s="3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71" t="s">
        <v>4</v>
      </c>
      <c r="B11" s="171"/>
      <c r="C11" s="171"/>
      <c r="D11" s="1"/>
      <c r="E11" s="172">
        <v>3</v>
      </c>
      <c r="F11" s="1"/>
      <c r="G11" s="1"/>
      <c r="H11" s="1"/>
      <c r="I11" s="1"/>
      <c r="J11" s="1"/>
      <c r="K11" s="318" t="s">
        <v>61</v>
      </c>
      <c r="L11" s="318"/>
      <c r="M11" s="173"/>
      <c r="N11" s="17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3"/>
      <c r="L12" s="173"/>
      <c r="M12" s="173"/>
      <c r="N12" s="17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"/>
      <c r="X13" s="1"/>
      <c r="Y13" s="1"/>
    </row>
    <row r="14" spans="1:30" s="3" customFormat="1" ht="25.5" thickBot="1" x14ac:dyDescent="0.4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158" t="s">
        <v>7</v>
      </c>
      <c r="B15" s="330" t="s">
        <v>8</v>
      </c>
      <c r="C15" s="331"/>
      <c r="D15" s="331"/>
      <c r="E15" s="331"/>
      <c r="F15" s="331"/>
      <c r="G15" s="331"/>
      <c r="H15" s="331"/>
      <c r="I15" s="331"/>
      <c r="J15" s="332"/>
      <c r="K15" s="333" t="s">
        <v>54</v>
      </c>
      <c r="L15" s="334"/>
      <c r="M15" s="334"/>
      <c r="N15" s="335"/>
      <c r="O15" s="338" t="s">
        <v>53</v>
      </c>
      <c r="P15" s="336"/>
      <c r="Q15" s="336"/>
      <c r="R15" s="336"/>
      <c r="S15" s="336"/>
      <c r="T15" s="336"/>
      <c r="U15" s="336"/>
      <c r="V15" s="336"/>
      <c r="W15" s="337"/>
      <c r="X15" s="12"/>
    </row>
    <row r="16" spans="1:30" ht="40" customHeight="1" x14ac:dyDescent="0.35">
      <c r="A16" s="159" t="s">
        <v>9</v>
      </c>
      <c r="B16" s="168"/>
      <c r="C16" s="170"/>
      <c r="D16" s="15"/>
      <c r="E16" s="19"/>
      <c r="F16" s="15"/>
      <c r="G16" s="15"/>
      <c r="H16" s="15"/>
      <c r="I16" s="15"/>
      <c r="J16" s="169"/>
      <c r="K16" s="14"/>
      <c r="L16" s="15"/>
      <c r="M16" s="19"/>
      <c r="N16" s="169"/>
      <c r="O16" s="170"/>
      <c r="P16" s="170"/>
      <c r="Q16" s="15"/>
      <c r="R16" s="15"/>
      <c r="S16" s="15"/>
      <c r="T16" s="15"/>
      <c r="U16" s="15"/>
      <c r="V16" s="15"/>
      <c r="W16" s="169"/>
      <c r="X16" s="16" t="s">
        <v>10</v>
      </c>
      <c r="Z16" s="18"/>
      <c r="AA16" s="18"/>
    </row>
    <row r="17" spans="1:30" ht="40" customHeight="1" x14ac:dyDescent="0.35">
      <c r="A17" s="160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40" customHeight="1" x14ac:dyDescent="0.35">
      <c r="A18" s="161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40" customHeight="1" x14ac:dyDescent="0.35">
      <c r="A19" s="162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35">
      <c r="A20" s="161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40" customHeight="1" x14ac:dyDescent="0.35">
      <c r="A21" s="162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40" customHeight="1" x14ac:dyDescent="0.35">
      <c r="A22" s="161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40" customHeight="1" x14ac:dyDescent="0.35">
      <c r="A23" s="162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40" customHeight="1" x14ac:dyDescent="0.35">
      <c r="A24" s="161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5" customHeight="1" x14ac:dyDescent="0.35">
      <c r="A25" s="162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35">
      <c r="A26" s="163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35">
      <c r="A27" s="164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35">
      <c r="A28" s="165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35">
      <c r="A29" s="166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4">
      <c r="A30" s="167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24" t="s">
        <v>25</v>
      </c>
      <c r="C36" s="325"/>
      <c r="D36" s="325"/>
      <c r="E36" s="325"/>
      <c r="F36" s="325"/>
      <c r="G36" s="325"/>
      <c r="H36" s="319"/>
      <c r="I36" s="97"/>
      <c r="J36" s="52" t="s">
        <v>26</v>
      </c>
      <c r="K36" s="105"/>
      <c r="L36" s="325" t="s">
        <v>25</v>
      </c>
      <c r="M36" s="325"/>
      <c r="N36" s="325"/>
      <c r="O36" s="325"/>
      <c r="P36" s="31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3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3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26"/>
      <c r="K54" s="3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24" t="s">
        <v>8</v>
      </c>
      <c r="C55" s="325"/>
      <c r="D55" s="325"/>
      <c r="E55" s="325"/>
      <c r="F55" s="3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R9:S9"/>
    <mergeCell ref="K11:L11"/>
    <mergeCell ref="K15:N15"/>
    <mergeCell ref="O15:W15"/>
    <mergeCell ref="B36:H36"/>
    <mergeCell ref="L36:P36"/>
    <mergeCell ref="J54:K54"/>
    <mergeCell ref="B55:F55"/>
    <mergeCell ref="A3:C3"/>
    <mergeCell ref="E9:G9"/>
    <mergeCell ref="B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F64" sqref="F64"/>
    </sheetView>
  </sheetViews>
  <sheetFormatPr baseColWidth="10" defaultRowHeight="14.5" x14ac:dyDescent="0.35"/>
  <cols>
    <col min="1" max="1" width="52.453125" style="17" bestFit="1" customWidth="1"/>
    <col min="2" max="3" width="22.7265625" style="17" bestFit="1" customWidth="1"/>
    <col min="4" max="7" width="21.26953125" style="17" bestFit="1" customWidth="1"/>
    <col min="8" max="8" width="20.1796875" style="17" bestFit="1" customWidth="1"/>
    <col min="9" max="9" width="28.26953125" style="17" bestFit="1" customWidth="1"/>
    <col min="10" max="11" width="33.453125" style="17" bestFit="1" customWidth="1"/>
    <col min="12" max="12" width="26.26953125" style="17" bestFit="1" customWidth="1"/>
    <col min="13" max="14" width="21.26953125" style="17" customWidth="1"/>
    <col min="15" max="15" width="23" style="17" bestFit="1" customWidth="1"/>
    <col min="16" max="16" width="21.26953125" style="17" customWidth="1"/>
    <col min="17" max="17" width="27.81640625" style="17" customWidth="1"/>
    <col min="18" max="18" width="23.453125" style="17" customWidth="1"/>
    <col min="19" max="19" width="21.453125" style="17" customWidth="1"/>
    <col min="20" max="22" width="20.7265625" style="17" customWidth="1"/>
    <col min="23" max="23" width="32.26953125" style="17" bestFit="1" customWidth="1"/>
    <col min="24" max="24" width="20.7265625" style="17" customWidth="1"/>
    <col min="25" max="25" width="22" style="17" customWidth="1"/>
    <col min="26" max="29" width="21.26953125" style="17" customWidth="1"/>
    <col min="30" max="30" width="22.26953125" style="17" customWidth="1"/>
    <col min="31" max="32" width="10.90625" style="17"/>
    <col min="33" max="33" width="14.81640625" style="17" bestFit="1" customWidth="1"/>
    <col min="34" max="258" width="10.90625" style="17"/>
    <col min="259" max="259" width="34.453125" style="17" customWidth="1"/>
    <col min="260" max="261" width="19.453125" style="17" bestFit="1" customWidth="1"/>
    <col min="262" max="262" width="19.7265625" style="17" customWidth="1"/>
    <col min="263" max="264" width="20.453125" style="17" customWidth="1"/>
    <col min="265" max="266" width="19.7265625" style="17" customWidth="1"/>
    <col min="267" max="267" width="25.26953125" style="17" customWidth="1"/>
    <col min="268" max="268" width="26" style="17" customWidth="1"/>
    <col min="269" max="269" width="22.26953125" style="17" customWidth="1"/>
    <col min="270" max="270" width="24.81640625" style="17" customWidth="1"/>
    <col min="271" max="271" width="21.1796875" style="17" customWidth="1"/>
    <col min="272" max="272" width="21.453125" style="17" customWidth="1"/>
    <col min="273" max="273" width="27.81640625" style="17" customWidth="1"/>
    <col min="274" max="274" width="23.453125" style="17" customWidth="1"/>
    <col min="275" max="275" width="21.453125" style="17" customWidth="1"/>
    <col min="276" max="278" width="20.7265625" style="17" customWidth="1"/>
    <col min="279" max="279" width="32.26953125" style="17" bestFit="1" customWidth="1"/>
    <col min="280" max="280" width="20.7265625" style="17" customWidth="1"/>
    <col min="281" max="281" width="22" style="17" customWidth="1"/>
    <col min="282" max="285" width="21.26953125" style="17" customWidth="1"/>
    <col min="286" max="286" width="22.26953125" style="17" customWidth="1"/>
    <col min="287" max="288" width="10.90625" style="17"/>
    <col min="289" max="289" width="14.81640625" style="17" bestFit="1" customWidth="1"/>
    <col min="290" max="514" width="10.90625" style="17"/>
    <col min="515" max="515" width="34.453125" style="17" customWidth="1"/>
    <col min="516" max="517" width="19.453125" style="17" bestFit="1" customWidth="1"/>
    <col min="518" max="518" width="19.7265625" style="17" customWidth="1"/>
    <col min="519" max="520" width="20.453125" style="17" customWidth="1"/>
    <col min="521" max="522" width="19.7265625" style="17" customWidth="1"/>
    <col min="523" max="523" width="25.26953125" style="17" customWidth="1"/>
    <col min="524" max="524" width="26" style="17" customWidth="1"/>
    <col min="525" max="525" width="22.26953125" style="17" customWidth="1"/>
    <col min="526" max="526" width="24.81640625" style="17" customWidth="1"/>
    <col min="527" max="527" width="21.1796875" style="17" customWidth="1"/>
    <col min="528" max="528" width="21.453125" style="17" customWidth="1"/>
    <col min="529" max="529" width="27.81640625" style="17" customWidth="1"/>
    <col min="530" max="530" width="23.453125" style="17" customWidth="1"/>
    <col min="531" max="531" width="21.453125" style="17" customWidth="1"/>
    <col min="532" max="534" width="20.7265625" style="17" customWidth="1"/>
    <col min="535" max="535" width="32.26953125" style="17" bestFit="1" customWidth="1"/>
    <col min="536" max="536" width="20.7265625" style="17" customWidth="1"/>
    <col min="537" max="537" width="22" style="17" customWidth="1"/>
    <col min="538" max="541" width="21.26953125" style="17" customWidth="1"/>
    <col min="542" max="542" width="22.26953125" style="17" customWidth="1"/>
    <col min="543" max="544" width="10.90625" style="17"/>
    <col min="545" max="545" width="14.81640625" style="17" bestFit="1" customWidth="1"/>
    <col min="546" max="770" width="10.90625" style="17"/>
    <col min="771" max="771" width="34.453125" style="17" customWidth="1"/>
    <col min="772" max="773" width="19.453125" style="17" bestFit="1" customWidth="1"/>
    <col min="774" max="774" width="19.7265625" style="17" customWidth="1"/>
    <col min="775" max="776" width="20.453125" style="17" customWidth="1"/>
    <col min="777" max="778" width="19.7265625" style="17" customWidth="1"/>
    <col min="779" max="779" width="25.26953125" style="17" customWidth="1"/>
    <col min="780" max="780" width="26" style="17" customWidth="1"/>
    <col min="781" max="781" width="22.26953125" style="17" customWidth="1"/>
    <col min="782" max="782" width="24.81640625" style="17" customWidth="1"/>
    <col min="783" max="783" width="21.1796875" style="17" customWidth="1"/>
    <col min="784" max="784" width="21.453125" style="17" customWidth="1"/>
    <col min="785" max="785" width="27.81640625" style="17" customWidth="1"/>
    <col min="786" max="786" width="23.453125" style="17" customWidth="1"/>
    <col min="787" max="787" width="21.453125" style="17" customWidth="1"/>
    <col min="788" max="790" width="20.7265625" style="17" customWidth="1"/>
    <col min="791" max="791" width="32.26953125" style="17" bestFit="1" customWidth="1"/>
    <col min="792" max="792" width="20.7265625" style="17" customWidth="1"/>
    <col min="793" max="793" width="22" style="17" customWidth="1"/>
    <col min="794" max="797" width="21.26953125" style="17" customWidth="1"/>
    <col min="798" max="798" width="22.26953125" style="17" customWidth="1"/>
    <col min="799" max="800" width="10.90625" style="17"/>
    <col min="801" max="801" width="14.81640625" style="17" bestFit="1" customWidth="1"/>
    <col min="802" max="1026" width="10.90625" style="17"/>
    <col min="1027" max="1027" width="34.453125" style="17" customWidth="1"/>
    <col min="1028" max="1029" width="19.453125" style="17" bestFit="1" customWidth="1"/>
    <col min="1030" max="1030" width="19.7265625" style="17" customWidth="1"/>
    <col min="1031" max="1032" width="20.453125" style="17" customWidth="1"/>
    <col min="1033" max="1034" width="19.7265625" style="17" customWidth="1"/>
    <col min="1035" max="1035" width="25.26953125" style="17" customWidth="1"/>
    <col min="1036" max="1036" width="26" style="17" customWidth="1"/>
    <col min="1037" max="1037" width="22.26953125" style="17" customWidth="1"/>
    <col min="1038" max="1038" width="24.81640625" style="17" customWidth="1"/>
    <col min="1039" max="1039" width="21.1796875" style="17" customWidth="1"/>
    <col min="1040" max="1040" width="21.453125" style="17" customWidth="1"/>
    <col min="1041" max="1041" width="27.81640625" style="17" customWidth="1"/>
    <col min="1042" max="1042" width="23.453125" style="17" customWidth="1"/>
    <col min="1043" max="1043" width="21.453125" style="17" customWidth="1"/>
    <col min="1044" max="1046" width="20.7265625" style="17" customWidth="1"/>
    <col min="1047" max="1047" width="32.26953125" style="17" bestFit="1" customWidth="1"/>
    <col min="1048" max="1048" width="20.7265625" style="17" customWidth="1"/>
    <col min="1049" max="1049" width="22" style="17" customWidth="1"/>
    <col min="1050" max="1053" width="21.26953125" style="17" customWidth="1"/>
    <col min="1054" max="1054" width="22.26953125" style="17" customWidth="1"/>
    <col min="1055" max="1056" width="10.90625" style="17"/>
    <col min="1057" max="1057" width="14.81640625" style="17" bestFit="1" customWidth="1"/>
    <col min="1058" max="1282" width="10.90625" style="17"/>
    <col min="1283" max="1283" width="34.453125" style="17" customWidth="1"/>
    <col min="1284" max="1285" width="19.453125" style="17" bestFit="1" customWidth="1"/>
    <col min="1286" max="1286" width="19.7265625" style="17" customWidth="1"/>
    <col min="1287" max="1288" width="20.453125" style="17" customWidth="1"/>
    <col min="1289" max="1290" width="19.7265625" style="17" customWidth="1"/>
    <col min="1291" max="1291" width="25.26953125" style="17" customWidth="1"/>
    <col min="1292" max="1292" width="26" style="17" customWidth="1"/>
    <col min="1293" max="1293" width="22.26953125" style="17" customWidth="1"/>
    <col min="1294" max="1294" width="24.81640625" style="17" customWidth="1"/>
    <col min="1295" max="1295" width="21.1796875" style="17" customWidth="1"/>
    <col min="1296" max="1296" width="21.453125" style="17" customWidth="1"/>
    <col min="1297" max="1297" width="27.81640625" style="17" customWidth="1"/>
    <col min="1298" max="1298" width="23.453125" style="17" customWidth="1"/>
    <col min="1299" max="1299" width="21.453125" style="17" customWidth="1"/>
    <col min="1300" max="1302" width="20.7265625" style="17" customWidth="1"/>
    <col min="1303" max="1303" width="32.26953125" style="17" bestFit="1" customWidth="1"/>
    <col min="1304" max="1304" width="20.7265625" style="17" customWidth="1"/>
    <col min="1305" max="1305" width="22" style="17" customWidth="1"/>
    <col min="1306" max="1309" width="21.26953125" style="17" customWidth="1"/>
    <col min="1310" max="1310" width="22.26953125" style="17" customWidth="1"/>
    <col min="1311" max="1312" width="10.90625" style="17"/>
    <col min="1313" max="1313" width="14.81640625" style="17" bestFit="1" customWidth="1"/>
    <col min="1314" max="1538" width="10.90625" style="17"/>
    <col min="1539" max="1539" width="34.453125" style="17" customWidth="1"/>
    <col min="1540" max="1541" width="19.453125" style="17" bestFit="1" customWidth="1"/>
    <col min="1542" max="1542" width="19.7265625" style="17" customWidth="1"/>
    <col min="1543" max="1544" width="20.453125" style="17" customWidth="1"/>
    <col min="1545" max="1546" width="19.7265625" style="17" customWidth="1"/>
    <col min="1547" max="1547" width="25.26953125" style="17" customWidth="1"/>
    <col min="1548" max="1548" width="26" style="17" customWidth="1"/>
    <col min="1549" max="1549" width="22.26953125" style="17" customWidth="1"/>
    <col min="1550" max="1550" width="24.81640625" style="17" customWidth="1"/>
    <col min="1551" max="1551" width="21.1796875" style="17" customWidth="1"/>
    <col min="1552" max="1552" width="21.453125" style="17" customWidth="1"/>
    <col min="1553" max="1553" width="27.81640625" style="17" customWidth="1"/>
    <col min="1554" max="1554" width="23.453125" style="17" customWidth="1"/>
    <col min="1555" max="1555" width="21.453125" style="17" customWidth="1"/>
    <col min="1556" max="1558" width="20.7265625" style="17" customWidth="1"/>
    <col min="1559" max="1559" width="32.26953125" style="17" bestFit="1" customWidth="1"/>
    <col min="1560" max="1560" width="20.7265625" style="17" customWidth="1"/>
    <col min="1561" max="1561" width="22" style="17" customWidth="1"/>
    <col min="1562" max="1565" width="21.26953125" style="17" customWidth="1"/>
    <col min="1566" max="1566" width="22.26953125" style="17" customWidth="1"/>
    <col min="1567" max="1568" width="10.90625" style="17"/>
    <col min="1569" max="1569" width="14.81640625" style="17" bestFit="1" customWidth="1"/>
    <col min="1570" max="1794" width="10.90625" style="17"/>
    <col min="1795" max="1795" width="34.453125" style="17" customWidth="1"/>
    <col min="1796" max="1797" width="19.453125" style="17" bestFit="1" customWidth="1"/>
    <col min="1798" max="1798" width="19.7265625" style="17" customWidth="1"/>
    <col min="1799" max="1800" width="20.453125" style="17" customWidth="1"/>
    <col min="1801" max="1802" width="19.7265625" style="17" customWidth="1"/>
    <col min="1803" max="1803" width="25.26953125" style="17" customWidth="1"/>
    <col min="1804" max="1804" width="26" style="17" customWidth="1"/>
    <col min="1805" max="1805" width="22.26953125" style="17" customWidth="1"/>
    <col min="1806" max="1806" width="24.81640625" style="17" customWidth="1"/>
    <col min="1807" max="1807" width="21.1796875" style="17" customWidth="1"/>
    <col min="1808" max="1808" width="21.453125" style="17" customWidth="1"/>
    <col min="1809" max="1809" width="27.81640625" style="17" customWidth="1"/>
    <col min="1810" max="1810" width="23.453125" style="17" customWidth="1"/>
    <col min="1811" max="1811" width="21.453125" style="17" customWidth="1"/>
    <col min="1812" max="1814" width="20.7265625" style="17" customWidth="1"/>
    <col min="1815" max="1815" width="32.26953125" style="17" bestFit="1" customWidth="1"/>
    <col min="1816" max="1816" width="20.7265625" style="17" customWidth="1"/>
    <col min="1817" max="1817" width="22" style="17" customWidth="1"/>
    <col min="1818" max="1821" width="21.26953125" style="17" customWidth="1"/>
    <col min="1822" max="1822" width="22.26953125" style="17" customWidth="1"/>
    <col min="1823" max="1824" width="10.90625" style="17"/>
    <col min="1825" max="1825" width="14.81640625" style="17" bestFit="1" customWidth="1"/>
    <col min="1826" max="2050" width="10.90625" style="17"/>
    <col min="2051" max="2051" width="34.453125" style="17" customWidth="1"/>
    <col min="2052" max="2053" width="19.453125" style="17" bestFit="1" customWidth="1"/>
    <col min="2054" max="2054" width="19.7265625" style="17" customWidth="1"/>
    <col min="2055" max="2056" width="20.453125" style="17" customWidth="1"/>
    <col min="2057" max="2058" width="19.7265625" style="17" customWidth="1"/>
    <col min="2059" max="2059" width="25.26953125" style="17" customWidth="1"/>
    <col min="2060" max="2060" width="26" style="17" customWidth="1"/>
    <col min="2061" max="2061" width="22.26953125" style="17" customWidth="1"/>
    <col min="2062" max="2062" width="24.81640625" style="17" customWidth="1"/>
    <col min="2063" max="2063" width="21.1796875" style="17" customWidth="1"/>
    <col min="2064" max="2064" width="21.453125" style="17" customWidth="1"/>
    <col min="2065" max="2065" width="27.81640625" style="17" customWidth="1"/>
    <col min="2066" max="2066" width="23.453125" style="17" customWidth="1"/>
    <col min="2067" max="2067" width="21.453125" style="17" customWidth="1"/>
    <col min="2068" max="2070" width="20.7265625" style="17" customWidth="1"/>
    <col min="2071" max="2071" width="32.26953125" style="17" bestFit="1" customWidth="1"/>
    <col min="2072" max="2072" width="20.7265625" style="17" customWidth="1"/>
    <col min="2073" max="2073" width="22" style="17" customWidth="1"/>
    <col min="2074" max="2077" width="21.26953125" style="17" customWidth="1"/>
    <col min="2078" max="2078" width="22.26953125" style="17" customWidth="1"/>
    <col min="2079" max="2080" width="10.90625" style="17"/>
    <col min="2081" max="2081" width="14.81640625" style="17" bestFit="1" customWidth="1"/>
    <col min="2082" max="2306" width="10.90625" style="17"/>
    <col min="2307" max="2307" width="34.453125" style="17" customWidth="1"/>
    <col min="2308" max="2309" width="19.453125" style="17" bestFit="1" customWidth="1"/>
    <col min="2310" max="2310" width="19.7265625" style="17" customWidth="1"/>
    <col min="2311" max="2312" width="20.453125" style="17" customWidth="1"/>
    <col min="2313" max="2314" width="19.7265625" style="17" customWidth="1"/>
    <col min="2315" max="2315" width="25.26953125" style="17" customWidth="1"/>
    <col min="2316" max="2316" width="26" style="17" customWidth="1"/>
    <col min="2317" max="2317" width="22.26953125" style="17" customWidth="1"/>
    <col min="2318" max="2318" width="24.81640625" style="17" customWidth="1"/>
    <col min="2319" max="2319" width="21.1796875" style="17" customWidth="1"/>
    <col min="2320" max="2320" width="21.453125" style="17" customWidth="1"/>
    <col min="2321" max="2321" width="27.81640625" style="17" customWidth="1"/>
    <col min="2322" max="2322" width="23.453125" style="17" customWidth="1"/>
    <col min="2323" max="2323" width="21.453125" style="17" customWidth="1"/>
    <col min="2324" max="2326" width="20.7265625" style="17" customWidth="1"/>
    <col min="2327" max="2327" width="32.26953125" style="17" bestFit="1" customWidth="1"/>
    <col min="2328" max="2328" width="20.7265625" style="17" customWidth="1"/>
    <col min="2329" max="2329" width="22" style="17" customWidth="1"/>
    <col min="2330" max="2333" width="21.26953125" style="17" customWidth="1"/>
    <col min="2334" max="2334" width="22.26953125" style="17" customWidth="1"/>
    <col min="2335" max="2336" width="10.90625" style="17"/>
    <col min="2337" max="2337" width="14.81640625" style="17" bestFit="1" customWidth="1"/>
    <col min="2338" max="2562" width="10.90625" style="17"/>
    <col min="2563" max="2563" width="34.453125" style="17" customWidth="1"/>
    <col min="2564" max="2565" width="19.453125" style="17" bestFit="1" customWidth="1"/>
    <col min="2566" max="2566" width="19.7265625" style="17" customWidth="1"/>
    <col min="2567" max="2568" width="20.453125" style="17" customWidth="1"/>
    <col min="2569" max="2570" width="19.7265625" style="17" customWidth="1"/>
    <col min="2571" max="2571" width="25.26953125" style="17" customWidth="1"/>
    <col min="2572" max="2572" width="26" style="17" customWidth="1"/>
    <col min="2573" max="2573" width="22.26953125" style="17" customWidth="1"/>
    <col min="2574" max="2574" width="24.81640625" style="17" customWidth="1"/>
    <col min="2575" max="2575" width="21.1796875" style="17" customWidth="1"/>
    <col min="2576" max="2576" width="21.453125" style="17" customWidth="1"/>
    <col min="2577" max="2577" width="27.81640625" style="17" customWidth="1"/>
    <col min="2578" max="2578" width="23.453125" style="17" customWidth="1"/>
    <col min="2579" max="2579" width="21.453125" style="17" customWidth="1"/>
    <col min="2580" max="2582" width="20.7265625" style="17" customWidth="1"/>
    <col min="2583" max="2583" width="32.26953125" style="17" bestFit="1" customWidth="1"/>
    <col min="2584" max="2584" width="20.7265625" style="17" customWidth="1"/>
    <col min="2585" max="2585" width="22" style="17" customWidth="1"/>
    <col min="2586" max="2589" width="21.26953125" style="17" customWidth="1"/>
    <col min="2590" max="2590" width="22.26953125" style="17" customWidth="1"/>
    <col min="2591" max="2592" width="10.90625" style="17"/>
    <col min="2593" max="2593" width="14.81640625" style="17" bestFit="1" customWidth="1"/>
    <col min="2594" max="2818" width="10.90625" style="17"/>
    <col min="2819" max="2819" width="34.453125" style="17" customWidth="1"/>
    <col min="2820" max="2821" width="19.453125" style="17" bestFit="1" customWidth="1"/>
    <col min="2822" max="2822" width="19.7265625" style="17" customWidth="1"/>
    <col min="2823" max="2824" width="20.453125" style="17" customWidth="1"/>
    <col min="2825" max="2826" width="19.7265625" style="17" customWidth="1"/>
    <col min="2827" max="2827" width="25.26953125" style="17" customWidth="1"/>
    <col min="2828" max="2828" width="26" style="17" customWidth="1"/>
    <col min="2829" max="2829" width="22.26953125" style="17" customWidth="1"/>
    <col min="2830" max="2830" width="24.81640625" style="17" customWidth="1"/>
    <col min="2831" max="2831" width="21.1796875" style="17" customWidth="1"/>
    <col min="2832" max="2832" width="21.453125" style="17" customWidth="1"/>
    <col min="2833" max="2833" width="27.81640625" style="17" customWidth="1"/>
    <col min="2834" max="2834" width="23.453125" style="17" customWidth="1"/>
    <col min="2835" max="2835" width="21.453125" style="17" customWidth="1"/>
    <col min="2836" max="2838" width="20.7265625" style="17" customWidth="1"/>
    <col min="2839" max="2839" width="32.26953125" style="17" bestFit="1" customWidth="1"/>
    <col min="2840" max="2840" width="20.7265625" style="17" customWidth="1"/>
    <col min="2841" max="2841" width="22" style="17" customWidth="1"/>
    <col min="2842" max="2845" width="21.26953125" style="17" customWidth="1"/>
    <col min="2846" max="2846" width="22.26953125" style="17" customWidth="1"/>
    <col min="2847" max="2848" width="10.90625" style="17"/>
    <col min="2849" max="2849" width="14.81640625" style="17" bestFit="1" customWidth="1"/>
    <col min="2850" max="3074" width="10.90625" style="17"/>
    <col min="3075" max="3075" width="34.453125" style="17" customWidth="1"/>
    <col min="3076" max="3077" width="19.453125" style="17" bestFit="1" customWidth="1"/>
    <col min="3078" max="3078" width="19.7265625" style="17" customWidth="1"/>
    <col min="3079" max="3080" width="20.453125" style="17" customWidth="1"/>
    <col min="3081" max="3082" width="19.7265625" style="17" customWidth="1"/>
    <col min="3083" max="3083" width="25.26953125" style="17" customWidth="1"/>
    <col min="3084" max="3084" width="26" style="17" customWidth="1"/>
    <col min="3085" max="3085" width="22.26953125" style="17" customWidth="1"/>
    <col min="3086" max="3086" width="24.81640625" style="17" customWidth="1"/>
    <col min="3087" max="3087" width="21.1796875" style="17" customWidth="1"/>
    <col min="3088" max="3088" width="21.453125" style="17" customWidth="1"/>
    <col min="3089" max="3089" width="27.81640625" style="17" customWidth="1"/>
    <col min="3090" max="3090" width="23.453125" style="17" customWidth="1"/>
    <col min="3091" max="3091" width="21.453125" style="17" customWidth="1"/>
    <col min="3092" max="3094" width="20.7265625" style="17" customWidth="1"/>
    <col min="3095" max="3095" width="32.26953125" style="17" bestFit="1" customWidth="1"/>
    <col min="3096" max="3096" width="20.7265625" style="17" customWidth="1"/>
    <col min="3097" max="3097" width="22" style="17" customWidth="1"/>
    <col min="3098" max="3101" width="21.26953125" style="17" customWidth="1"/>
    <col min="3102" max="3102" width="22.26953125" style="17" customWidth="1"/>
    <col min="3103" max="3104" width="10.90625" style="17"/>
    <col min="3105" max="3105" width="14.81640625" style="17" bestFit="1" customWidth="1"/>
    <col min="3106" max="3330" width="10.90625" style="17"/>
    <col min="3331" max="3331" width="34.453125" style="17" customWidth="1"/>
    <col min="3332" max="3333" width="19.453125" style="17" bestFit="1" customWidth="1"/>
    <col min="3334" max="3334" width="19.7265625" style="17" customWidth="1"/>
    <col min="3335" max="3336" width="20.453125" style="17" customWidth="1"/>
    <col min="3337" max="3338" width="19.7265625" style="17" customWidth="1"/>
    <col min="3339" max="3339" width="25.26953125" style="17" customWidth="1"/>
    <col min="3340" max="3340" width="26" style="17" customWidth="1"/>
    <col min="3341" max="3341" width="22.26953125" style="17" customWidth="1"/>
    <col min="3342" max="3342" width="24.81640625" style="17" customWidth="1"/>
    <col min="3343" max="3343" width="21.1796875" style="17" customWidth="1"/>
    <col min="3344" max="3344" width="21.453125" style="17" customWidth="1"/>
    <col min="3345" max="3345" width="27.81640625" style="17" customWidth="1"/>
    <col min="3346" max="3346" width="23.453125" style="17" customWidth="1"/>
    <col min="3347" max="3347" width="21.453125" style="17" customWidth="1"/>
    <col min="3348" max="3350" width="20.7265625" style="17" customWidth="1"/>
    <col min="3351" max="3351" width="32.26953125" style="17" bestFit="1" customWidth="1"/>
    <col min="3352" max="3352" width="20.7265625" style="17" customWidth="1"/>
    <col min="3353" max="3353" width="22" style="17" customWidth="1"/>
    <col min="3354" max="3357" width="21.26953125" style="17" customWidth="1"/>
    <col min="3358" max="3358" width="22.26953125" style="17" customWidth="1"/>
    <col min="3359" max="3360" width="10.90625" style="17"/>
    <col min="3361" max="3361" width="14.81640625" style="17" bestFit="1" customWidth="1"/>
    <col min="3362" max="3586" width="10.90625" style="17"/>
    <col min="3587" max="3587" width="34.453125" style="17" customWidth="1"/>
    <col min="3588" max="3589" width="19.453125" style="17" bestFit="1" customWidth="1"/>
    <col min="3590" max="3590" width="19.7265625" style="17" customWidth="1"/>
    <col min="3591" max="3592" width="20.453125" style="17" customWidth="1"/>
    <col min="3593" max="3594" width="19.7265625" style="17" customWidth="1"/>
    <col min="3595" max="3595" width="25.26953125" style="17" customWidth="1"/>
    <col min="3596" max="3596" width="26" style="17" customWidth="1"/>
    <col min="3597" max="3597" width="22.26953125" style="17" customWidth="1"/>
    <col min="3598" max="3598" width="24.81640625" style="17" customWidth="1"/>
    <col min="3599" max="3599" width="21.1796875" style="17" customWidth="1"/>
    <col min="3600" max="3600" width="21.453125" style="17" customWidth="1"/>
    <col min="3601" max="3601" width="27.81640625" style="17" customWidth="1"/>
    <col min="3602" max="3602" width="23.453125" style="17" customWidth="1"/>
    <col min="3603" max="3603" width="21.453125" style="17" customWidth="1"/>
    <col min="3604" max="3606" width="20.7265625" style="17" customWidth="1"/>
    <col min="3607" max="3607" width="32.26953125" style="17" bestFit="1" customWidth="1"/>
    <col min="3608" max="3608" width="20.7265625" style="17" customWidth="1"/>
    <col min="3609" max="3609" width="22" style="17" customWidth="1"/>
    <col min="3610" max="3613" width="21.26953125" style="17" customWidth="1"/>
    <col min="3614" max="3614" width="22.26953125" style="17" customWidth="1"/>
    <col min="3615" max="3616" width="10.90625" style="17"/>
    <col min="3617" max="3617" width="14.81640625" style="17" bestFit="1" customWidth="1"/>
    <col min="3618" max="3842" width="10.90625" style="17"/>
    <col min="3843" max="3843" width="34.453125" style="17" customWidth="1"/>
    <col min="3844" max="3845" width="19.453125" style="17" bestFit="1" customWidth="1"/>
    <col min="3846" max="3846" width="19.7265625" style="17" customWidth="1"/>
    <col min="3847" max="3848" width="20.453125" style="17" customWidth="1"/>
    <col min="3849" max="3850" width="19.7265625" style="17" customWidth="1"/>
    <col min="3851" max="3851" width="25.26953125" style="17" customWidth="1"/>
    <col min="3852" max="3852" width="26" style="17" customWidth="1"/>
    <col min="3853" max="3853" width="22.26953125" style="17" customWidth="1"/>
    <col min="3854" max="3854" width="24.81640625" style="17" customWidth="1"/>
    <col min="3855" max="3855" width="21.1796875" style="17" customWidth="1"/>
    <col min="3856" max="3856" width="21.453125" style="17" customWidth="1"/>
    <col min="3857" max="3857" width="27.81640625" style="17" customWidth="1"/>
    <col min="3858" max="3858" width="23.453125" style="17" customWidth="1"/>
    <col min="3859" max="3859" width="21.453125" style="17" customWidth="1"/>
    <col min="3860" max="3862" width="20.7265625" style="17" customWidth="1"/>
    <col min="3863" max="3863" width="32.26953125" style="17" bestFit="1" customWidth="1"/>
    <col min="3864" max="3864" width="20.7265625" style="17" customWidth="1"/>
    <col min="3865" max="3865" width="22" style="17" customWidth="1"/>
    <col min="3866" max="3869" width="21.26953125" style="17" customWidth="1"/>
    <col min="3870" max="3870" width="22.26953125" style="17" customWidth="1"/>
    <col min="3871" max="3872" width="10.90625" style="17"/>
    <col min="3873" max="3873" width="14.81640625" style="17" bestFit="1" customWidth="1"/>
    <col min="3874" max="4098" width="10.90625" style="17"/>
    <col min="4099" max="4099" width="34.453125" style="17" customWidth="1"/>
    <col min="4100" max="4101" width="19.453125" style="17" bestFit="1" customWidth="1"/>
    <col min="4102" max="4102" width="19.7265625" style="17" customWidth="1"/>
    <col min="4103" max="4104" width="20.453125" style="17" customWidth="1"/>
    <col min="4105" max="4106" width="19.7265625" style="17" customWidth="1"/>
    <col min="4107" max="4107" width="25.26953125" style="17" customWidth="1"/>
    <col min="4108" max="4108" width="26" style="17" customWidth="1"/>
    <col min="4109" max="4109" width="22.26953125" style="17" customWidth="1"/>
    <col min="4110" max="4110" width="24.81640625" style="17" customWidth="1"/>
    <col min="4111" max="4111" width="21.1796875" style="17" customWidth="1"/>
    <col min="4112" max="4112" width="21.453125" style="17" customWidth="1"/>
    <col min="4113" max="4113" width="27.81640625" style="17" customWidth="1"/>
    <col min="4114" max="4114" width="23.453125" style="17" customWidth="1"/>
    <col min="4115" max="4115" width="21.453125" style="17" customWidth="1"/>
    <col min="4116" max="4118" width="20.7265625" style="17" customWidth="1"/>
    <col min="4119" max="4119" width="32.26953125" style="17" bestFit="1" customWidth="1"/>
    <col min="4120" max="4120" width="20.7265625" style="17" customWidth="1"/>
    <col min="4121" max="4121" width="22" style="17" customWidth="1"/>
    <col min="4122" max="4125" width="21.26953125" style="17" customWidth="1"/>
    <col min="4126" max="4126" width="22.26953125" style="17" customWidth="1"/>
    <col min="4127" max="4128" width="10.90625" style="17"/>
    <col min="4129" max="4129" width="14.81640625" style="17" bestFit="1" customWidth="1"/>
    <col min="4130" max="4354" width="10.90625" style="17"/>
    <col min="4355" max="4355" width="34.453125" style="17" customWidth="1"/>
    <col min="4356" max="4357" width="19.453125" style="17" bestFit="1" customWidth="1"/>
    <col min="4358" max="4358" width="19.7265625" style="17" customWidth="1"/>
    <col min="4359" max="4360" width="20.453125" style="17" customWidth="1"/>
    <col min="4361" max="4362" width="19.7265625" style="17" customWidth="1"/>
    <col min="4363" max="4363" width="25.26953125" style="17" customWidth="1"/>
    <col min="4364" max="4364" width="26" style="17" customWidth="1"/>
    <col min="4365" max="4365" width="22.26953125" style="17" customWidth="1"/>
    <col min="4366" max="4366" width="24.81640625" style="17" customWidth="1"/>
    <col min="4367" max="4367" width="21.1796875" style="17" customWidth="1"/>
    <col min="4368" max="4368" width="21.453125" style="17" customWidth="1"/>
    <col min="4369" max="4369" width="27.81640625" style="17" customWidth="1"/>
    <col min="4370" max="4370" width="23.453125" style="17" customWidth="1"/>
    <col min="4371" max="4371" width="21.453125" style="17" customWidth="1"/>
    <col min="4372" max="4374" width="20.7265625" style="17" customWidth="1"/>
    <col min="4375" max="4375" width="32.26953125" style="17" bestFit="1" customWidth="1"/>
    <col min="4376" max="4376" width="20.7265625" style="17" customWidth="1"/>
    <col min="4377" max="4377" width="22" style="17" customWidth="1"/>
    <col min="4378" max="4381" width="21.26953125" style="17" customWidth="1"/>
    <col min="4382" max="4382" width="22.26953125" style="17" customWidth="1"/>
    <col min="4383" max="4384" width="10.90625" style="17"/>
    <col min="4385" max="4385" width="14.81640625" style="17" bestFit="1" customWidth="1"/>
    <col min="4386" max="4610" width="10.90625" style="17"/>
    <col min="4611" max="4611" width="34.453125" style="17" customWidth="1"/>
    <col min="4612" max="4613" width="19.453125" style="17" bestFit="1" customWidth="1"/>
    <col min="4614" max="4614" width="19.7265625" style="17" customWidth="1"/>
    <col min="4615" max="4616" width="20.453125" style="17" customWidth="1"/>
    <col min="4617" max="4618" width="19.7265625" style="17" customWidth="1"/>
    <col min="4619" max="4619" width="25.26953125" style="17" customWidth="1"/>
    <col min="4620" max="4620" width="26" style="17" customWidth="1"/>
    <col min="4621" max="4621" width="22.26953125" style="17" customWidth="1"/>
    <col min="4622" max="4622" width="24.81640625" style="17" customWidth="1"/>
    <col min="4623" max="4623" width="21.1796875" style="17" customWidth="1"/>
    <col min="4624" max="4624" width="21.453125" style="17" customWidth="1"/>
    <col min="4625" max="4625" width="27.81640625" style="17" customWidth="1"/>
    <col min="4626" max="4626" width="23.453125" style="17" customWidth="1"/>
    <col min="4627" max="4627" width="21.453125" style="17" customWidth="1"/>
    <col min="4628" max="4630" width="20.7265625" style="17" customWidth="1"/>
    <col min="4631" max="4631" width="32.26953125" style="17" bestFit="1" customWidth="1"/>
    <col min="4632" max="4632" width="20.7265625" style="17" customWidth="1"/>
    <col min="4633" max="4633" width="22" style="17" customWidth="1"/>
    <col min="4634" max="4637" width="21.26953125" style="17" customWidth="1"/>
    <col min="4638" max="4638" width="22.26953125" style="17" customWidth="1"/>
    <col min="4639" max="4640" width="10.90625" style="17"/>
    <col min="4641" max="4641" width="14.81640625" style="17" bestFit="1" customWidth="1"/>
    <col min="4642" max="4866" width="10.90625" style="17"/>
    <col min="4867" max="4867" width="34.453125" style="17" customWidth="1"/>
    <col min="4868" max="4869" width="19.453125" style="17" bestFit="1" customWidth="1"/>
    <col min="4870" max="4870" width="19.7265625" style="17" customWidth="1"/>
    <col min="4871" max="4872" width="20.453125" style="17" customWidth="1"/>
    <col min="4873" max="4874" width="19.7265625" style="17" customWidth="1"/>
    <col min="4875" max="4875" width="25.26953125" style="17" customWidth="1"/>
    <col min="4876" max="4876" width="26" style="17" customWidth="1"/>
    <col min="4877" max="4877" width="22.26953125" style="17" customWidth="1"/>
    <col min="4878" max="4878" width="24.81640625" style="17" customWidth="1"/>
    <col min="4879" max="4879" width="21.1796875" style="17" customWidth="1"/>
    <col min="4880" max="4880" width="21.453125" style="17" customWidth="1"/>
    <col min="4881" max="4881" width="27.81640625" style="17" customWidth="1"/>
    <col min="4882" max="4882" width="23.453125" style="17" customWidth="1"/>
    <col min="4883" max="4883" width="21.453125" style="17" customWidth="1"/>
    <col min="4884" max="4886" width="20.7265625" style="17" customWidth="1"/>
    <col min="4887" max="4887" width="32.26953125" style="17" bestFit="1" customWidth="1"/>
    <col min="4888" max="4888" width="20.7265625" style="17" customWidth="1"/>
    <col min="4889" max="4889" width="22" style="17" customWidth="1"/>
    <col min="4890" max="4893" width="21.26953125" style="17" customWidth="1"/>
    <col min="4894" max="4894" width="22.26953125" style="17" customWidth="1"/>
    <col min="4895" max="4896" width="10.90625" style="17"/>
    <col min="4897" max="4897" width="14.81640625" style="17" bestFit="1" customWidth="1"/>
    <col min="4898" max="5122" width="10.90625" style="17"/>
    <col min="5123" max="5123" width="34.453125" style="17" customWidth="1"/>
    <col min="5124" max="5125" width="19.453125" style="17" bestFit="1" customWidth="1"/>
    <col min="5126" max="5126" width="19.7265625" style="17" customWidth="1"/>
    <col min="5127" max="5128" width="20.453125" style="17" customWidth="1"/>
    <col min="5129" max="5130" width="19.7265625" style="17" customWidth="1"/>
    <col min="5131" max="5131" width="25.26953125" style="17" customWidth="1"/>
    <col min="5132" max="5132" width="26" style="17" customWidth="1"/>
    <col min="5133" max="5133" width="22.26953125" style="17" customWidth="1"/>
    <col min="5134" max="5134" width="24.81640625" style="17" customWidth="1"/>
    <col min="5135" max="5135" width="21.1796875" style="17" customWidth="1"/>
    <col min="5136" max="5136" width="21.453125" style="17" customWidth="1"/>
    <col min="5137" max="5137" width="27.81640625" style="17" customWidth="1"/>
    <col min="5138" max="5138" width="23.453125" style="17" customWidth="1"/>
    <col min="5139" max="5139" width="21.453125" style="17" customWidth="1"/>
    <col min="5140" max="5142" width="20.7265625" style="17" customWidth="1"/>
    <col min="5143" max="5143" width="32.26953125" style="17" bestFit="1" customWidth="1"/>
    <col min="5144" max="5144" width="20.7265625" style="17" customWidth="1"/>
    <col min="5145" max="5145" width="22" style="17" customWidth="1"/>
    <col min="5146" max="5149" width="21.26953125" style="17" customWidth="1"/>
    <col min="5150" max="5150" width="22.26953125" style="17" customWidth="1"/>
    <col min="5151" max="5152" width="10.90625" style="17"/>
    <col min="5153" max="5153" width="14.81640625" style="17" bestFit="1" customWidth="1"/>
    <col min="5154" max="5378" width="10.90625" style="17"/>
    <col min="5379" max="5379" width="34.453125" style="17" customWidth="1"/>
    <col min="5380" max="5381" width="19.453125" style="17" bestFit="1" customWidth="1"/>
    <col min="5382" max="5382" width="19.7265625" style="17" customWidth="1"/>
    <col min="5383" max="5384" width="20.453125" style="17" customWidth="1"/>
    <col min="5385" max="5386" width="19.7265625" style="17" customWidth="1"/>
    <col min="5387" max="5387" width="25.26953125" style="17" customWidth="1"/>
    <col min="5388" max="5388" width="26" style="17" customWidth="1"/>
    <col min="5389" max="5389" width="22.26953125" style="17" customWidth="1"/>
    <col min="5390" max="5390" width="24.81640625" style="17" customWidth="1"/>
    <col min="5391" max="5391" width="21.1796875" style="17" customWidth="1"/>
    <col min="5392" max="5392" width="21.453125" style="17" customWidth="1"/>
    <col min="5393" max="5393" width="27.81640625" style="17" customWidth="1"/>
    <col min="5394" max="5394" width="23.453125" style="17" customWidth="1"/>
    <col min="5395" max="5395" width="21.453125" style="17" customWidth="1"/>
    <col min="5396" max="5398" width="20.7265625" style="17" customWidth="1"/>
    <col min="5399" max="5399" width="32.26953125" style="17" bestFit="1" customWidth="1"/>
    <col min="5400" max="5400" width="20.7265625" style="17" customWidth="1"/>
    <col min="5401" max="5401" width="22" style="17" customWidth="1"/>
    <col min="5402" max="5405" width="21.26953125" style="17" customWidth="1"/>
    <col min="5406" max="5406" width="22.26953125" style="17" customWidth="1"/>
    <col min="5407" max="5408" width="10.90625" style="17"/>
    <col min="5409" max="5409" width="14.81640625" style="17" bestFit="1" customWidth="1"/>
    <col min="5410" max="5634" width="10.90625" style="17"/>
    <col min="5635" max="5635" width="34.453125" style="17" customWidth="1"/>
    <col min="5636" max="5637" width="19.453125" style="17" bestFit="1" customWidth="1"/>
    <col min="5638" max="5638" width="19.7265625" style="17" customWidth="1"/>
    <col min="5639" max="5640" width="20.453125" style="17" customWidth="1"/>
    <col min="5641" max="5642" width="19.7265625" style="17" customWidth="1"/>
    <col min="5643" max="5643" width="25.26953125" style="17" customWidth="1"/>
    <col min="5644" max="5644" width="26" style="17" customWidth="1"/>
    <col min="5645" max="5645" width="22.26953125" style="17" customWidth="1"/>
    <col min="5646" max="5646" width="24.81640625" style="17" customWidth="1"/>
    <col min="5647" max="5647" width="21.1796875" style="17" customWidth="1"/>
    <col min="5648" max="5648" width="21.453125" style="17" customWidth="1"/>
    <col min="5649" max="5649" width="27.81640625" style="17" customWidth="1"/>
    <col min="5650" max="5650" width="23.453125" style="17" customWidth="1"/>
    <col min="5651" max="5651" width="21.453125" style="17" customWidth="1"/>
    <col min="5652" max="5654" width="20.7265625" style="17" customWidth="1"/>
    <col min="5655" max="5655" width="32.26953125" style="17" bestFit="1" customWidth="1"/>
    <col min="5656" max="5656" width="20.7265625" style="17" customWidth="1"/>
    <col min="5657" max="5657" width="22" style="17" customWidth="1"/>
    <col min="5658" max="5661" width="21.26953125" style="17" customWidth="1"/>
    <col min="5662" max="5662" width="22.26953125" style="17" customWidth="1"/>
    <col min="5663" max="5664" width="10.90625" style="17"/>
    <col min="5665" max="5665" width="14.81640625" style="17" bestFit="1" customWidth="1"/>
    <col min="5666" max="5890" width="10.90625" style="17"/>
    <col min="5891" max="5891" width="34.453125" style="17" customWidth="1"/>
    <col min="5892" max="5893" width="19.453125" style="17" bestFit="1" customWidth="1"/>
    <col min="5894" max="5894" width="19.7265625" style="17" customWidth="1"/>
    <col min="5895" max="5896" width="20.453125" style="17" customWidth="1"/>
    <col min="5897" max="5898" width="19.7265625" style="17" customWidth="1"/>
    <col min="5899" max="5899" width="25.26953125" style="17" customWidth="1"/>
    <col min="5900" max="5900" width="26" style="17" customWidth="1"/>
    <col min="5901" max="5901" width="22.26953125" style="17" customWidth="1"/>
    <col min="5902" max="5902" width="24.81640625" style="17" customWidth="1"/>
    <col min="5903" max="5903" width="21.1796875" style="17" customWidth="1"/>
    <col min="5904" max="5904" width="21.453125" style="17" customWidth="1"/>
    <col min="5905" max="5905" width="27.81640625" style="17" customWidth="1"/>
    <col min="5906" max="5906" width="23.453125" style="17" customWidth="1"/>
    <col min="5907" max="5907" width="21.453125" style="17" customWidth="1"/>
    <col min="5908" max="5910" width="20.7265625" style="17" customWidth="1"/>
    <col min="5911" max="5911" width="32.26953125" style="17" bestFit="1" customWidth="1"/>
    <col min="5912" max="5912" width="20.7265625" style="17" customWidth="1"/>
    <col min="5913" max="5913" width="22" style="17" customWidth="1"/>
    <col min="5914" max="5917" width="21.26953125" style="17" customWidth="1"/>
    <col min="5918" max="5918" width="22.26953125" style="17" customWidth="1"/>
    <col min="5919" max="5920" width="10.90625" style="17"/>
    <col min="5921" max="5921" width="14.81640625" style="17" bestFit="1" customWidth="1"/>
    <col min="5922" max="6146" width="10.90625" style="17"/>
    <col min="6147" max="6147" width="34.453125" style="17" customWidth="1"/>
    <col min="6148" max="6149" width="19.453125" style="17" bestFit="1" customWidth="1"/>
    <col min="6150" max="6150" width="19.7265625" style="17" customWidth="1"/>
    <col min="6151" max="6152" width="20.453125" style="17" customWidth="1"/>
    <col min="6153" max="6154" width="19.7265625" style="17" customWidth="1"/>
    <col min="6155" max="6155" width="25.26953125" style="17" customWidth="1"/>
    <col min="6156" max="6156" width="26" style="17" customWidth="1"/>
    <col min="6157" max="6157" width="22.26953125" style="17" customWidth="1"/>
    <col min="6158" max="6158" width="24.81640625" style="17" customWidth="1"/>
    <col min="6159" max="6159" width="21.1796875" style="17" customWidth="1"/>
    <col min="6160" max="6160" width="21.453125" style="17" customWidth="1"/>
    <col min="6161" max="6161" width="27.81640625" style="17" customWidth="1"/>
    <col min="6162" max="6162" width="23.453125" style="17" customWidth="1"/>
    <col min="6163" max="6163" width="21.453125" style="17" customWidth="1"/>
    <col min="6164" max="6166" width="20.7265625" style="17" customWidth="1"/>
    <col min="6167" max="6167" width="32.26953125" style="17" bestFit="1" customWidth="1"/>
    <col min="6168" max="6168" width="20.7265625" style="17" customWidth="1"/>
    <col min="6169" max="6169" width="22" style="17" customWidth="1"/>
    <col min="6170" max="6173" width="21.26953125" style="17" customWidth="1"/>
    <col min="6174" max="6174" width="22.26953125" style="17" customWidth="1"/>
    <col min="6175" max="6176" width="10.90625" style="17"/>
    <col min="6177" max="6177" width="14.81640625" style="17" bestFit="1" customWidth="1"/>
    <col min="6178" max="6402" width="10.90625" style="17"/>
    <col min="6403" max="6403" width="34.453125" style="17" customWidth="1"/>
    <col min="6404" max="6405" width="19.453125" style="17" bestFit="1" customWidth="1"/>
    <col min="6406" max="6406" width="19.7265625" style="17" customWidth="1"/>
    <col min="6407" max="6408" width="20.453125" style="17" customWidth="1"/>
    <col min="6409" max="6410" width="19.7265625" style="17" customWidth="1"/>
    <col min="6411" max="6411" width="25.26953125" style="17" customWidth="1"/>
    <col min="6412" max="6412" width="26" style="17" customWidth="1"/>
    <col min="6413" max="6413" width="22.26953125" style="17" customWidth="1"/>
    <col min="6414" max="6414" width="24.81640625" style="17" customWidth="1"/>
    <col min="6415" max="6415" width="21.1796875" style="17" customWidth="1"/>
    <col min="6416" max="6416" width="21.453125" style="17" customWidth="1"/>
    <col min="6417" max="6417" width="27.81640625" style="17" customWidth="1"/>
    <col min="6418" max="6418" width="23.453125" style="17" customWidth="1"/>
    <col min="6419" max="6419" width="21.453125" style="17" customWidth="1"/>
    <col min="6420" max="6422" width="20.7265625" style="17" customWidth="1"/>
    <col min="6423" max="6423" width="32.26953125" style="17" bestFit="1" customWidth="1"/>
    <col min="6424" max="6424" width="20.7265625" style="17" customWidth="1"/>
    <col min="6425" max="6425" width="22" style="17" customWidth="1"/>
    <col min="6426" max="6429" width="21.26953125" style="17" customWidth="1"/>
    <col min="6430" max="6430" width="22.26953125" style="17" customWidth="1"/>
    <col min="6431" max="6432" width="10.90625" style="17"/>
    <col min="6433" max="6433" width="14.81640625" style="17" bestFit="1" customWidth="1"/>
    <col min="6434" max="6658" width="10.90625" style="17"/>
    <col min="6659" max="6659" width="34.453125" style="17" customWidth="1"/>
    <col min="6660" max="6661" width="19.453125" style="17" bestFit="1" customWidth="1"/>
    <col min="6662" max="6662" width="19.7265625" style="17" customWidth="1"/>
    <col min="6663" max="6664" width="20.453125" style="17" customWidth="1"/>
    <col min="6665" max="6666" width="19.7265625" style="17" customWidth="1"/>
    <col min="6667" max="6667" width="25.26953125" style="17" customWidth="1"/>
    <col min="6668" max="6668" width="26" style="17" customWidth="1"/>
    <col min="6669" max="6669" width="22.26953125" style="17" customWidth="1"/>
    <col min="6670" max="6670" width="24.81640625" style="17" customWidth="1"/>
    <col min="6671" max="6671" width="21.1796875" style="17" customWidth="1"/>
    <col min="6672" max="6672" width="21.453125" style="17" customWidth="1"/>
    <col min="6673" max="6673" width="27.81640625" style="17" customWidth="1"/>
    <col min="6674" max="6674" width="23.453125" style="17" customWidth="1"/>
    <col min="6675" max="6675" width="21.453125" style="17" customWidth="1"/>
    <col min="6676" max="6678" width="20.7265625" style="17" customWidth="1"/>
    <col min="6679" max="6679" width="32.26953125" style="17" bestFit="1" customWidth="1"/>
    <col min="6680" max="6680" width="20.7265625" style="17" customWidth="1"/>
    <col min="6681" max="6681" width="22" style="17" customWidth="1"/>
    <col min="6682" max="6685" width="21.26953125" style="17" customWidth="1"/>
    <col min="6686" max="6686" width="22.26953125" style="17" customWidth="1"/>
    <col min="6687" max="6688" width="10.90625" style="17"/>
    <col min="6689" max="6689" width="14.81640625" style="17" bestFit="1" customWidth="1"/>
    <col min="6690" max="6914" width="10.90625" style="17"/>
    <col min="6915" max="6915" width="34.453125" style="17" customWidth="1"/>
    <col min="6916" max="6917" width="19.453125" style="17" bestFit="1" customWidth="1"/>
    <col min="6918" max="6918" width="19.7265625" style="17" customWidth="1"/>
    <col min="6919" max="6920" width="20.453125" style="17" customWidth="1"/>
    <col min="6921" max="6922" width="19.7265625" style="17" customWidth="1"/>
    <col min="6923" max="6923" width="25.26953125" style="17" customWidth="1"/>
    <col min="6924" max="6924" width="26" style="17" customWidth="1"/>
    <col min="6925" max="6925" width="22.26953125" style="17" customWidth="1"/>
    <col min="6926" max="6926" width="24.81640625" style="17" customWidth="1"/>
    <col min="6927" max="6927" width="21.1796875" style="17" customWidth="1"/>
    <col min="6928" max="6928" width="21.453125" style="17" customWidth="1"/>
    <col min="6929" max="6929" width="27.81640625" style="17" customWidth="1"/>
    <col min="6930" max="6930" width="23.453125" style="17" customWidth="1"/>
    <col min="6931" max="6931" width="21.453125" style="17" customWidth="1"/>
    <col min="6932" max="6934" width="20.7265625" style="17" customWidth="1"/>
    <col min="6935" max="6935" width="32.26953125" style="17" bestFit="1" customWidth="1"/>
    <col min="6936" max="6936" width="20.7265625" style="17" customWidth="1"/>
    <col min="6937" max="6937" width="22" style="17" customWidth="1"/>
    <col min="6938" max="6941" width="21.26953125" style="17" customWidth="1"/>
    <col min="6942" max="6942" width="22.26953125" style="17" customWidth="1"/>
    <col min="6943" max="6944" width="10.90625" style="17"/>
    <col min="6945" max="6945" width="14.81640625" style="17" bestFit="1" customWidth="1"/>
    <col min="6946" max="7170" width="10.90625" style="17"/>
    <col min="7171" max="7171" width="34.453125" style="17" customWidth="1"/>
    <col min="7172" max="7173" width="19.453125" style="17" bestFit="1" customWidth="1"/>
    <col min="7174" max="7174" width="19.7265625" style="17" customWidth="1"/>
    <col min="7175" max="7176" width="20.453125" style="17" customWidth="1"/>
    <col min="7177" max="7178" width="19.7265625" style="17" customWidth="1"/>
    <col min="7179" max="7179" width="25.26953125" style="17" customWidth="1"/>
    <col min="7180" max="7180" width="26" style="17" customWidth="1"/>
    <col min="7181" max="7181" width="22.26953125" style="17" customWidth="1"/>
    <col min="7182" max="7182" width="24.81640625" style="17" customWidth="1"/>
    <col min="7183" max="7183" width="21.1796875" style="17" customWidth="1"/>
    <col min="7184" max="7184" width="21.453125" style="17" customWidth="1"/>
    <col min="7185" max="7185" width="27.81640625" style="17" customWidth="1"/>
    <col min="7186" max="7186" width="23.453125" style="17" customWidth="1"/>
    <col min="7187" max="7187" width="21.453125" style="17" customWidth="1"/>
    <col min="7188" max="7190" width="20.7265625" style="17" customWidth="1"/>
    <col min="7191" max="7191" width="32.26953125" style="17" bestFit="1" customWidth="1"/>
    <col min="7192" max="7192" width="20.7265625" style="17" customWidth="1"/>
    <col min="7193" max="7193" width="22" style="17" customWidth="1"/>
    <col min="7194" max="7197" width="21.26953125" style="17" customWidth="1"/>
    <col min="7198" max="7198" width="22.26953125" style="17" customWidth="1"/>
    <col min="7199" max="7200" width="10.90625" style="17"/>
    <col min="7201" max="7201" width="14.81640625" style="17" bestFit="1" customWidth="1"/>
    <col min="7202" max="7426" width="10.90625" style="17"/>
    <col min="7427" max="7427" width="34.453125" style="17" customWidth="1"/>
    <col min="7428" max="7429" width="19.453125" style="17" bestFit="1" customWidth="1"/>
    <col min="7430" max="7430" width="19.7265625" style="17" customWidth="1"/>
    <col min="7431" max="7432" width="20.453125" style="17" customWidth="1"/>
    <col min="7433" max="7434" width="19.7265625" style="17" customWidth="1"/>
    <col min="7435" max="7435" width="25.26953125" style="17" customWidth="1"/>
    <col min="7436" max="7436" width="26" style="17" customWidth="1"/>
    <col min="7437" max="7437" width="22.26953125" style="17" customWidth="1"/>
    <col min="7438" max="7438" width="24.81640625" style="17" customWidth="1"/>
    <col min="7439" max="7439" width="21.1796875" style="17" customWidth="1"/>
    <col min="7440" max="7440" width="21.453125" style="17" customWidth="1"/>
    <col min="7441" max="7441" width="27.81640625" style="17" customWidth="1"/>
    <col min="7442" max="7442" width="23.453125" style="17" customWidth="1"/>
    <col min="7443" max="7443" width="21.453125" style="17" customWidth="1"/>
    <col min="7444" max="7446" width="20.7265625" style="17" customWidth="1"/>
    <col min="7447" max="7447" width="32.26953125" style="17" bestFit="1" customWidth="1"/>
    <col min="7448" max="7448" width="20.7265625" style="17" customWidth="1"/>
    <col min="7449" max="7449" width="22" style="17" customWidth="1"/>
    <col min="7450" max="7453" width="21.26953125" style="17" customWidth="1"/>
    <col min="7454" max="7454" width="22.26953125" style="17" customWidth="1"/>
    <col min="7455" max="7456" width="10.90625" style="17"/>
    <col min="7457" max="7457" width="14.81640625" style="17" bestFit="1" customWidth="1"/>
    <col min="7458" max="7682" width="10.90625" style="17"/>
    <col min="7683" max="7683" width="34.453125" style="17" customWidth="1"/>
    <col min="7684" max="7685" width="19.453125" style="17" bestFit="1" customWidth="1"/>
    <col min="7686" max="7686" width="19.7265625" style="17" customWidth="1"/>
    <col min="7687" max="7688" width="20.453125" style="17" customWidth="1"/>
    <col min="7689" max="7690" width="19.7265625" style="17" customWidth="1"/>
    <col min="7691" max="7691" width="25.26953125" style="17" customWidth="1"/>
    <col min="7692" max="7692" width="26" style="17" customWidth="1"/>
    <col min="7693" max="7693" width="22.26953125" style="17" customWidth="1"/>
    <col min="7694" max="7694" width="24.81640625" style="17" customWidth="1"/>
    <col min="7695" max="7695" width="21.1796875" style="17" customWidth="1"/>
    <col min="7696" max="7696" width="21.453125" style="17" customWidth="1"/>
    <col min="7697" max="7697" width="27.81640625" style="17" customWidth="1"/>
    <col min="7698" max="7698" width="23.453125" style="17" customWidth="1"/>
    <col min="7699" max="7699" width="21.453125" style="17" customWidth="1"/>
    <col min="7700" max="7702" width="20.7265625" style="17" customWidth="1"/>
    <col min="7703" max="7703" width="32.26953125" style="17" bestFit="1" customWidth="1"/>
    <col min="7704" max="7704" width="20.7265625" style="17" customWidth="1"/>
    <col min="7705" max="7705" width="22" style="17" customWidth="1"/>
    <col min="7706" max="7709" width="21.26953125" style="17" customWidth="1"/>
    <col min="7710" max="7710" width="22.26953125" style="17" customWidth="1"/>
    <col min="7711" max="7712" width="10.90625" style="17"/>
    <col min="7713" max="7713" width="14.81640625" style="17" bestFit="1" customWidth="1"/>
    <col min="7714" max="7938" width="10.90625" style="17"/>
    <col min="7939" max="7939" width="34.453125" style="17" customWidth="1"/>
    <col min="7940" max="7941" width="19.453125" style="17" bestFit="1" customWidth="1"/>
    <col min="7942" max="7942" width="19.7265625" style="17" customWidth="1"/>
    <col min="7943" max="7944" width="20.453125" style="17" customWidth="1"/>
    <col min="7945" max="7946" width="19.7265625" style="17" customWidth="1"/>
    <col min="7947" max="7947" width="25.26953125" style="17" customWidth="1"/>
    <col min="7948" max="7948" width="26" style="17" customWidth="1"/>
    <col min="7949" max="7949" width="22.26953125" style="17" customWidth="1"/>
    <col min="7950" max="7950" width="24.81640625" style="17" customWidth="1"/>
    <col min="7951" max="7951" width="21.1796875" style="17" customWidth="1"/>
    <col min="7952" max="7952" width="21.453125" style="17" customWidth="1"/>
    <col min="7953" max="7953" width="27.81640625" style="17" customWidth="1"/>
    <col min="7954" max="7954" width="23.453125" style="17" customWidth="1"/>
    <col min="7955" max="7955" width="21.453125" style="17" customWidth="1"/>
    <col min="7956" max="7958" width="20.7265625" style="17" customWidth="1"/>
    <col min="7959" max="7959" width="32.26953125" style="17" bestFit="1" customWidth="1"/>
    <col min="7960" max="7960" width="20.7265625" style="17" customWidth="1"/>
    <col min="7961" max="7961" width="22" style="17" customWidth="1"/>
    <col min="7962" max="7965" width="21.26953125" style="17" customWidth="1"/>
    <col min="7966" max="7966" width="22.26953125" style="17" customWidth="1"/>
    <col min="7967" max="7968" width="10.90625" style="17"/>
    <col min="7969" max="7969" width="14.81640625" style="17" bestFit="1" customWidth="1"/>
    <col min="7970" max="8194" width="10.90625" style="17"/>
    <col min="8195" max="8195" width="34.453125" style="17" customWidth="1"/>
    <col min="8196" max="8197" width="19.453125" style="17" bestFit="1" customWidth="1"/>
    <col min="8198" max="8198" width="19.7265625" style="17" customWidth="1"/>
    <col min="8199" max="8200" width="20.453125" style="17" customWidth="1"/>
    <col min="8201" max="8202" width="19.7265625" style="17" customWidth="1"/>
    <col min="8203" max="8203" width="25.26953125" style="17" customWidth="1"/>
    <col min="8204" max="8204" width="26" style="17" customWidth="1"/>
    <col min="8205" max="8205" width="22.26953125" style="17" customWidth="1"/>
    <col min="8206" max="8206" width="24.81640625" style="17" customWidth="1"/>
    <col min="8207" max="8207" width="21.1796875" style="17" customWidth="1"/>
    <col min="8208" max="8208" width="21.453125" style="17" customWidth="1"/>
    <col min="8209" max="8209" width="27.81640625" style="17" customWidth="1"/>
    <col min="8210" max="8210" width="23.453125" style="17" customWidth="1"/>
    <col min="8211" max="8211" width="21.453125" style="17" customWidth="1"/>
    <col min="8212" max="8214" width="20.7265625" style="17" customWidth="1"/>
    <col min="8215" max="8215" width="32.26953125" style="17" bestFit="1" customWidth="1"/>
    <col min="8216" max="8216" width="20.7265625" style="17" customWidth="1"/>
    <col min="8217" max="8217" width="22" style="17" customWidth="1"/>
    <col min="8218" max="8221" width="21.26953125" style="17" customWidth="1"/>
    <col min="8222" max="8222" width="22.26953125" style="17" customWidth="1"/>
    <col min="8223" max="8224" width="10.90625" style="17"/>
    <col min="8225" max="8225" width="14.81640625" style="17" bestFit="1" customWidth="1"/>
    <col min="8226" max="8450" width="10.90625" style="17"/>
    <col min="8451" max="8451" width="34.453125" style="17" customWidth="1"/>
    <col min="8452" max="8453" width="19.453125" style="17" bestFit="1" customWidth="1"/>
    <col min="8454" max="8454" width="19.7265625" style="17" customWidth="1"/>
    <col min="8455" max="8456" width="20.453125" style="17" customWidth="1"/>
    <col min="8457" max="8458" width="19.7265625" style="17" customWidth="1"/>
    <col min="8459" max="8459" width="25.26953125" style="17" customWidth="1"/>
    <col min="8460" max="8460" width="26" style="17" customWidth="1"/>
    <col min="8461" max="8461" width="22.26953125" style="17" customWidth="1"/>
    <col min="8462" max="8462" width="24.81640625" style="17" customWidth="1"/>
    <col min="8463" max="8463" width="21.1796875" style="17" customWidth="1"/>
    <col min="8464" max="8464" width="21.453125" style="17" customWidth="1"/>
    <col min="8465" max="8465" width="27.81640625" style="17" customWidth="1"/>
    <col min="8466" max="8466" width="23.453125" style="17" customWidth="1"/>
    <col min="8467" max="8467" width="21.453125" style="17" customWidth="1"/>
    <col min="8468" max="8470" width="20.7265625" style="17" customWidth="1"/>
    <col min="8471" max="8471" width="32.26953125" style="17" bestFit="1" customWidth="1"/>
    <col min="8472" max="8472" width="20.7265625" style="17" customWidth="1"/>
    <col min="8473" max="8473" width="22" style="17" customWidth="1"/>
    <col min="8474" max="8477" width="21.26953125" style="17" customWidth="1"/>
    <col min="8478" max="8478" width="22.26953125" style="17" customWidth="1"/>
    <col min="8479" max="8480" width="10.90625" style="17"/>
    <col min="8481" max="8481" width="14.81640625" style="17" bestFit="1" customWidth="1"/>
    <col min="8482" max="8706" width="10.90625" style="17"/>
    <col min="8707" max="8707" width="34.453125" style="17" customWidth="1"/>
    <col min="8708" max="8709" width="19.453125" style="17" bestFit="1" customWidth="1"/>
    <col min="8710" max="8710" width="19.7265625" style="17" customWidth="1"/>
    <col min="8711" max="8712" width="20.453125" style="17" customWidth="1"/>
    <col min="8713" max="8714" width="19.7265625" style="17" customWidth="1"/>
    <col min="8715" max="8715" width="25.26953125" style="17" customWidth="1"/>
    <col min="8716" max="8716" width="26" style="17" customWidth="1"/>
    <col min="8717" max="8717" width="22.26953125" style="17" customWidth="1"/>
    <col min="8718" max="8718" width="24.81640625" style="17" customWidth="1"/>
    <col min="8719" max="8719" width="21.1796875" style="17" customWidth="1"/>
    <col min="8720" max="8720" width="21.453125" style="17" customWidth="1"/>
    <col min="8721" max="8721" width="27.81640625" style="17" customWidth="1"/>
    <col min="8722" max="8722" width="23.453125" style="17" customWidth="1"/>
    <col min="8723" max="8723" width="21.453125" style="17" customWidth="1"/>
    <col min="8724" max="8726" width="20.7265625" style="17" customWidth="1"/>
    <col min="8727" max="8727" width="32.26953125" style="17" bestFit="1" customWidth="1"/>
    <col min="8728" max="8728" width="20.7265625" style="17" customWidth="1"/>
    <col min="8729" max="8729" width="22" style="17" customWidth="1"/>
    <col min="8730" max="8733" width="21.26953125" style="17" customWidth="1"/>
    <col min="8734" max="8734" width="22.26953125" style="17" customWidth="1"/>
    <col min="8735" max="8736" width="10.90625" style="17"/>
    <col min="8737" max="8737" width="14.81640625" style="17" bestFit="1" customWidth="1"/>
    <col min="8738" max="8962" width="10.90625" style="17"/>
    <col min="8963" max="8963" width="34.453125" style="17" customWidth="1"/>
    <col min="8964" max="8965" width="19.453125" style="17" bestFit="1" customWidth="1"/>
    <col min="8966" max="8966" width="19.7265625" style="17" customWidth="1"/>
    <col min="8967" max="8968" width="20.453125" style="17" customWidth="1"/>
    <col min="8969" max="8970" width="19.7265625" style="17" customWidth="1"/>
    <col min="8971" max="8971" width="25.26953125" style="17" customWidth="1"/>
    <col min="8972" max="8972" width="26" style="17" customWidth="1"/>
    <col min="8973" max="8973" width="22.26953125" style="17" customWidth="1"/>
    <col min="8974" max="8974" width="24.81640625" style="17" customWidth="1"/>
    <col min="8975" max="8975" width="21.1796875" style="17" customWidth="1"/>
    <col min="8976" max="8976" width="21.453125" style="17" customWidth="1"/>
    <col min="8977" max="8977" width="27.81640625" style="17" customWidth="1"/>
    <col min="8978" max="8978" width="23.453125" style="17" customWidth="1"/>
    <col min="8979" max="8979" width="21.453125" style="17" customWidth="1"/>
    <col min="8980" max="8982" width="20.7265625" style="17" customWidth="1"/>
    <col min="8983" max="8983" width="32.26953125" style="17" bestFit="1" customWidth="1"/>
    <col min="8984" max="8984" width="20.7265625" style="17" customWidth="1"/>
    <col min="8985" max="8985" width="22" style="17" customWidth="1"/>
    <col min="8986" max="8989" width="21.26953125" style="17" customWidth="1"/>
    <col min="8990" max="8990" width="22.26953125" style="17" customWidth="1"/>
    <col min="8991" max="8992" width="10.90625" style="17"/>
    <col min="8993" max="8993" width="14.81640625" style="17" bestFit="1" customWidth="1"/>
    <col min="8994" max="9218" width="10.90625" style="17"/>
    <col min="9219" max="9219" width="34.453125" style="17" customWidth="1"/>
    <col min="9220" max="9221" width="19.453125" style="17" bestFit="1" customWidth="1"/>
    <col min="9222" max="9222" width="19.7265625" style="17" customWidth="1"/>
    <col min="9223" max="9224" width="20.453125" style="17" customWidth="1"/>
    <col min="9225" max="9226" width="19.7265625" style="17" customWidth="1"/>
    <col min="9227" max="9227" width="25.26953125" style="17" customWidth="1"/>
    <col min="9228" max="9228" width="26" style="17" customWidth="1"/>
    <col min="9229" max="9229" width="22.26953125" style="17" customWidth="1"/>
    <col min="9230" max="9230" width="24.81640625" style="17" customWidth="1"/>
    <col min="9231" max="9231" width="21.1796875" style="17" customWidth="1"/>
    <col min="9232" max="9232" width="21.453125" style="17" customWidth="1"/>
    <col min="9233" max="9233" width="27.81640625" style="17" customWidth="1"/>
    <col min="9234" max="9234" width="23.453125" style="17" customWidth="1"/>
    <col min="9235" max="9235" width="21.453125" style="17" customWidth="1"/>
    <col min="9236" max="9238" width="20.7265625" style="17" customWidth="1"/>
    <col min="9239" max="9239" width="32.26953125" style="17" bestFit="1" customWidth="1"/>
    <col min="9240" max="9240" width="20.7265625" style="17" customWidth="1"/>
    <col min="9241" max="9241" width="22" style="17" customWidth="1"/>
    <col min="9242" max="9245" width="21.26953125" style="17" customWidth="1"/>
    <col min="9246" max="9246" width="22.26953125" style="17" customWidth="1"/>
    <col min="9247" max="9248" width="10.90625" style="17"/>
    <col min="9249" max="9249" width="14.81640625" style="17" bestFit="1" customWidth="1"/>
    <col min="9250" max="9474" width="10.90625" style="17"/>
    <col min="9475" max="9475" width="34.453125" style="17" customWidth="1"/>
    <col min="9476" max="9477" width="19.453125" style="17" bestFit="1" customWidth="1"/>
    <col min="9478" max="9478" width="19.7265625" style="17" customWidth="1"/>
    <col min="9479" max="9480" width="20.453125" style="17" customWidth="1"/>
    <col min="9481" max="9482" width="19.7265625" style="17" customWidth="1"/>
    <col min="9483" max="9483" width="25.26953125" style="17" customWidth="1"/>
    <col min="9484" max="9484" width="26" style="17" customWidth="1"/>
    <col min="9485" max="9485" width="22.26953125" style="17" customWidth="1"/>
    <col min="9486" max="9486" width="24.81640625" style="17" customWidth="1"/>
    <col min="9487" max="9487" width="21.1796875" style="17" customWidth="1"/>
    <col min="9488" max="9488" width="21.453125" style="17" customWidth="1"/>
    <col min="9489" max="9489" width="27.81640625" style="17" customWidth="1"/>
    <col min="9490" max="9490" width="23.453125" style="17" customWidth="1"/>
    <col min="9491" max="9491" width="21.453125" style="17" customWidth="1"/>
    <col min="9492" max="9494" width="20.7265625" style="17" customWidth="1"/>
    <col min="9495" max="9495" width="32.26953125" style="17" bestFit="1" customWidth="1"/>
    <col min="9496" max="9496" width="20.7265625" style="17" customWidth="1"/>
    <col min="9497" max="9497" width="22" style="17" customWidth="1"/>
    <col min="9498" max="9501" width="21.26953125" style="17" customWidth="1"/>
    <col min="9502" max="9502" width="22.26953125" style="17" customWidth="1"/>
    <col min="9503" max="9504" width="10.90625" style="17"/>
    <col min="9505" max="9505" width="14.81640625" style="17" bestFit="1" customWidth="1"/>
    <col min="9506" max="9730" width="10.90625" style="17"/>
    <col min="9731" max="9731" width="34.453125" style="17" customWidth="1"/>
    <col min="9732" max="9733" width="19.453125" style="17" bestFit="1" customWidth="1"/>
    <col min="9734" max="9734" width="19.7265625" style="17" customWidth="1"/>
    <col min="9735" max="9736" width="20.453125" style="17" customWidth="1"/>
    <col min="9737" max="9738" width="19.7265625" style="17" customWidth="1"/>
    <col min="9739" max="9739" width="25.26953125" style="17" customWidth="1"/>
    <col min="9740" max="9740" width="26" style="17" customWidth="1"/>
    <col min="9741" max="9741" width="22.26953125" style="17" customWidth="1"/>
    <col min="9742" max="9742" width="24.81640625" style="17" customWidth="1"/>
    <col min="9743" max="9743" width="21.1796875" style="17" customWidth="1"/>
    <col min="9744" max="9744" width="21.453125" style="17" customWidth="1"/>
    <col min="9745" max="9745" width="27.81640625" style="17" customWidth="1"/>
    <col min="9746" max="9746" width="23.453125" style="17" customWidth="1"/>
    <col min="9747" max="9747" width="21.453125" style="17" customWidth="1"/>
    <col min="9748" max="9750" width="20.7265625" style="17" customWidth="1"/>
    <col min="9751" max="9751" width="32.26953125" style="17" bestFit="1" customWidth="1"/>
    <col min="9752" max="9752" width="20.7265625" style="17" customWidth="1"/>
    <col min="9753" max="9753" width="22" style="17" customWidth="1"/>
    <col min="9754" max="9757" width="21.26953125" style="17" customWidth="1"/>
    <col min="9758" max="9758" width="22.26953125" style="17" customWidth="1"/>
    <col min="9759" max="9760" width="10.90625" style="17"/>
    <col min="9761" max="9761" width="14.81640625" style="17" bestFit="1" customWidth="1"/>
    <col min="9762" max="9986" width="10.90625" style="17"/>
    <col min="9987" max="9987" width="34.453125" style="17" customWidth="1"/>
    <col min="9988" max="9989" width="19.453125" style="17" bestFit="1" customWidth="1"/>
    <col min="9990" max="9990" width="19.7265625" style="17" customWidth="1"/>
    <col min="9991" max="9992" width="20.453125" style="17" customWidth="1"/>
    <col min="9993" max="9994" width="19.7265625" style="17" customWidth="1"/>
    <col min="9995" max="9995" width="25.26953125" style="17" customWidth="1"/>
    <col min="9996" max="9996" width="26" style="17" customWidth="1"/>
    <col min="9997" max="9997" width="22.26953125" style="17" customWidth="1"/>
    <col min="9998" max="9998" width="24.81640625" style="17" customWidth="1"/>
    <col min="9999" max="9999" width="21.1796875" style="17" customWidth="1"/>
    <col min="10000" max="10000" width="21.453125" style="17" customWidth="1"/>
    <col min="10001" max="10001" width="27.81640625" style="17" customWidth="1"/>
    <col min="10002" max="10002" width="23.453125" style="17" customWidth="1"/>
    <col min="10003" max="10003" width="21.453125" style="17" customWidth="1"/>
    <col min="10004" max="10006" width="20.7265625" style="17" customWidth="1"/>
    <col min="10007" max="10007" width="32.26953125" style="17" bestFit="1" customWidth="1"/>
    <col min="10008" max="10008" width="20.7265625" style="17" customWidth="1"/>
    <col min="10009" max="10009" width="22" style="17" customWidth="1"/>
    <col min="10010" max="10013" width="21.26953125" style="17" customWidth="1"/>
    <col min="10014" max="10014" width="22.26953125" style="17" customWidth="1"/>
    <col min="10015" max="10016" width="10.90625" style="17"/>
    <col min="10017" max="10017" width="14.81640625" style="17" bestFit="1" customWidth="1"/>
    <col min="10018" max="10242" width="10.90625" style="17"/>
    <col min="10243" max="10243" width="34.453125" style="17" customWidth="1"/>
    <col min="10244" max="10245" width="19.453125" style="17" bestFit="1" customWidth="1"/>
    <col min="10246" max="10246" width="19.7265625" style="17" customWidth="1"/>
    <col min="10247" max="10248" width="20.453125" style="17" customWidth="1"/>
    <col min="10249" max="10250" width="19.7265625" style="17" customWidth="1"/>
    <col min="10251" max="10251" width="25.26953125" style="17" customWidth="1"/>
    <col min="10252" max="10252" width="26" style="17" customWidth="1"/>
    <col min="10253" max="10253" width="22.26953125" style="17" customWidth="1"/>
    <col min="10254" max="10254" width="24.81640625" style="17" customWidth="1"/>
    <col min="10255" max="10255" width="21.1796875" style="17" customWidth="1"/>
    <col min="10256" max="10256" width="21.453125" style="17" customWidth="1"/>
    <col min="10257" max="10257" width="27.81640625" style="17" customWidth="1"/>
    <col min="10258" max="10258" width="23.453125" style="17" customWidth="1"/>
    <col min="10259" max="10259" width="21.453125" style="17" customWidth="1"/>
    <col min="10260" max="10262" width="20.7265625" style="17" customWidth="1"/>
    <col min="10263" max="10263" width="32.26953125" style="17" bestFit="1" customWidth="1"/>
    <col min="10264" max="10264" width="20.7265625" style="17" customWidth="1"/>
    <col min="10265" max="10265" width="22" style="17" customWidth="1"/>
    <col min="10266" max="10269" width="21.26953125" style="17" customWidth="1"/>
    <col min="10270" max="10270" width="22.26953125" style="17" customWidth="1"/>
    <col min="10271" max="10272" width="10.90625" style="17"/>
    <col min="10273" max="10273" width="14.81640625" style="17" bestFit="1" customWidth="1"/>
    <col min="10274" max="10498" width="10.90625" style="17"/>
    <col min="10499" max="10499" width="34.453125" style="17" customWidth="1"/>
    <col min="10500" max="10501" width="19.453125" style="17" bestFit="1" customWidth="1"/>
    <col min="10502" max="10502" width="19.7265625" style="17" customWidth="1"/>
    <col min="10503" max="10504" width="20.453125" style="17" customWidth="1"/>
    <col min="10505" max="10506" width="19.7265625" style="17" customWidth="1"/>
    <col min="10507" max="10507" width="25.26953125" style="17" customWidth="1"/>
    <col min="10508" max="10508" width="26" style="17" customWidth="1"/>
    <col min="10509" max="10509" width="22.26953125" style="17" customWidth="1"/>
    <col min="10510" max="10510" width="24.81640625" style="17" customWidth="1"/>
    <col min="10511" max="10511" width="21.1796875" style="17" customWidth="1"/>
    <col min="10512" max="10512" width="21.453125" style="17" customWidth="1"/>
    <col min="10513" max="10513" width="27.81640625" style="17" customWidth="1"/>
    <col min="10514" max="10514" width="23.453125" style="17" customWidth="1"/>
    <col min="10515" max="10515" width="21.453125" style="17" customWidth="1"/>
    <col min="10516" max="10518" width="20.7265625" style="17" customWidth="1"/>
    <col min="10519" max="10519" width="32.26953125" style="17" bestFit="1" customWidth="1"/>
    <col min="10520" max="10520" width="20.7265625" style="17" customWidth="1"/>
    <col min="10521" max="10521" width="22" style="17" customWidth="1"/>
    <col min="10522" max="10525" width="21.26953125" style="17" customWidth="1"/>
    <col min="10526" max="10526" width="22.26953125" style="17" customWidth="1"/>
    <col min="10527" max="10528" width="10.90625" style="17"/>
    <col min="10529" max="10529" width="14.81640625" style="17" bestFit="1" customWidth="1"/>
    <col min="10530" max="10754" width="10.90625" style="17"/>
    <col min="10755" max="10755" width="34.453125" style="17" customWidth="1"/>
    <col min="10756" max="10757" width="19.453125" style="17" bestFit="1" customWidth="1"/>
    <col min="10758" max="10758" width="19.7265625" style="17" customWidth="1"/>
    <col min="10759" max="10760" width="20.453125" style="17" customWidth="1"/>
    <col min="10761" max="10762" width="19.7265625" style="17" customWidth="1"/>
    <col min="10763" max="10763" width="25.26953125" style="17" customWidth="1"/>
    <col min="10764" max="10764" width="26" style="17" customWidth="1"/>
    <col min="10765" max="10765" width="22.26953125" style="17" customWidth="1"/>
    <col min="10766" max="10766" width="24.81640625" style="17" customWidth="1"/>
    <col min="10767" max="10767" width="21.1796875" style="17" customWidth="1"/>
    <col min="10768" max="10768" width="21.453125" style="17" customWidth="1"/>
    <col min="10769" max="10769" width="27.81640625" style="17" customWidth="1"/>
    <col min="10770" max="10770" width="23.453125" style="17" customWidth="1"/>
    <col min="10771" max="10771" width="21.453125" style="17" customWidth="1"/>
    <col min="10772" max="10774" width="20.7265625" style="17" customWidth="1"/>
    <col min="10775" max="10775" width="32.26953125" style="17" bestFit="1" customWidth="1"/>
    <col min="10776" max="10776" width="20.7265625" style="17" customWidth="1"/>
    <col min="10777" max="10777" width="22" style="17" customWidth="1"/>
    <col min="10778" max="10781" width="21.26953125" style="17" customWidth="1"/>
    <col min="10782" max="10782" width="22.26953125" style="17" customWidth="1"/>
    <col min="10783" max="10784" width="10.90625" style="17"/>
    <col min="10785" max="10785" width="14.81640625" style="17" bestFit="1" customWidth="1"/>
    <col min="10786" max="11010" width="10.90625" style="17"/>
    <col min="11011" max="11011" width="34.453125" style="17" customWidth="1"/>
    <col min="11012" max="11013" width="19.453125" style="17" bestFit="1" customWidth="1"/>
    <col min="11014" max="11014" width="19.7265625" style="17" customWidth="1"/>
    <col min="11015" max="11016" width="20.453125" style="17" customWidth="1"/>
    <col min="11017" max="11018" width="19.7265625" style="17" customWidth="1"/>
    <col min="11019" max="11019" width="25.26953125" style="17" customWidth="1"/>
    <col min="11020" max="11020" width="26" style="17" customWidth="1"/>
    <col min="11021" max="11021" width="22.26953125" style="17" customWidth="1"/>
    <col min="11022" max="11022" width="24.81640625" style="17" customWidth="1"/>
    <col min="11023" max="11023" width="21.1796875" style="17" customWidth="1"/>
    <col min="11024" max="11024" width="21.453125" style="17" customWidth="1"/>
    <col min="11025" max="11025" width="27.81640625" style="17" customWidth="1"/>
    <col min="11026" max="11026" width="23.453125" style="17" customWidth="1"/>
    <col min="11027" max="11027" width="21.453125" style="17" customWidth="1"/>
    <col min="11028" max="11030" width="20.7265625" style="17" customWidth="1"/>
    <col min="11031" max="11031" width="32.26953125" style="17" bestFit="1" customWidth="1"/>
    <col min="11032" max="11032" width="20.7265625" style="17" customWidth="1"/>
    <col min="11033" max="11033" width="22" style="17" customWidth="1"/>
    <col min="11034" max="11037" width="21.26953125" style="17" customWidth="1"/>
    <col min="11038" max="11038" width="22.26953125" style="17" customWidth="1"/>
    <col min="11039" max="11040" width="10.90625" style="17"/>
    <col min="11041" max="11041" width="14.81640625" style="17" bestFit="1" customWidth="1"/>
    <col min="11042" max="11266" width="10.90625" style="17"/>
    <col min="11267" max="11267" width="34.453125" style="17" customWidth="1"/>
    <col min="11268" max="11269" width="19.453125" style="17" bestFit="1" customWidth="1"/>
    <col min="11270" max="11270" width="19.7265625" style="17" customWidth="1"/>
    <col min="11271" max="11272" width="20.453125" style="17" customWidth="1"/>
    <col min="11273" max="11274" width="19.7265625" style="17" customWidth="1"/>
    <col min="11275" max="11275" width="25.26953125" style="17" customWidth="1"/>
    <col min="11276" max="11276" width="26" style="17" customWidth="1"/>
    <col min="11277" max="11277" width="22.26953125" style="17" customWidth="1"/>
    <col min="11278" max="11278" width="24.81640625" style="17" customWidth="1"/>
    <col min="11279" max="11279" width="21.1796875" style="17" customWidth="1"/>
    <col min="11280" max="11280" width="21.453125" style="17" customWidth="1"/>
    <col min="11281" max="11281" width="27.81640625" style="17" customWidth="1"/>
    <col min="11282" max="11282" width="23.453125" style="17" customWidth="1"/>
    <col min="11283" max="11283" width="21.453125" style="17" customWidth="1"/>
    <col min="11284" max="11286" width="20.7265625" style="17" customWidth="1"/>
    <col min="11287" max="11287" width="32.26953125" style="17" bestFit="1" customWidth="1"/>
    <col min="11288" max="11288" width="20.7265625" style="17" customWidth="1"/>
    <col min="11289" max="11289" width="22" style="17" customWidth="1"/>
    <col min="11290" max="11293" width="21.26953125" style="17" customWidth="1"/>
    <col min="11294" max="11294" width="22.26953125" style="17" customWidth="1"/>
    <col min="11295" max="11296" width="10.90625" style="17"/>
    <col min="11297" max="11297" width="14.81640625" style="17" bestFit="1" customWidth="1"/>
    <col min="11298" max="11522" width="10.90625" style="17"/>
    <col min="11523" max="11523" width="34.453125" style="17" customWidth="1"/>
    <col min="11524" max="11525" width="19.453125" style="17" bestFit="1" customWidth="1"/>
    <col min="11526" max="11526" width="19.7265625" style="17" customWidth="1"/>
    <col min="11527" max="11528" width="20.453125" style="17" customWidth="1"/>
    <col min="11529" max="11530" width="19.7265625" style="17" customWidth="1"/>
    <col min="11531" max="11531" width="25.26953125" style="17" customWidth="1"/>
    <col min="11532" max="11532" width="26" style="17" customWidth="1"/>
    <col min="11533" max="11533" width="22.26953125" style="17" customWidth="1"/>
    <col min="11534" max="11534" width="24.81640625" style="17" customWidth="1"/>
    <col min="11535" max="11535" width="21.1796875" style="17" customWidth="1"/>
    <col min="11536" max="11536" width="21.453125" style="17" customWidth="1"/>
    <col min="11537" max="11537" width="27.81640625" style="17" customWidth="1"/>
    <col min="11538" max="11538" width="23.453125" style="17" customWidth="1"/>
    <col min="11539" max="11539" width="21.453125" style="17" customWidth="1"/>
    <col min="11540" max="11542" width="20.7265625" style="17" customWidth="1"/>
    <col min="11543" max="11543" width="32.26953125" style="17" bestFit="1" customWidth="1"/>
    <col min="11544" max="11544" width="20.7265625" style="17" customWidth="1"/>
    <col min="11545" max="11545" width="22" style="17" customWidth="1"/>
    <col min="11546" max="11549" width="21.26953125" style="17" customWidth="1"/>
    <col min="11550" max="11550" width="22.26953125" style="17" customWidth="1"/>
    <col min="11551" max="11552" width="10.90625" style="17"/>
    <col min="11553" max="11553" width="14.81640625" style="17" bestFit="1" customWidth="1"/>
    <col min="11554" max="11778" width="10.90625" style="17"/>
    <col min="11779" max="11779" width="34.453125" style="17" customWidth="1"/>
    <col min="11780" max="11781" width="19.453125" style="17" bestFit="1" customWidth="1"/>
    <col min="11782" max="11782" width="19.7265625" style="17" customWidth="1"/>
    <col min="11783" max="11784" width="20.453125" style="17" customWidth="1"/>
    <col min="11785" max="11786" width="19.7265625" style="17" customWidth="1"/>
    <col min="11787" max="11787" width="25.26953125" style="17" customWidth="1"/>
    <col min="11788" max="11788" width="26" style="17" customWidth="1"/>
    <col min="11789" max="11789" width="22.26953125" style="17" customWidth="1"/>
    <col min="11790" max="11790" width="24.81640625" style="17" customWidth="1"/>
    <col min="11791" max="11791" width="21.1796875" style="17" customWidth="1"/>
    <col min="11792" max="11792" width="21.453125" style="17" customWidth="1"/>
    <col min="11793" max="11793" width="27.81640625" style="17" customWidth="1"/>
    <col min="11794" max="11794" width="23.453125" style="17" customWidth="1"/>
    <col min="11795" max="11795" width="21.453125" style="17" customWidth="1"/>
    <col min="11796" max="11798" width="20.7265625" style="17" customWidth="1"/>
    <col min="11799" max="11799" width="32.26953125" style="17" bestFit="1" customWidth="1"/>
    <col min="11800" max="11800" width="20.7265625" style="17" customWidth="1"/>
    <col min="11801" max="11801" width="22" style="17" customWidth="1"/>
    <col min="11802" max="11805" width="21.26953125" style="17" customWidth="1"/>
    <col min="11806" max="11806" width="22.26953125" style="17" customWidth="1"/>
    <col min="11807" max="11808" width="10.90625" style="17"/>
    <col min="11809" max="11809" width="14.81640625" style="17" bestFit="1" customWidth="1"/>
    <col min="11810" max="12034" width="10.90625" style="17"/>
    <col min="12035" max="12035" width="34.453125" style="17" customWidth="1"/>
    <col min="12036" max="12037" width="19.453125" style="17" bestFit="1" customWidth="1"/>
    <col min="12038" max="12038" width="19.7265625" style="17" customWidth="1"/>
    <col min="12039" max="12040" width="20.453125" style="17" customWidth="1"/>
    <col min="12041" max="12042" width="19.7265625" style="17" customWidth="1"/>
    <col min="12043" max="12043" width="25.26953125" style="17" customWidth="1"/>
    <col min="12044" max="12044" width="26" style="17" customWidth="1"/>
    <col min="12045" max="12045" width="22.26953125" style="17" customWidth="1"/>
    <col min="12046" max="12046" width="24.81640625" style="17" customWidth="1"/>
    <col min="12047" max="12047" width="21.1796875" style="17" customWidth="1"/>
    <col min="12048" max="12048" width="21.453125" style="17" customWidth="1"/>
    <col min="12049" max="12049" width="27.81640625" style="17" customWidth="1"/>
    <col min="12050" max="12050" width="23.453125" style="17" customWidth="1"/>
    <col min="12051" max="12051" width="21.453125" style="17" customWidth="1"/>
    <col min="12052" max="12054" width="20.7265625" style="17" customWidth="1"/>
    <col min="12055" max="12055" width="32.26953125" style="17" bestFit="1" customWidth="1"/>
    <col min="12056" max="12056" width="20.7265625" style="17" customWidth="1"/>
    <col min="12057" max="12057" width="22" style="17" customWidth="1"/>
    <col min="12058" max="12061" width="21.26953125" style="17" customWidth="1"/>
    <col min="12062" max="12062" width="22.26953125" style="17" customWidth="1"/>
    <col min="12063" max="12064" width="10.90625" style="17"/>
    <col min="12065" max="12065" width="14.81640625" style="17" bestFit="1" customWidth="1"/>
    <col min="12066" max="12290" width="10.90625" style="17"/>
    <col min="12291" max="12291" width="34.453125" style="17" customWidth="1"/>
    <col min="12292" max="12293" width="19.453125" style="17" bestFit="1" customWidth="1"/>
    <col min="12294" max="12294" width="19.7265625" style="17" customWidth="1"/>
    <col min="12295" max="12296" width="20.453125" style="17" customWidth="1"/>
    <col min="12297" max="12298" width="19.7265625" style="17" customWidth="1"/>
    <col min="12299" max="12299" width="25.26953125" style="17" customWidth="1"/>
    <col min="12300" max="12300" width="26" style="17" customWidth="1"/>
    <col min="12301" max="12301" width="22.26953125" style="17" customWidth="1"/>
    <col min="12302" max="12302" width="24.81640625" style="17" customWidth="1"/>
    <col min="12303" max="12303" width="21.1796875" style="17" customWidth="1"/>
    <col min="12304" max="12304" width="21.453125" style="17" customWidth="1"/>
    <col min="12305" max="12305" width="27.81640625" style="17" customWidth="1"/>
    <col min="12306" max="12306" width="23.453125" style="17" customWidth="1"/>
    <col min="12307" max="12307" width="21.453125" style="17" customWidth="1"/>
    <col min="12308" max="12310" width="20.7265625" style="17" customWidth="1"/>
    <col min="12311" max="12311" width="32.26953125" style="17" bestFit="1" customWidth="1"/>
    <col min="12312" max="12312" width="20.7265625" style="17" customWidth="1"/>
    <col min="12313" max="12313" width="22" style="17" customWidth="1"/>
    <col min="12314" max="12317" width="21.26953125" style="17" customWidth="1"/>
    <col min="12318" max="12318" width="22.26953125" style="17" customWidth="1"/>
    <col min="12319" max="12320" width="10.90625" style="17"/>
    <col min="12321" max="12321" width="14.81640625" style="17" bestFit="1" customWidth="1"/>
    <col min="12322" max="12546" width="10.90625" style="17"/>
    <col min="12547" max="12547" width="34.453125" style="17" customWidth="1"/>
    <col min="12548" max="12549" width="19.453125" style="17" bestFit="1" customWidth="1"/>
    <col min="12550" max="12550" width="19.7265625" style="17" customWidth="1"/>
    <col min="12551" max="12552" width="20.453125" style="17" customWidth="1"/>
    <col min="12553" max="12554" width="19.7265625" style="17" customWidth="1"/>
    <col min="12555" max="12555" width="25.26953125" style="17" customWidth="1"/>
    <col min="12556" max="12556" width="26" style="17" customWidth="1"/>
    <col min="12557" max="12557" width="22.26953125" style="17" customWidth="1"/>
    <col min="12558" max="12558" width="24.81640625" style="17" customWidth="1"/>
    <col min="12559" max="12559" width="21.1796875" style="17" customWidth="1"/>
    <col min="12560" max="12560" width="21.453125" style="17" customWidth="1"/>
    <col min="12561" max="12561" width="27.81640625" style="17" customWidth="1"/>
    <col min="12562" max="12562" width="23.453125" style="17" customWidth="1"/>
    <col min="12563" max="12563" width="21.453125" style="17" customWidth="1"/>
    <col min="12564" max="12566" width="20.7265625" style="17" customWidth="1"/>
    <col min="12567" max="12567" width="32.26953125" style="17" bestFit="1" customWidth="1"/>
    <col min="12568" max="12568" width="20.7265625" style="17" customWidth="1"/>
    <col min="12569" max="12569" width="22" style="17" customWidth="1"/>
    <col min="12570" max="12573" width="21.26953125" style="17" customWidth="1"/>
    <col min="12574" max="12574" width="22.26953125" style="17" customWidth="1"/>
    <col min="12575" max="12576" width="10.90625" style="17"/>
    <col min="12577" max="12577" width="14.81640625" style="17" bestFit="1" customWidth="1"/>
    <col min="12578" max="12802" width="10.90625" style="17"/>
    <col min="12803" max="12803" width="34.453125" style="17" customWidth="1"/>
    <col min="12804" max="12805" width="19.453125" style="17" bestFit="1" customWidth="1"/>
    <col min="12806" max="12806" width="19.7265625" style="17" customWidth="1"/>
    <col min="12807" max="12808" width="20.453125" style="17" customWidth="1"/>
    <col min="12809" max="12810" width="19.7265625" style="17" customWidth="1"/>
    <col min="12811" max="12811" width="25.26953125" style="17" customWidth="1"/>
    <col min="12812" max="12812" width="26" style="17" customWidth="1"/>
    <col min="12813" max="12813" width="22.26953125" style="17" customWidth="1"/>
    <col min="12814" max="12814" width="24.81640625" style="17" customWidth="1"/>
    <col min="12815" max="12815" width="21.1796875" style="17" customWidth="1"/>
    <col min="12816" max="12816" width="21.453125" style="17" customWidth="1"/>
    <col min="12817" max="12817" width="27.81640625" style="17" customWidth="1"/>
    <col min="12818" max="12818" width="23.453125" style="17" customWidth="1"/>
    <col min="12819" max="12819" width="21.453125" style="17" customWidth="1"/>
    <col min="12820" max="12822" width="20.7265625" style="17" customWidth="1"/>
    <col min="12823" max="12823" width="32.26953125" style="17" bestFit="1" customWidth="1"/>
    <col min="12824" max="12824" width="20.7265625" style="17" customWidth="1"/>
    <col min="12825" max="12825" width="22" style="17" customWidth="1"/>
    <col min="12826" max="12829" width="21.26953125" style="17" customWidth="1"/>
    <col min="12830" max="12830" width="22.26953125" style="17" customWidth="1"/>
    <col min="12831" max="12832" width="10.90625" style="17"/>
    <col min="12833" max="12833" width="14.81640625" style="17" bestFit="1" customWidth="1"/>
    <col min="12834" max="13058" width="10.90625" style="17"/>
    <col min="13059" max="13059" width="34.453125" style="17" customWidth="1"/>
    <col min="13060" max="13061" width="19.453125" style="17" bestFit="1" customWidth="1"/>
    <col min="13062" max="13062" width="19.7265625" style="17" customWidth="1"/>
    <col min="13063" max="13064" width="20.453125" style="17" customWidth="1"/>
    <col min="13065" max="13066" width="19.7265625" style="17" customWidth="1"/>
    <col min="13067" max="13067" width="25.26953125" style="17" customWidth="1"/>
    <col min="13068" max="13068" width="26" style="17" customWidth="1"/>
    <col min="13069" max="13069" width="22.26953125" style="17" customWidth="1"/>
    <col min="13070" max="13070" width="24.81640625" style="17" customWidth="1"/>
    <col min="13071" max="13071" width="21.1796875" style="17" customWidth="1"/>
    <col min="13072" max="13072" width="21.453125" style="17" customWidth="1"/>
    <col min="13073" max="13073" width="27.81640625" style="17" customWidth="1"/>
    <col min="13074" max="13074" width="23.453125" style="17" customWidth="1"/>
    <col min="13075" max="13075" width="21.453125" style="17" customWidth="1"/>
    <col min="13076" max="13078" width="20.7265625" style="17" customWidth="1"/>
    <col min="13079" max="13079" width="32.26953125" style="17" bestFit="1" customWidth="1"/>
    <col min="13080" max="13080" width="20.7265625" style="17" customWidth="1"/>
    <col min="13081" max="13081" width="22" style="17" customWidth="1"/>
    <col min="13082" max="13085" width="21.26953125" style="17" customWidth="1"/>
    <col min="13086" max="13086" width="22.26953125" style="17" customWidth="1"/>
    <col min="13087" max="13088" width="10.90625" style="17"/>
    <col min="13089" max="13089" width="14.81640625" style="17" bestFit="1" customWidth="1"/>
    <col min="13090" max="13314" width="10.90625" style="17"/>
    <col min="13315" max="13315" width="34.453125" style="17" customWidth="1"/>
    <col min="13316" max="13317" width="19.453125" style="17" bestFit="1" customWidth="1"/>
    <col min="13318" max="13318" width="19.7265625" style="17" customWidth="1"/>
    <col min="13319" max="13320" width="20.453125" style="17" customWidth="1"/>
    <col min="13321" max="13322" width="19.7265625" style="17" customWidth="1"/>
    <col min="13323" max="13323" width="25.26953125" style="17" customWidth="1"/>
    <col min="13324" max="13324" width="26" style="17" customWidth="1"/>
    <col min="13325" max="13325" width="22.26953125" style="17" customWidth="1"/>
    <col min="13326" max="13326" width="24.81640625" style="17" customWidth="1"/>
    <col min="13327" max="13327" width="21.1796875" style="17" customWidth="1"/>
    <col min="13328" max="13328" width="21.453125" style="17" customWidth="1"/>
    <col min="13329" max="13329" width="27.81640625" style="17" customWidth="1"/>
    <col min="13330" max="13330" width="23.453125" style="17" customWidth="1"/>
    <col min="13331" max="13331" width="21.453125" style="17" customWidth="1"/>
    <col min="13332" max="13334" width="20.7265625" style="17" customWidth="1"/>
    <col min="13335" max="13335" width="32.26953125" style="17" bestFit="1" customWidth="1"/>
    <col min="13336" max="13336" width="20.7265625" style="17" customWidth="1"/>
    <col min="13337" max="13337" width="22" style="17" customWidth="1"/>
    <col min="13338" max="13341" width="21.26953125" style="17" customWidth="1"/>
    <col min="13342" max="13342" width="22.26953125" style="17" customWidth="1"/>
    <col min="13343" max="13344" width="10.90625" style="17"/>
    <col min="13345" max="13345" width="14.81640625" style="17" bestFit="1" customWidth="1"/>
    <col min="13346" max="13570" width="10.90625" style="17"/>
    <col min="13571" max="13571" width="34.453125" style="17" customWidth="1"/>
    <col min="13572" max="13573" width="19.453125" style="17" bestFit="1" customWidth="1"/>
    <col min="13574" max="13574" width="19.7265625" style="17" customWidth="1"/>
    <col min="13575" max="13576" width="20.453125" style="17" customWidth="1"/>
    <col min="13577" max="13578" width="19.7265625" style="17" customWidth="1"/>
    <col min="13579" max="13579" width="25.26953125" style="17" customWidth="1"/>
    <col min="13580" max="13580" width="26" style="17" customWidth="1"/>
    <col min="13581" max="13581" width="22.26953125" style="17" customWidth="1"/>
    <col min="13582" max="13582" width="24.81640625" style="17" customWidth="1"/>
    <col min="13583" max="13583" width="21.1796875" style="17" customWidth="1"/>
    <col min="13584" max="13584" width="21.453125" style="17" customWidth="1"/>
    <col min="13585" max="13585" width="27.81640625" style="17" customWidth="1"/>
    <col min="13586" max="13586" width="23.453125" style="17" customWidth="1"/>
    <col min="13587" max="13587" width="21.453125" style="17" customWidth="1"/>
    <col min="13588" max="13590" width="20.7265625" style="17" customWidth="1"/>
    <col min="13591" max="13591" width="32.26953125" style="17" bestFit="1" customWidth="1"/>
    <col min="13592" max="13592" width="20.7265625" style="17" customWidth="1"/>
    <col min="13593" max="13593" width="22" style="17" customWidth="1"/>
    <col min="13594" max="13597" width="21.26953125" style="17" customWidth="1"/>
    <col min="13598" max="13598" width="22.26953125" style="17" customWidth="1"/>
    <col min="13599" max="13600" width="10.90625" style="17"/>
    <col min="13601" max="13601" width="14.81640625" style="17" bestFit="1" customWidth="1"/>
    <col min="13602" max="13826" width="10.90625" style="17"/>
    <col min="13827" max="13827" width="34.453125" style="17" customWidth="1"/>
    <col min="13828" max="13829" width="19.453125" style="17" bestFit="1" customWidth="1"/>
    <col min="13830" max="13830" width="19.7265625" style="17" customWidth="1"/>
    <col min="13831" max="13832" width="20.453125" style="17" customWidth="1"/>
    <col min="13833" max="13834" width="19.7265625" style="17" customWidth="1"/>
    <col min="13835" max="13835" width="25.26953125" style="17" customWidth="1"/>
    <col min="13836" max="13836" width="26" style="17" customWidth="1"/>
    <col min="13837" max="13837" width="22.26953125" style="17" customWidth="1"/>
    <col min="13838" max="13838" width="24.81640625" style="17" customWidth="1"/>
    <col min="13839" max="13839" width="21.1796875" style="17" customWidth="1"/>
    <col min="13840" max="13840" width="21.453125" style="17" customWidth="1"/>
    <col min="13841" max="13841" width="27.81640625" style="17" customWidth="1"/>
    <col min="13842" max="13842" width="23.453125" style="17" customWidth="1"/>
    <col min="13843" max="13843" width="21.453125" style="17" customWidth="1"/>
    <col min="13844" max="13846" width="20.7265625" style="17" customWidth="1"/>
    <col min="13847" max="13847" width="32.26953125" style="17" bestFit="1" customWidth="1"/>
    <col min="13848" max="13848" width="20.7265625" style="17" customWidth="1"/>
    <col min="13849" max="13849" width="22" style="17" customWidth="1"/>
    <col min="13850" max="13853" width="21.26953125" style="17" customWidth="1"/>
    <col min="13854" max="13854" width="22.26953125" style="17" customWidth="1"/>
    <col min="13855" max="13856" width="10.90625" style="17"/>
    <col min="13857" max="13857" width="14.81640625" style="17" bestFit="1" customWidth="1"/>
    <col min="13858" max="14082" width="10.90625" style="17"/>
    <col min="14083" max="14083" width="34.453125" style="17" customWidth="1"/>
    <col min="14084" max="14085" width="19.453125" style="17" bestFit="1" customWidth="1"/>
    <col min="14086" max="14086" width="19.7265625" style="17" customWidth="1"/>
    <col min="14087" max="14088" width="20.453125" style="17" customWidth="1"/>
    <col min="14089" max="14090" width="19.7265625" style="17" customWidth="1"/>
    <col min="14091" max="14091" width="25.26953125" style="17" customWidth="1"/>
    <col min="14092" max="14092" width="26" style="17" customWidth="1"/>
    <col min="14093" max="14093" width="22.26953125" style="17" customWidth="1"/>
    <col min="14094" max="14094" width="24.81640625" style="17" customWidth="1"/>
    <col min="14095" max="14095" width="21.1796875" style="17" customWidth="1"/>
    <col min="14096" max="14096" width="21.453125" style="17" customWidth="1"/>
    <col min="14097" max="14097" width="27.81640625" style="17" customWidth="1"/>
    <col min="14098" max="14098" width="23.453125" style="17" customWidth="1"/>
    <col min="14099" max="14099" width="21.453125" style="17" customWidth="1"/>
    <col min="14100" max="14102" width="20.7265625" style="17" customWidth="1"/>
    <col min="14103" max="14103" width="32.26953125" style="17" bestFit="1" customWidth="1"/>
    <col min="14104" max="14104" width="20.7265625" style="17" customWidth="1"/>
    <col min="14105" max="14105" width="22" style="17" customWidth="1"/>
    <col min="14106" max="14109" width="21.26953125" style="17" customWidth="1"/>
    <col min="14110" max="14110" width="22.26953125" style="17" customWidth="1"/>
    <col min="14111" max="14112" width="10.90625" style="17"/>
    <col min="14113" max="14113" width="14.81640625" style="17" bestFit="1" customWidth="1"/>
    <col min="14114" max="14338" width="10.90625" style="17"/>
    <col min="14339" max="14339" width="34.453125" style="17" customWidth="1"/>
    <col min="14340" max="14341" width="19.453125" style="17" bestFit="1" customWidth="1"/>
    <col min="14342" max="14342" width="19.7265625" style="17" customWidth="1"/>
    <col min="14343" max="14344" width="20.453125" style="17" customWidth="1"/>
    <col min="14345" max="14346" width="19.7265625" style="17" customWidth="1"/>
    <col min="14347" max="14347" width="25.26953125" style="17" customWidth="1"/>
    <col min="14348" max="14348" width="26" style="17" customWidth="1"/>
    <col min="14349" max="14349" width="22.26953125" style="17" customWidth="1"/>
    <col min="14350" max="14350" width="24.81640625" style="17" customWidth="1"/>
    <col min="14351" max="14351" width="21.1796875" style="17" customWidth="1"/>
    <col min="14352" max="14352" width="21.453125" style="17" customWidth="1"/>
    <col min="14353" max="14353" width="27.81640625" style="17" customWidth="1"/>
    <col min="14354" max="14354" width="23.453125" style="17" customWidth="1"/>
    <col min="14355" max="14355" width="21.453125" style="17" customWidth="1"/>
    <col min="14356" max="14358" width="20.7265625" style="17" customWidth="1"/>
    <col min="14359" max="14359" width="32.26953125" style="17" bestFit="1" customWidth="1"/>
    <col min="14360" max="14360" width="20.7265625" style="17" customWidth="1"/>
    <col min="14361" max="14361" width="22" style="17" customWidth="1"/>
    <col min="14362" max="14365" width="21.26953125" style="17" customWidth="1"/>
    <col min="14366" max="14366" width="22.26953125" style="17" customWidth="1"/>
    <col min="14367" max="14368" width="10.90625" style="17"/>
    <col min="14369" max="14369" width="14.81640625" style="17" bestFit="1" customWidth="1"/>
    <col min="14370" max="14594" width="10.90625" style="17"/>
    <col min="14595" max="14595" width="34.453125" style="17" customWidth="1"/>
    <col min="14596" max="14597" width="19.453125" style="17" bestFit="1" customWidth="1"/>
    <col min="14598" max="14598" width="19.7265625" style="17" customWidth="1"/>
    <col min="14599" max="14600" width="20.453125" style="17" customWidth="1"/>
    <col min="14601" max="14602" width="19.7265625" style="17" customWidth="1"/>
    <col min="14603" max="14603" width="25.26953125" style="17" customWidth="1"/>
    <col min="14604" max="14604" width="26" style="17" customWidth="1"/>
    <col min="14605" max="14605" width="22.26953125" style="17" customWidth="1"/>
    <col min="14606" max="14606" width="24.81640625" style="17" customWidth="1"/>
    <col min="14607" max="14607" width="21.1796875" style="17" customWidth="1"/>
    <col min="14608" max="14608" width="21.453125" style="17" customWidth="1"/>
    <col min="14609" max="14609" width="27.81640625" style="17" customWidth="1"/>
    <col min="14610" max="14610" width="23.453125" style="17" customWidth="1"/>
    <col min="14611" max="14611" width="21.453125" style="17" customWidth="1"/>
    <col min="14612" max="14614" width="20.7265625" style="17" customWidth="1"/>
    <col min="14615" max="14615" width="32.26953125" style="17" bestFit="1" customWidth="1"/>
    <col min="14616" max="14616" width="20.7265625" style="17" customWidth="1"/>
    <col min="14617" max="14617" width="22" style="17" customWidth="1"/>
    <col min="14618" max="14621" width="21.26953125" style="17" customWidth="1"/>
    <col min="14622" max="14622" width="22.26953125" style="17" customWidth="1"/>
    <col min="14623" max="14624" width="10.90625" style="17"/>
    <col min="14625" max="14625" width="14.81640625" style="17" bestFit="1" customWidth="1"/>
    <col min="14626" max="14850" width="10.90625" style="17"/>
    <col min="14851" max="14851" width="34.453125" style="17" customWidth="1"/>
    <col min="14852" max="14853" width="19.453125" style="17" bestFit="1" customWidth="1"/>
    <col min="14854" max="14854" width="19.7265625" style="17" customWidth="1"/>
    <col min="14855" max="14856" width="20.453125" style="17" customWidth="1"/>
    <col min="14857" max="14858" width="19.7265625" style="17" customWidth="1"/>
    <col min="14859" max="14859" width="25.26953125" style="17" customWidth="1"/>
    <col min="14860" max="14860" width="26" style="17" customWidth="1"/>
    <col min="14861" max="14861" width="22.26953125" style="17" customWidth="1"/>
    <col min="14862" max="14862" width="24.81640625" style="17" customWidth="1"/>
    <col min="14863" max="14863" width="21.1796875" style="17" customWidth="1"/>
    <col min="14864" max="14864" width="21.453125" style="17" customWidth="1"/>
    <col min="14865" max="14865" width="27.81640625" style="17" customWidth="1"/>
    <col min="14866" max="14866" width="23.453125" style="17" customWidth="1"/>
    <col min="14867" max="14867" width="21.453125" style="17" customWidth="1"/>
    <col min="14868" max="14870" width="20.7265625" style="17" customWidth="1"/>
    <col min="14871" max="14871" width="32.26953125" style="17" bestFit="1" customWidth="1"/>
    <col min="14872" max="14872" width="20.7265625" style="17" customWidth="1"/>
    <col min="14873" max="14873" width="22" style="17" customWidth="1"/>
    <col min="14874" max="14877" width="21.26953125" style="17" customWidth="1"/>
    <col min="14878" max="14878" width="22.26953125" style="17" customWidth="1"/>
    <col min="14879" max="14880" width="10.90625" style="17"/>
    <col min="14881" max="14881" width="14.81640625" style="17" bestFit="1" customWidth="1"/>
    <col min="14882" max="15106" width="10.90625" style="17"/>
    <col min="15107" max="15107" width="34.453125" style="17" customWidth="1"/>
    <col min="15108" max="15109" width="19.453125" style="17" bestFit="1" customWidth="1"/>
    <col min="15110" max="15110" width="19.7265625" style="17" customWidth="1"/>
    <col min="15111" max="15112" width="20.453125" style="17" customWidth="1"/>
    <col min="15113" max="15114" width="19.7265625" style="17" customWidth="1"/>
    <col min="15115" max="15115" width="25.26953125" style="17" customWidth="1"/>
    <col min="15116" max="15116" width="26" style="17" customWidth="1"/>
    <col min="15117" max="15117" width="22.26953125" style="17" customWidth="1"/>
    <col min="15118" max="15118" width="24.81640625" style="17" customWidth="1"/>
    <col min="15119" max="15119" width="21.1796875" style="17" customWidth="1"/>
    <col min="15120" max="15120" width="21.453125" style="17" customWidth="1"/>
    <col min="15121" max="15121" width="27.81640625" style="17" customWidth="1"/>
    <col min="15122" max="15122" width="23.453125" style="17" customWidth="1"/>
    <col min="15123" max="15123" width="21.453125" style="17" customWidth="1"/>
    <col min="15124" max="15126" width="20.7265625" style="17" customWidth="1"/>
    <col min="15127" max="15127" width="32.26953125" style="17" bestFit="1" customWidth="1"/>
    <col min="15128" max="15128" width="20.7265625" style="17" customWidth="1"/>
    <col min="15129" max="15129" width="22" style="17" customWidth="1"/>
    <col min="15130" max="15133" width="21.26953125" style="17" customWidth="1"/>
    <col min="15134" max="15134" width="22.26953125" style="17" customWidth="1"/>
    <col min="15135" max="15136" width="10.90625" style="17"/>
    <col min="15137" max="15137" width="14.81640625" style="17" bestFit="1" customWidth="1"/>
    <col min="15138" max="15362" width="10.90625" style="17"/>
    <col min="15363" max="15363" width="34.453125" style="17" customWidth="1"/>
    <col min="15364" max="15365" width="19.453125" style="17" bestFit="1" customWidth="1"/>
    <col min="15366" max="15366" width="19.7265625" style="17" customWidth="1"/>
    <col min="15367" max="15368" width="20.453125" style="17" customWidth="1"/>
    <col min="15369" max="15370" width="19.7265625" style="17" customWidth="1"/>
    <col min="15371" max="15371" width="25.26953125" style="17" customWidth="1"/>
    <col min="15372" max="15372" width="26" style="17" customWidth="1"/>
    <col min="15373" max="15373" width="22.26953125" style="17" customWidth="1"/>
    <col min="15374" max="15374" width="24.81640625" style="17" customWidth="1"/>
    <col min="15375" max="15375" width="21.1796875" style="17" customWidth="1"/>
    <col min="15376" max="15376" width="21.453125" style="17" customWidth="1"/>
    <col min="15377" max="15377" width="27.81640625" style="17" customWidth="1"/>
    <col min="15378" max="15378" width="23.453125" style="17" customWidth="1"/>
    <col min="15379" max="15379" width="21.453125" style="17" customWidth="1"/>
    <col min="15380" max="15382" width="20.7265625" style="17" customWidth="1"/>
    <col min="15383" max="15383" width="32.26953125" style="17" bestFit="1" customWidth="1"/>
    <col min="15384" max="15384" width="20.7265625" style="17" customWidth="1"/>
    <col min="15385" max="15385" width="22" style="17" customWidth="1"/>
    <col min="15386" max="15389" width="21.26953125" style="17" customWidth="1"/>
    <col min="15390" max="15390" width="22.26953125" style="17" customWidth="1"/>
    <col min="15391" max="15392" width="10.90625" style="17"/>
    <col min="15393" max="15393" width="14.81640625" style="17" bestFit="1" customWidth="1"/>
    <col min="15394" max="15618" width="10.90625" style="17"/>
    <col min="15619" max="15619" width="34.453125" style="17" customWidth="1"/>
    <col min="15620" max="15621" width="19.453125" style="17" bestFit="1" customWidth="1"/>
    <col min="15622" max="15622" width="19.7265625" style="17" customWidth="1"/>
    <col min="15623" max="15624" width="20.453125" style="17" customWidth="1"/>
    <col min="15625" max="15626" width="19.7265625" style="17" customWidth="1"/>
    <col min="15627" max="15627" width="25.26953125" style="17" customWidth="1"/>
    <col min="15628" max="15628" width="26" style="17" customWidth="1"/>
    <col min="15629" max="15629" width="22.26953125" style="17" customWidth="1"/>
    <col min="15630" max="15630" width="24.81640625" style="17" customWidth="1"/>
    <col min="15631" max="15631" width="21.1796875" style="17" customWidth="1"/>
    <col min="15632" max="15632" width="21.453125" style="17" customWidth="1"/>
    <col min="15633" max="15633" width="27.81640625" style="17" customWidth="1"/>
    <col min="15634" max="15634" width="23.453125" style="17" customWidth="1"/>
    <col min="15635" max="15635" width="21.453125" style="17" customWidth="1"/>
    <col min="15636" max="15638" width="20.7265625" style="17" customWidth="1"/>
    <col min="15639" max="15639" width="32.26953125" style="17" bestFit="1" customWidth="1"/>
    <col min="15640" max="15640" width="20.7265625" style="17" customWidth="1"/>
    <col min="15641" max="15641" width="22" style="17" customWidth="1"/>
    <col min="15642" max="15645" width="21.26953125" style="17" customWidth="1"/>
    <col min="15646" max="15646" width="22.26953125" style="17" customWidth="1"/>
    <col min="15647" max="15648" width="10.90625" style="17"/>
    <col min="15649" max="15649" width="14.81640625" style="17" bestFit="1" customWidth="1"/>
    <col min="15650" max="15874" width="10.90625" style="17"/>
    <col min="15875" max="15875" width="34.453125" style="17" customWidth="1"/>
    <col min="15876" max="15877" width="19.453125" style="17" bestFit="1" customWidth="1"/>
    <col min="15878" max="15878" width="19.7265625" style="17" customWidth="1"/>
    <col min="15879" max="15880" width="20.453125" style="17" customWidth="1"/>
    <col min="15881" max="15882" width="19.7265625" style="17" customWidth="1"/>
    <col min="15883" max="15883" width="25.26953125" style="17" customWidth="1"/>
    <col min="15884" max="15884" width="26" style="17" customWidth="1"/>
    <col min="15885" max="15885" width="22.26953125" style="17" customWidth="1"/>
    <col min="15886" max="15886" width="24.81640625" style="17" customWidth="1"/>
    <col min="15887" max="15887" width="21.1796875" style="17" customWidth="1"/>
    <col min="15888" max="15888" width="21.453125" style="17" customWidth="1"/>
    <col min="15889" max="15889" width="27.81640625" style="17" customWidth="1"/>
    <col min="15890" max="15890" width="23.453125" style="17" customWidth="1"/>
    <col min="15891" max="15891" width="21.453125" style="17" customWidth="1"/>
    <col min="15892" max="15894" width="20.7265625" style="17" customWidth="1"/>
    <col min="15895" max="15895" width="32.26953125" style="17" bestFit="1" customWidth="1"/>
    <col min="15896" max="15896" width="20.7265625" style="17" customWidth="1"/>
    <col min="15897" max="15897" width="22" style="17" customWidth="1"/>
    <col min="15898" max="15901" width="21.26953125" style="17" customWidth="1"/>
    <col min="15902" max="15902" width="22.26953125" style="17" customWidth="1"/>
    <col min="15903" max="15904" width="10.90625" style="17"/>
    <col min="15905" max="15905" width="14.81640625" style="17" bestFit="1" customWidth="1"/>
    <col min="15906" max="16130" width="10.90625" style="17"/>
    <col min="16131" max="16131" width="34.453125" style="17" customWidth="1"/>
    <col min="16132" max="16133" width="19.453125" style="17" bestFit="1" customWidth="1"/>
    <col min="16134" max="16134" width="19.7265625" style="17" customWidth="1"/>
    <col min="16135" max="16136" width="20.453125" style="17" customWidth="1"/>
    <col min="16137" max="16138" width="19.7265625" style="17" customWidth="1"/>
    <col min="16139" max="16139" width="25.26953125" style="17" customWidth="1"/>
    <col min="16140" max="16140" width="26" style="17" customWidth="1"/>
    <col min="16141" max="16141" width="22.26953125" style="17" customWidth="1"/>
    <col min="16142" max="16142" width="24.81640625" style="17" customWidth="1"/>
    <col min="16143" max="16143" width="21.1796875" style="17" customWidth="1"/>
    <col min="16144" max="16144" width="21.453125" style="17" customWidth="1"/>
    <col min="16145" max="16145" width="27.81640625" style="17" customWidth="1"/>
    <col min="16146" max="16146" width="23.453125" style="17" customWidth="1"/>
    <col min="16147" max="16147" width="21.453125" style="17" customWidth="1"/>
    <col min="16148" max="16150" width="20.7265625" style="17" customWidth="1"/>
    <col min="16151" max="16151" width="32.26953125" style="17" bestFit="1" customWidth="1"/>
    <col min="16152" max="16152" width="20.7265625" style="17" customWidth="1"/>
    <col min="16153" max="16153" width="22" style="17" customWidth="1"/>
    <col min="16154" max="16157" width="21.26953125" style="17" customWidth="1"/>
    <col min="16158" max="16158" width="22.26953125" style="17" customWidth="1"/>
    <col min="16159" max="16160" width="10.90625" style="17"/>
    <col min="16161" max="16161" width="14.81640625" style="17" bestFit="1" customWidth="1"/>
    <col min="16162" max="16384" width="10.90625" style="17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316" t="s">
        <v>0</v>
      </c>
      <c r="B3" s="316"/>
      <c r="C3" s="316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2"/>
      <c r="Z3" s="2"/>
      <c r="AA3" s="2"/>
      <c r="AB3" s="2"/>
      <c r="AC3" s="2"/>
      <c r="AD3" s="17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77" t="s">
        <v>1</v>
      </c>
      <c r="B9" s="177"/>
      <c r="C9" s="177"/>
      <c r="D9" s="1"/>
      <c r="E9" s="317" t="s">
        <v>2</v>
      </c>
      <c r="F9" s="317"/>
      <c r="G9" s="31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7"/>
      <c r="S9" s="31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77"/>
      <c r="B10" s="177"/>
      <c r="C10" s="17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77" t="s">
        <v>4</v>
      </c>
      <c r="B11" s="177"/>
      <c r="C11" s="177"/>
      <c r="D11" s="1"/>
      <c r="E11" s="175">
        <v>3</v>
      </c>
      <c r="F11" s="1"/>
      <c r="G11" s="1"/>
      <c r="H11" s="1"/>
      <c r="I11" s="1"/>
      <c r="J11" s="1"/>
      <c r="K11" s="318" t="s">
        <v>62</v>
      </c>
      <c r="L11" s="318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77"/>
      <c r="B12" s="177"/>
      <c r="C12" s="177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77"/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5.5" thickBot="1" x14ac:dyDescent="0.4">
      <c r="A14" s="17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158" t="s">
        <v>7</v>
      </c>
      <c r="B15" s="330" t="s">
        <v>8</v>
      </c>
      <c r="C15" s="331"/>
      <c r="D15" s="331"/>
      <c r="E15" s="331"/>
      <c r="F15" s="331"/>
      <c r="G15" s="331"/>
      <c r="H15" s="331"/>
      <c r="I15" s="331"/>
      <c r="J15" s="332"/>
      <c r="K15" s="333" t="s">
        <v>54</v>
      </c>
      <c r="L15" s="334"/>
      <c r="M15" s="334"/>
      <c r="N15" s="335"/>
      <c r="O15" s="338" t="s">
        <v>53</v>
      </c>
      <c r="P15" s="336"/>
      <c r="Q15" s="336"/>
      <c r="R15" s="336"/>
      <c r="S15" s="336"/>
      <c r="T15" s="336"/>
      <c r="U15" s="336"/>
      <c r="V15" s="336"/>
      <c r="W15" s="337"/>
      <c r="X15" s="12"/>
    </row>
    <row r="16" spans="1:30" ht="40" customHeight="1" x14ac:dyDescent="0.35">
      <c r="A16" s="159" t="s">
        <v>9</v>
      </c>
      <c r="B16" s="168"/>
      <c r="C16" s="170"/>
      <c r="D16" s="15"/>
      <c r="E16" s="19"/>
      <c r="F16" s="15"/>
      <c r="G16" s="15"/>
      <c r="H16" s="15"/>
      <c r="I16" s="15"/>
      <c r="J16" s="169"/>
      <c r="K16" s="14"/>
      <c r="L16" s="15"/>
      <c r="M16" s="19"/>
      <c r="N16" s="169"/>
      <c r="O16" s="170"/>
      <c r="P16" s="170"/>
      <c r="Q16" s="15"/>
      <c r="R16" s="15"/>
      <c r="S16" s="15"/>
      <c r="T16" s="15"/>
      <c r="U16" s="15"/>
      <c r="V16" s="15"/>
      <c r="W16" s="169"/>
      <c r="X16" s="16" t="s">
        <v>10</v>
      </c>
      <c r="Z16" s="18"/>
      <c r="AA16" s="18"/>
    </row>
    <row r="17" spans="1:30" ht="40" customHeight="1" x14ac:dyDescent="0.35">
      <c r="A17" s="160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40" customHeight="1" x14ac:dyDescent="0.35">
      <c r="A18" s="161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40" customHeight="1" x14ac:dyDescent="0.35">
      <c r="A19" s="162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35">
      <c r="A20" s="161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40" customHeight="1" x14ac:dyDescent="0.35">
      <c r="A21" s="162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40" customHeight="1" x14ac:dyDescent="0.35">
      <c r="A22" s="161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40" customHeight="1" x14ac:dyDescent="0.35">
      <c r="A23" s="162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40" customHeight="1" x14ac:dyDescent="0.35">
      <c r="A24" s="161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5" customHeight="1" x14ac:dyDescent="0.35">
      <c r="A25" s="162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35">
      <c r="A26" s="163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35">
      <c r="A27" s="164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35">
      <c r="A28" s="165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35">
      <c r="A29" s="166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4">
      <c r="A30" s="167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3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3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3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3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4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35">
      <c r="A36" s="86" t="s">
        <v>24</v>
      </c>
      <c r="B36" s="324" t="s">
        <v>25</v>
      </c>
      <c r="C36" s="325"/>
      <c r="D36" s="325"/>
      <c r="E36" s="325"/>
      <c r="F36" s="325"/>
      <c r="G36" s="325"/>
      <c r="H36" s="319"/>
      <c r="I36" s="97"/>
      <c r="J36" s="52" t="s">
        <v>26</v>
      </c>
      <c r="K36" s="105"/>
      <c r="L36" s="325" t="s">
        <v>25</v>
      </c>
      <c r="M36" s="325"/>
      <c r="N36" s="325"/>
      <c r="O36" s="325"/>
      <c r="P36" s="319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3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3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3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3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3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3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3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3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3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3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3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3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3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4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3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3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4">
      <c r="A54" s="66"/>
      <c r="B54" s="67"/>
      <c r="C54" s="67"/>
      <c r="D54" s="67"/>
      <c r="E54" s="67"/>
      <c r="F54" s="67"/>
      <c r="G54" s="67"/>
      <c r="H54" s="67"/>
      <c r="I54" s="67"/>
      <c r="J54" s="326"/>
      <c r="K54" s="326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16" t="s">
        <v>28</v>
      </c>
      <c r="B55" s="324" t="s">
        <v>8</v>
      </c>
      <c r="C55" s="325"/>
      <c r="D55" s="325"/>
      <c r="E55" s="325"/>
      <c r="F55" s="319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3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3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3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3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4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35"/>
    <row r="72" spans="1:28" ht="33.75" customHeight="1" x14ac:dyDescent="0.3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35"/>
    <row r="74" spans="1:28" ht="33.75" customHeight="1" x14ac:dyDescent="0.3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Jgarcia</cp:lastModifiedBy>
  <cp:lastPrinted>2021-08-14T13:05:50Z</cp:lastPrinted>
  <dcterms:created xsi:type="dcterms:W3CDTF">2021-03-04T08:17:33Z</dcterms:created>
  <dcterms:modified xsi:type="dcterms:W3CDTF">2021-08-14T13:06:07Z</dcterms:modified>
</cp:coreProperties>
</file>