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0" windowWidth="20490" windowHeight="754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45621"/>
</workbook>
</file>

<file path=xl/calcChain.xml><?xml version="1.0" encoding="utf-8"?>
<calcChain xmlns="http://schemas.openxmlformats.org/spreadsheetml/2006/main">
  <c r="I279" i="251" l="1"/>
  <c r="F279" i="251"/>
  <c r="E279" i="251"/>
  <c r="D279" i="251"/>
  <c r="C279" i="251"/>
  <c r="B279" i="251"/>
  <c r="I277" i="251"/>
  <c r="J277" i="251" s="1"/>
  <c r="G277" i="25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J307" i="250"/>
  <c r="G307" i="250"/>
  <c r="F307" i="250"/>
  <c r="E307" i="250"/>
  <c r="D307" i="250"/>
  <c r="C307" i="250"/>
  <c r="B307" i="250"/>
  <c r="J305" i="250"/>
  <c r="K305" i="250" s="1"/>
  <c r="H305" i="250"/>
  <c r="H304" i="250"/>
  <c r="G304" i="250"/>
  <c r="F304" i="250"/>
  <c r="E304" i="250"/>
  <c r="D304" i="250"/>
  <c r="C304" i="250"/>
  <c r="B304" i="250"/>
  <c r="H303" i="250"/>
  <c r="G303" i="250"/>
  <c r="F303" i="250"/>
  <c r="E303" i="250"/>
  <c r="D303" i="250"/>
  <c r="C303" i="250"/>
  <c r="B303" i="250"/>
  <c r="I279" i="249"/>
  <c r="F279" i="249"/>
  <c r="E279" i="249"/>
  <c r="D279" i="249"/>
  <c r="C279" i="249"/>
  <c r="B279" i="249"/>
  <c r="G277" i="249"/>
  <c r="I277" i="249" s="1"/>
  <c r="J277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X311" i="248"/>
  <c r="U311" i="248"/>
  <c r="T311" i="248"/>
  <c r="S311" i="248"/>
  <c r="R311" i="248"/>
  <c r="Q311" i="248"/>
  <c r="P311" i="248"/>
  <c r="O311" i="248"/>
  <c r="N311" i="248"/>
  <c r="M311" i="248"/>
  <c r="L311" i="248"/>
  <c r="K311" i="248"/>
  <c r="J311" i="248"/>
  <c r="I311" i="248"/>
  <c r="H311" i="248"/>
  <c r="G311" i="248"/>
  <c r="F311" i="248"/>
  <c r="E311" i="248"/>
  <c r="D311" i="248"/>
  <c r="C311" i="248"/>
  <c r="B311" i="248"/>
  <c r="V309" i="248"/>
  <c r="X309" i="248" s="1"/>
  <c r="Y309" i="248" s="1"/>
  <c r="V308" i="248"/>
  <c r="U308" i="248"/>
  <c r="T308" i="248"/>
  <c r="S308" i="248"/>
  <c r="R308" i="248"/>
  <c r="Q308" i="248"/>
  <c r="P308" i="248"/>
  <c r="O308" i="248"/>
  <c r="N308" i="248"/>
  <c r="M308" i="248"/>
  <c r="L308" i="248"/>
  <c r="K308" i="248"/>
  <c r="J308" i="248"/>
  <c r="I308" i="248"/>
  <c r="H308" i="248"/>
  <c r="G308" i="248"/>
  <c r="F308" i="248"/>
  <c r="E308" i="248"/>
  <c r="D308" i="248"/>
  <c r="C308" i="248"/>
  <c r="B308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I266" i="251" l="1"/>
  <c r="F266" i="251"/>
  <c r="E266" i="251"/>
  <c r="D266" i="251"/>
  <c r="C266" i="251"/>
  <c r="B266" i="251"/>
  <c r="G264" i="251"/>
  <c r="I264" i="251" s="1"/>
  <c r="J264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3" i="250"/>
  <c r="G293" i="250"/>
  <c r="F293" i="250"/>
  <c r="E293" i="250"/>
  <c r="D293" i="250"/>
  <c r="C293" i="250"/>
  <c r="B293" i="250"/>
  <c r="H291" i="250"/>
  <c r="J291" i="250" s="1"/>
  <c r="K291" i="250" s="1"/>
  <c r="H290" i="250"/>
  <c r="G290" i="250"/>
  <c r="F290" i="250"/>
  <c r="E290" i="250"/>
  <c r="D290" i="250"/>
  <c r="C290" i="250"/>
  <c r="B290" i="250"/>
  <c r="H289" i="250"/>
  <c r="G289" i="250"/>
  <c r="F289" i="250"/>
  <c r="E289" i="250"/>
  <c r="D289" i="250"/>
  <c r="C289" i="250"/>
  <c r="B289" i="250"/>
  <c r="I266" i="249"/>
  <c r="F266" i="249"/>
  <c r="E266" i="249"/>
  <c r="D266" i="249"/>
  <c r="C266" i="249"/>
  <c r="B266" i="249"/>
  <c r="G264" i="249"/>
  <c r="I264" i="249" s="1"/>
  <c r="J264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X297" i="248"/>
  <c r="U297" i="248"/>
  <c r="T297" i="248"/>
  <c r="S297" i="248"/>
  <c r="R297" i="248"/>
  <c r="Q297" i="248"/>
  <c r="P297" i="248"/>
  <c r="O297" i="248"/>
  <c r="N297" i="248"/>
  <c r="M297" i="248"/>
  <c r="L297" i="248"/>
  <c r="K297" i="248"/>
  <c r="J297" i="248"/>
  <c r="I297" i="248"/>
  <c r="H297" i="248"/>
  <c r="G297" i="248"/>
  <c r="F297" i="248"/>
  <c r="E297" i="248"/>
  <c r="D297" i="248"/>
  <c r="C297" i="248"/>
  <c r="B297" i="248"/>
  <c r="V295" i="248"/>
  <c r="X295" i="248" s="1"/>
  <c r="Y295" i="248" s="1"/>
  <c r="V294" i="248"/>
  <c r="U294" i="248"/>
  <c r="T294" i="248"/>
  <c r="S294" i="248"/>
  <c r="R294" i="248"/>
  <c r="Q294" i="248"/>
  <c r="P294" i="248"/>
  <c r="O294" i="248"/>
  <c r="N294" i="248"/>
  <c r="M294" i="248"/>
  <c r="L294" i="248"/>
  <c r="K294" i="248"/>
  <c r="J294" i="248"/>
  <c r="I294" i="248"/>
  <c r="H294" i="248"/>
  <c r="G294" i="248"/>
  <c r="F294" i="248"/>
  <c r="E294" i="248"/>
  <c r="D294" i="248"/>
  <c r="C294" i="248"/>
  <c r="B294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B279" i="250" l="1"/>
  <c r="I253" i="251" l="1"/>
  <c r="F253" i="251"/>
  <c r="E253" i="251"/>
  <c r="D253" i="251"/>
  <c r="C253" i="251"/>
  <c r="B253" i="251"/>
  <c r="G251" i="251"/>
  <c r="I251" i="251" s="1"/>
  <c r="J251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J279" i="250" l="1"/>
  <c r="G279" i="250"/>
  <c r="F279" i="250"/>
  <c r="E279" i="250"/>
  <c r="D279" i="250"/>
  <c r="C279" i="250"/>
  <c r="H277" i="250"/>
  <c r="H276" i="250"/>
  <c r="G276" i="250"/>
  <c r="F276" i="250"/>
  <c r="E276" i="250"/>
  <c r="D276" i="250"/>
  <c r="C276" i="250"/>
  <c r="B276" i="250"/>
  <c r="H275" i="250"/>
  <c r="G275" i="250"/>
  <c r="F275" i="250"/>
  <c r="E275" i="250"/>
  <c r="D275" i="250"/>
  <c r="C275" i="250"/>
  <c r="B275" i="250"/>
  <c r="I253" i="249"/>
  <c r="F253" i="249"/>
  <c r="E253" i="249"/>
  <c r="D253" i="249"/>
  <c r="C253" i="249"/>
  <c r="B253" i="249"/>
  <c r="G251" i="249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X283" i="248"/>
  <c r="U283" i="248"/>
  <c r="T283" i="248"/>
  <c r="S283" i="248"/>
  <c r="R283" i="248"/>
  <c r="Q283" i="248"/>
  <c r="P283" i="248"/>
  <c r="O283" i="248"/>
  <c r="N283" i="248"/>
  <c r="M283" i="248"/>
  <c r="L283" i="248"/>
  <c r="K283" i="248"/>
  <c r="J283" i="248"/>
  <c r="I283" i="248"/>
  <c r="H283" i="248"/>
  <c r="G283" i="248"/>
  <c r="F283" i="248"/>
  <c r="E283" i="248"/>
  <c r="D283" i="248"/>
  <c r="C283" i="248"/>
  <c r="B283" i="248"/>
  <c r="V281" i="248"/>
  <c r="V280" i="248"/>
  <c r="U280" i="248"/>
  <c r="T280" i="248"/>
  <c r="S280" i="248"/>
  <c r="R280" i="248"/>
  <c r="Q280" i="248"/>
  <c r="P280" i="248"/>
  <c r="O280" i="248"/>
  <c r="N280" i="248"/>
  <c r="M280" i="248"/>
  <c r="L280" i="248"/>
  <c r="K280" i="248"/>
  <c r="J280" i="248"/>
  <c r="I280" i="248"/>
  <c r="H280" i="248"/>
  <c r="G280" i="248"/>
  <c r="F280" i="248"/>
  <c r="E280" i="248"/>
  <c r="D280" i="248"/>
  <c r="C280" i="248"/>
  <c r="B280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X281" i="248" l="1"/>
  <c r="Y281" i="248" s="1"/>
  <c r="I240" i="251"/>
  <c r="F240" i="251"/>
  <c r="E240" i="251"/>
  <c r="D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5" i="250"/>
  <c r="G265" i="250"/>
  <c r="F265" i="250"/>
  <c r="E265" i="250"/>
  <c r="D265" i="250"/>
  <c r="C265" i="250"/>
  <c r="B265" i="250"/>
  <c r="H263" i="250"/>
  <c r="H262" i="250"/>
  <c r="G262" i="250"/>
  <c r="F262" i="250"/>
  <c r="E262" i="250"/>
  <c r="D262" i="250"/>
  <c r="C262" i="250"/>
  <c r="B262" i="250"/>
  <c r="H261" i="250"/>
  <c r="G261" i="250"/>
  <c r="F261" i="250"/>
  <c r="E261" i="250"/>
  <c r="D261" i="250"/>
  <c r="C261" i="250"/>
  <c r="B261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X269" i="248"/>
  <c r="U269" i="248"/>
  <c r="T269" i="248"/>
  <c r="S269" i="248"/>
  <c r="R269" i="248"/>
  <c r="Q269" i="248"/>
  <c r="P269" i="248"/>
  <c r="O269" i="248"/>
  <c r="N269" i="248"/>
  <c r="M269" i="248"/>
  <c r="L269" i="248"/>
  <c r="K269" i="248"/>
  <c r="J269" i="248"/>
  <c r="I269" i="248"/>
  <c r="H269" i="248"/>
  <c r="G269" i="248"/>
  <c r="F269" i="248"/>
  <c r="E269" i="248"/>
  <c r="D269" i="248"/>
  <c r="C269" i="248"/>
  <c r="B269" i="248"/>
  <c r="V267" i="248"/>
  <c r="V266" i="248"/>
  <c r="U266" i="248"/>
  <c r="T266" i="248"/>
  <c r="S266" i="248"/>
  <c r="R266" i="248"/>
  <c r="Q266" i="248"/>
  <c r="P266" i="248"/>
  <c r="O266" i="248"/>
  <c r="N266" i="248"/>
  <c r="M266" i="248"/>
  <c r="L266" i="248"/>
  <c r="K266" i="248"/>
  <c r="J266" i="248"/>
  <c r="I266" i="248"/>
  <c r="H266" i="248"/>
  <c r="G266" i="248"/>
  <c r="F266" i="248"/>
  <c r="E266" i="248"/>
  <c r="D266" i="248"/>
  <c r="C266" i="248"/>
  <c r="B266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J277" i="250" l="1"/>
  <c r="K277" i="250" s="1"/>
  <c r="I238" i="249"/>
  <c r="J238" i="249" s="1"/>
  <c r="I251" i="249"/>
  <c r="J251" i="249" s="1"/>
  <c r="I227" i="251"/>
  <c r="F227" i="251"/>
  <c r="E227" i="251"/>
  <c r="D227" i="251"/>
  <c r="C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G251" i="250"/>
  <c r="F251" i="250"/>
  <c r="E251" i="250"/>
  <c r="D251" i="250"/>
  <c r="C251" i="250"/>
  <c r="B251" i="250"/>
  <c r="J251" i="250"/>
  <c r="H248" i="250"/>
  <c r="G248" i="250"/>
  <c r="F248" i="250"/>
  <c r="E248" i="250"/>
  <c r="D248" i="250"/>
  <c r="C248" i="250"/>
  <c r="B248" i="250"/>
  <c r="H249" i="250"/>
  <c r="J263" i="250" s="1"/>
  <c r="K263" i="250" s="1"/>
  <c r="H247" i="250"/>
  <c r="G247" i="250"/>
  <c r="F247" i="250"/>
  <c r="E247" i="250"/>
  <c r="D247" i="250"/>
  <c r="C247" i="250"/>
  <c r="B247" i="250"/>
  <c r="I227" i="249"/>
  <c r="F227" i="249"/>
  <c r="E227" i="249"/>
  <c r="D227" i="249"/>
  <c r="C227" i="249"/>
  <c r="B227" i="249"/>
  <c r="G225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U255" i="248"/>
  <c r="T255" i="248"/>
  <c r="S255" i="248"/>
  <c r="R255" i="248"/>
  <c r="Q255" i="248"/>
  <c r="P255" i="248"/>
  <c r="O255" i="248"/>
  <c r="N255" i="248"/>
  <c r="M255" i="248"/>
  <c r="L255" i="248"/>
  <c r="K255" i="248"/>
  <c r="J255" i="248"/>
  <c r="I255" i="248"/>
  <c r="H255" i="248"/>
  <c r="G255" i="248"/>
  <c r="F255" i="248"/>
  <c r="E255" i="248"/>
  <c r="D255" i="248"/>
  <c r="C255" i="248"/>
  <c r="B255" i="248"/>
  <c r="X255" i="248"/>
  <c r="V252" i="248"/>
  <c r="U252" i="248"/>
  <c r="T252" i="248"/>
  <c r="S252" i="248"/>
  <c r="R252" i="248"/>
  <c r="Q252" i="248"/>
  <c r="P252" i="248"/>
  <c r="O252" i="248"/>
  <c r="N252" i="248"/>
  <c r="M252" i="248"/>
  <c r="L252" i="248"/>
  <c r="K252" i="248"/>
  <c r="J252" i="248"/>
  <c r="I252" i="248"/>
  <c r="H252" i="248"/>
  <c r="G252" i="248"/>
  <c r="F252" i="248"/>
  <c r="E252" i="248"/>
  <c r="D252" i="248"/>
  <c r="C252" i="248"/>
  <c r="B252" i="248"/>
  <c r="V253" i="248"/>
  <c r="X267" i="248" s="1"/>
  <c r="Y267" i="248" s="1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I238" i="251" l="1"/>
  <c r="J238" i="251" s="1"/>
  <c r="G237" i="250"/>
  <c r="F237" i="250"/>
  <c r="E237" i="250"/>
  <c r="D237" i="250"/>
  <c r="C237" i="250"/>
  <c r="B237" i="250"/>
  <c r="I214" i="251" l="1"/>
  <c r="F214" i="251"/>
  <c r="E214" i="251"/>
  <c r="D214" i="251"/>
  <c r="C214" i="251"/>
  <c r="B214" i="251"/>
  <c r="G212" i="251"/>
  <c r="I225" i="251" s="1"/>
  <c r="J225" i="251" s="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7" i="250"/>
  <c r="H235" i="250"/>
  <c r="J249" i="250" s="1"/>
  <c r="K249" i="250" s="1"/>
  <c r="H234" i="250"/>
  <c r="G234" i="250"/>
  <c r="F234" i="250"/>
  <c r="E234" i="250"/>
  <c r="D234" i="250"/>
  <c r="C234" i="250"/>
  <c r="B234" i="250"/>
  <c r="H233" i="250"/>
  <c r="G233" i="250"/>
  <c r="F233" i="250"/>
  <c r="E233" i="250"/>
  <c r="D233" i="250"/>
  <c r="C233" i="250"/>
  <c r="B233" i="250"/>
  <c r="I214" i="249"/>
  <c r="F214" i="249"/>
  <c r="E214" i="249"/>
  <c r="D214" i="249"/>
  <c r="C214" i="249"/>
  <c r="B214" i="249"/>
  <c r="G212" i="249"/>
  <c r="I225" i="249" s="1"/>
  <c r="J225" i="249" s="1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U238" i="248"/>
  <c r="T238" i="248"/>
  <c r="S238" i="248"/>
  <c r="R238" i="248"/>
  <c r="Q238" i="248"/>
  <c r="P238" i="248"/>
  <c r="O238" i="248"/>
  <c r="N238" i="248"/>
  <c r="U241" i="248"/>
  <c r="T241" i="248"/>
  <c r="S241" i="248"/>
  <c r="R241" i="248"/>
  <c r="Q241" i="248"/>
  <c r="P241" i="248"/>
  <c r="O241" i="248"/>
  <c r="N241" i="248"/>
  <c r="X241" i="248" l="1"/>
  <c r="M241" i="248"/>
  <c r="L241" i="248"/>
  <c r="K241" i="248"/>
  <c r="J241" i="248"/>
  <c r="I241" i="248"/>
  <c r="H241" i="248"/>
  <c r="G241" i="248"/>
  <c r="F241" i="248"/>
  <c r="E241" i="248"/>
  <c r="D241" i="248"/>
  <c r="C241" i="248"/>
  <c r="B241" i="248"/>
  <c r="V239" i="248"/>
  <c r="X253" i="248" s="1"/>
  <c r="Y253" i="248" s="1"/>
  <c r="V238" i="248"/>
  <c r="M238" i="248"/>
  <c r="L238" i="248"/>
  <c r="K238" i="248"/>
  <c r="J238" i="248"/>
  <c r="I238" i="248"/>
  <c r="H238" i="248"/>
  <c r="G238" i="248"/>
  <c r="F238" i="248"/>
  <c r="E238" i="248"/>
  <c r="D238" i="248"/>
  <c r="C238" i="248"/>
  <c r="B238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I201" i="251" l="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L222" i="250"/>
  <c r="I222" i="250"/>
  <c r="H222" i="250"/>
  <c r="G222" i="250"/>
  <c r="F222" i="250"/>
  <c r="E222" i="250"/>
  <c r="D222" i="250"/>
  <c r="C222" i="250"/>
  <c r="B222" i="250"/>
  <c r="J220" i="250"/>
  <c r="J219" i="250"/>
  <c r="I219" i="250"/>
  <c r="H219" i="250"/>
  <c r="G219" i="250"/>
  <c r="F219" i="250"/>
  <c r="E219" i="250"/>
  <c r="D219" i="250"/>
  <c r="C219" i="250"/>
  <c r="B219" i="250"/>
  <c r="J218" i="250"/>
  <c r="I218" i="250"/>
  <c r="H218" i="250"/>
  <c r="G218" i="250"/>
  <c r="F218" i="250"/>
  <c r="E218" i="250"/>
  <c r="D218" i="250"/>
  <c r="C218" i="250"/>
  <c r="B218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Z226" i="248"/>
  <c r="W226" i="248"/>
  <c r="V226" i="248"/>
  <c r="U226" i="248"/>
  <c r="T226" i="248"/>
  <c r="S226" i="248"/>
  <c r="R226" i="248"/>
  <c r="Q226" i="248"/>
  <c r="P226" i="248"/>
  <c r="O226" i="248"/>
  <c r="N226" i="248"/>
  <c r="M226" i="248"/>
  <c r="L226" i="248"/>
  <c r="K226" i="248"/>
  <c r="J226" i="248"/>
  <c r="I226" i="248"/>
  <c r="H226" i="248"/>
  <c r="G226" i="248"/>
  <c r="F226" i="248"/>
  <c r="E226" i="248"/>
  <c r="D226" i="248"/>
  <c r="C226" i="248"/>
  <c r="B226" i="248"/>
  <c r="X224" i="248"/>
  <c r="X223" i="248"/>
  <c r="W223" i="248"/>
  <c r="V223" i="248"/>
  <c r="U223" i="248"/>
  <c r="T223" i="248"/>
  <c r="S223" i="248"/>
  <c r="R223" i="248"/>
  <c r="Q223" i="248"/>
  <c r="P223" i="248"/>
  <c r="O223" i="248"/>
  <c r="N223" i="248"/>
  <c r="M223" i="248"/>
  <c r="L223" i="248"/>
  <c r="K223" i="248"/>
  <c r="J223" i="248"/>
  <c r="I223" i="248"/>
  <c r="H223" i="248"/>
  <c r="G223" i="248"/>
  <c r="F223" i="248"/>
  <c r="E223" i="248"/>
  <c r="D223" i="248"/>
  <c r="C223" i="248"/>
  <c r="B223" i="248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I212" i="249" l="1"/>
  <c r="J212" i="249" s="1"/>
  <c r="I212" i="251"/>
  <c r="J212" i="251" s="1"/>
  <c r="J235" i="250"/>
  <c r="K235" i="250" s="1"/>
  <c r="X239" i="248"/>
  <c r="Y239" i="248" s="1"/>
  <c r="B172" i="249"/>
  <c r="B185" i="249"/>
  <c r="G184" i="251" l="1"/>
  <c r="F184" i="251"/>
  <c r="E184" i="251"/>
  <c r="D184" i="251"/>
  <c r="C184" i="251"/>
  <c r="B184" i="251"/>
  <c r="I188" i="251" l="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L208" i="250"/>
  <c r="I208" i="250"/>
  <c r="H208" i="250"/>
  <c r="G208" i="250"/>
  <c r="F208" i="250"/>
  <c r="E208" i="250"/>
  <c r="D208" i="250"/>
  <c r="C208" i="250"/>
  <c r="B208" i="250"/>
  <c r="J206" i="250"/>
  <c r="J205" i="250"/>
  <c r="I205" i="250"/>
  <c r="H205" i="250"/>
  <c r="G205" i="250"/>
  <c r="F205" i="250"/>
  <c r="E205" i="250"/>
  <c r="D205" i="250"/>
  <c r="C205" i="250"/>
  <c r="B205" i="250"/>
  <c r="J204" i="250"/>
  <c r="I204" i="250"/>
  <c r="H204" i="250"/>
  <c r="G204" i="250"/>
  <c r="F204" i="250"/>
  <c r="E204" i="250"/>
  <c r="D204" i="250"/>
  <c r="C204" i="250"/>
  <c r="B204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G184" i="249"/>
  <c r="F184" i="249"/>
  <c r="E184" i="249"/>
  <c r="D184" i="249"/>
  <c r="C184" i="249"/>
  <c r="B184" i="249"/>
  <c r="Z212" i="248"/>
  <c r="W212" i="248"/>
  <c r="V212" i="248"/>
  <c r="U212" i="248"/>
  <c r="T212" i="248"/>
  <c r="S212" i="248"/>
  <c r="R212" i="248"/>
  <c r="Q212" i="248"/>
  <c r="P212" i="248"/>
  <c r="O212" i="248"/>
  <c r="N212" i="248"/>
  <c r="M212" i="248"/>
  <c r="L212" i="248"/>
  <c r="K212" i="248"/>
  <c r="J212" i="248"/>
  <c r="I212" i="248"/>
  <c r="H212" i="248"/>
  <c r="G212" i="248"/>
  <c r="F212" i="248"/>
  <c r="E212" i="248"/>
  <c r="D212" i="248"/>
  <c r="C212" i="248"/>
  <c r="B212" i="248"/>
  <c r="X210" i="248"/>
  <c r="X209" i="248"/>
  <c r="W209" i="248"/>
  <c r="V209" i="248"/>
  <c r="U209" i="248"/>
  <c r="T209" i="248"/>
  <c r="S209" i="248"/>
  <c r="R209" i="248"/>
  <c r="Q209" i="248"/>
  <c r="P209" i="248"/>
  <c r="O209" i="248"/>
  <c r="N209" i="248"/>
  <c r="M209" i="248"/>
  <c r="L209" i="248"/>
  <c r="K209" i="248"/>
  <c r="J209" i="248"/>
  <c r="I209" i="248"/>
  <c r="H209" i="248"/>
  <c r="G209" i="248"/>
  <c r="F209" i="248"/>
  <c r="E209" i="248"/>
  <c r="D209" i="248"/>
  <c r="C209" i="248"/>
  <c r="B209" i="248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B208" i="248"/>
  <c r="I199" i="249" l="1"/>
  <c r="J199" i="249" s="1"/>
  <c r="I199" i="251"/>
  <c r="J199" i="251" s="1"/>
  <c r="L220" i="250"/>
  <c r="M220" i="250" s="1"/>
  <c r="Z224" i="248"/>
  <c r="AA224" i="248" s="1"/>
  <c r="F172" i="251"/>
  <c r="E172" i="251"/>
  <c r="D172" i="251"/>
  <c r="C172" i="251"/>
  <c r="B172" i="251"/>
  <c r="I175" i="251" l="1"/>
  <c r="F175" i="251"/>
  <c r="E175" i="251"/>
  <c r="D175" i="251"/>
  <c r="C175" i="251"/>
  <c r="B175" i="251"/>
  <c r="G173" i="251"/>
  <c r="G172" i="251"/>
  <c r="G171" i="251"/>
  <c r="F171" i="251"/>
  <c r="E171" i="251"/>
  <c r="D171" i="251"/>
  <c r="C171" i="251"/>
  <c r="B171" i="251"/>
  <c r="I194" i="250"/>
  <c r="H194" i="250"/>
  <c r="G194" i="250"/>
  <c r="F194" i="250"/>
  <c r="E194" i="250"/>
  <c r="D194" i="250"/>
  <c r="C194" i="250"/>
  <c r="B194" i="250"/>
  <c r="L194" i="250"/>
  <c r="J191" i="250"/>
  <c r="I191" i="250"/>
  <c r="H191" i="250"/>
  <c r="G191" i="250"/>
  <c r="F191" i="250"/>
  <c r="E191" i="250"/>
  <c r="D191" i="250"/>
  <c r="C191" i="250"/>
  <c r="B191" i="250"/>
  <c r="J192" i="250"/>
  <c r="J190" i="250"/>
  <c r="I190" i="250"/>
  <c r="H190" i="250"/>
  <c r="G190" i="250"/>
  <c r="F190" i="250"/>
  <c r="E190" i="250"/>
  <c r="D190" i="250"/>
  <c r="C190" i="250"/>
  <c r="B190" i="250"/>
  <c r="I175" i="249"/>
  <c r="F175" i="249"/>
  <c r="E175" i="249"/>
  <c r="D175" i="249"/>
  <c r="C175" i="249"/>
  <c r="B175" i="249"/>
  <c r="G173" i="249"/>
  <c r="G172" i="249"/>
  <c r="F172" i="249"/>
  <c r="E172" i="249"/>
  <c r="D172" i="249"/>
  <c r="C172" i="249"/>
  <c r="G171" i="249"/>
  <c r="F171" i="249"/>
  <c r="E171" i="249"/>
  <c r="D171" i="249"/>
  <c r="C171" i="249"/>
  <c r="B171" i="249"/>
  <c r="Z198" i="248"/>
  <c r="W198" i="248"/>
  <c r="V198" i="248"/>
  <c r="U198" i="248"/>
  <c r="T198" i="248"/>
  <c r="S198" i="248"/>
  <c r="R198" i="248"/>
  <c r="Q198" i="248"/>
  <c r="P198" i="248"/>
  <c r="O198" i="248"/>
  <c r="N198" i="248"/>
  <c r="M198" i="248"/>
  <c r="L198" i="248"/>
  <c r="K198" i="248"/>
  <c r="J198" i="248"/>
  <c r="I198" i="248"/>
  <c r="H198" i="248"/>
  <c r="G198" i="248"/>
  <c r="F198" i="248"/>
  <c r="E198" i="248"/>
  <c r="D198" i="248"/>
  <c r="C198" i="248"/>
  <c r="B198" i="248"/>
  <c r="X195" i="248"/>
  <c r="W195" i="248"/>
  <c r="V195" i="248"/>
  <c r="U195" i="248"/>
  <c r="T195" i="248"/>
  <c r="S195" i="248"/>
  <c r="R195" i="248"/>
  <c r="Q195" i="248"/>
  <c r="P195" i="248"/>
  <c r="O195" i="248"/>
  <c r="N195" i="248"/>
  <c r="M195" i="248"/>
  <c r="L195" i="248"/>
  <c r="K195" i="248"/>
  <c r="J195" i="248"/>
  <c r="I195" i="248"/>
  <c r="H195" i="248"/>
  <c r="G195" i="248"/>
  <c r="F195" i="248"/>
  <c r="E195" i="248"/>
  <c r="D195" i="248"/>
  <c r="C195" i="248"/>
  <c r="B195" i="248"/>
  <c r="X196" i="248"/>
  <c r="X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B194" i="248"/>
  <c r="I186" i="251" l="1"/>
  <c r="J186" i="251" s="1"/>
  <c r="I186" i="249"/>
  <c r="J186" i="249" s="1"/>
  <c r="L206" i="250"/>
  <c r="M206" i="250" s="1"/>
  <c r="Z210" i="248"/>
  <c r="AA210" i="248" s="1"/>
  <c r="I180" i="250"/>
  <c r="H180" i="250"/>
  <c r="G180" i="250"/>
  <c r="F180" i="250"/>
  <c r="E180" i="250"/>
  <c r="D180" i="250"/>
  <c r="C180" i="250"/>
  <c r="B180" i="250"/>
  <c r="I177" i="250"/>
  <c r="H177" i="250"/>
  <c r="G177" i="250"/>
  <c r="F177" i="250"/>
  <c r="E177" i="250"/>
  <c r="D177" i="250"/>
  <c r="C177" i="250"/>
  <c r="B177" i="250"/>
  <c r="U184" i="248"/>
  <c r="T184" i="248"/>
  <c r="Q184" i="248"/>
  <c r="P184" i="248"/>
  <c r="M184" i="248"/>
  <c r="L184" i="248"/>
  <c r="I184" i="248"/>
  <c r="H184" i="248"/>
  <c r="E184" i="248"/>
  <c r="D184" i="248"/>
  <c r="B184" i="248"/>
  <c r="W184" i="248"/>
  <c r="V184" i="248"/>
  <c r="S184" i="248"/>
  <c r="R184" i="248"/>
  <c r="O184" i="248"/>
  <c r="N184" i="248"/>
  <c r="K184" i="248"/>
  <c r="J184" i="248"/>
  <c r="G184" i="248"/>
  <c r="F184" i="248"/>
  <c r="C184" i="248"/>
  <c r="W181" i="248"/>
  <c r="V181" i="248"/>
  <c r="U181" i="248"/>
  <c r="T181" i="248"/>
  <c r="S181" i="248"/>
  <c r="R181" i="248"/>
  <c r="Q181" i="248"/>
  <c r="P181" i="248"/>
  <c r="O181" i="248"/>
  <c r="N181" i="248"/>
  <c r="M181" i="248"/>
  <c r="L181" i="248"/>
  <c r="K181" i="248"/>
  <c r="J181" i="248"/>
  <c r="I181" i="248"/>
  <c r="H181" i="248"/>
  <c r="G181" i="248"/>
  <c r="F181" i="248"/>
  <c r="E181" i="248"/>
  <c r="D181" i="248"/>
  <c r="C181" i="248"/>
  <c r="B181" i="248"/>
  <c r="U180" i="248" l="1"/>
  <c r="Z184" i="248" l="1"/>
  <c r="X182" i="248"/>
  <c r="Z196" i="248" s="1"/>
  <c r="AA196" i="248" s="1"/>
  <c r="X181" i="248"/>
  <c r="X180" i="248"/>
  <c r="W180" i="248"/>
  <c r="V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G176" i="250"/>
  <c r="L180" i="250"/>
  <c r="J178" i="250"/>
  <c r="L192" i="250" s="1"/>
  <c r="M192" i="250" s="1"/>
  <c r="J177" i="250"/>
  <c r="J176" i="250"/>
  <c r="I176" i="250"/>
  <c r="H176" i="250"/>
  <c r="F176" i="250"/>
  <c r="E176" i="250"/>
  <c r="D176" i="250"/>
  <c r="C176" i="250"/>
  <c r="B176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I162" i="251"/>
  <c r="F162" i="251"/>
  <c r="E162" i="251"/>
  <c r="D162" i="251"/>
  <c r="C162" i="251"/>
  <c r="B162" i="251"/>
  <c r="G160" i="251"/>
  <c r="I173" i="251" s="1"/>
  <c r="J173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I149" i="251" l="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5" i="250"/>
  <c r="H165" i="250"/>
  <c r="G165" i="250"/>
  <c r="F165" i="250"/>
  <c r="E165" i="250"/>
  <c r="D165" i="250"/>
  <c r="C165" i="250"/>
  <c r="B165" i="250"/>
  <c r="I163" i="250"/>
  <c r="L178" i="250" s="1"/>
  <c r="M178" i="250" s="1"/>
  <c r="I162" i="250"/>
  <c r="H162" i="250"/>
  <c r="G162" i="250"/>
  <c r="F162" i="250"/>
  <c r="E162" i="250"/>
  <c r="D162" i="250"/>
  <c r="C162" i="250"/>
  <c r="B162" i="250"/>
  <c r="I161" i="250"/>
  <c r="H161" i="250"/>
  <c r="G161" i="250"/>
  <c r="F161" i="250"/>
  <c r="E161" i="250"/>
  <c r="D161" i="250"/>
  <c r="C161" i="250"/>
  <c r="B161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8" i="248"/>
  <c r="W168" i="248"/>
  <c r="V168" i="248"/>
  <c r="U168" i="248"/>
  <c r="T168" i="248"/>
  <c r="S168" i="248"/>
  <c r="R168" i="248"/>
  <c r="Q168" i="248"/>
  <c r="P168" i="248"/>
  <c r="O168" i="248"/>
  <c r="N168" i="248"/>
  <c r="M168" i="248"/>
  <c r="L168" i="248"/>
  <c r="K168" i="248"/>
  <c r="J168" i="248"/>
  <c r="I168" i="248"/>
  <c r="H168" i="248"/>
  <c r="G168" i="248"/>
  <c r="F168" i="248"/>
  <c r="E168" i="248"/>
  <c r="D168" i="248"/>
  <c r="C168" i="248"/>
  <c r="B168" i="248"/>
  <c r="X166" i="248"/>
  <c r="X165" i="248"/>
  <c r="W165" i="248"/>
  <c r="V165" i="248"/>
  <c r="U165" i="248"/>
  <c r="T165" i="248"/>
  <c r="S165" i="248"/>
  <c r="R165" i="248"/>
  <c r="Q165" i="248"/>
  <c r="P165" i="248"/>
  <c r="O165" i="248"/>
  <c r="N165" i="248"/>
  <c r="M165" i="248"/>
  <c r="L165" i="248"/>
  <c r="K165" i="248"/>
  <c r="J165" i="248"/>
  <c r="I165" i="248"/>
  <c r="H165" i="248"/>
  <c r="G165" i="248"/>
  <c r="F165" i="248"/>
  <c r="E165" i="248"/>
  <c r="D165" i="248"/>
  <c r="C165" i="248"/>
  <c r="B165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60" i="249" l="1"/>
  <c r="J160" i="249" s="1"/>
  <c r="Z182" i="248"/>
  <c r="AA182" i="248" s="1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51" i="250"/>
  <c r="H151" i="250"/>
  <c r="G151" i="250"/>
  <c r="F151" i="250"/>
  <c r="E151" i="250"/>
  <c r="D151" i="250"/>
  <c r="C151" i="250"/>
  <c r="B151" i="250"/>
  <c r="I149" i="250"/>
  <c r="K163" i="250" s="1"/>
  <c r="L163" i="250" s="1"/>
  <c r="I148" i="250"/>
  <c r="H148" i="250"/>
  <c r="G148" i="250"/>
  <c r="F148" i="250"/>
  <c r="E148" i="250"/>
  <c r="D148" i="250"/>
  <c r="C148" i="250"/>
  <c r="B148" i="250"/>
  <c r="I147" i="250"/>
  <c r="H147" i="250"/>
  <c r="G147" i="250"/>
  <c r="F147" i="250"/>
  <c r="E147" i="250"/>
  <c r="D147" i="250"/>
  <c r="C147" i="250"/>
  <c r="B147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4" i="248"/>
  <c r="W154" i="248"/>
  <c r="V154" i="248"/>
  <c r="U154" i="248"/>
  <c r="T154" i="248"/>
  <c r="S154" i="248"/>
  <c r="R154" i="248"/>
  <c r="Q154" i="248"/>
  <c r="P154" i="248"/>
  <c r="O154" i="248"/>
  <c r="N154" i="248"/>
  <c r="M154" i="248"/>
  <c r="L154" i="248"/>
  <c r="K154" i="248"/>
  <c r="J154" i="248"/>
  <c r="I154" i="248"/>
  <c r="H154" i="248"/>
  <c r="G154" i="248"/>
  <c r="F154" i="248"/>
  <c r="E154" i="248"/>
  <c r="D154" i="248"/>
  <c r="C154" i="248"/>
  <c r="B154" i="248"/>
  <c r="X152" i="248"/>
  <c r="Z166" i="248" s="1"/>
  <c r="AA166" i="248" s="1"/>
  <c r="X151" i="248"/>
  <c r="W151" i="248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Z140" i="248" l="1"/>
  <c r="W140" i="248"/>
  <c r="V140" i="248"/>
  <c r="U140" i="248"/>
  <c r="T140" i="248"/>
  <c r="S140" i="248"/>
  <c r="R140" i="248"/>
  <c r="Q140" i="248"/>
  <c r="P140" i="248"/>
  <c r="O140" i="248"/>
  <c r="N140" i="248"/>
  <c r="M140" i="248"/>
  <c r="L140" i="248"/>
  <c r="K140" i="248"/>
  <c r="J140" i="248"/>
  <c r="I140" i="248"/>
  <c r="H140" i="248"/>
  <c r="G140" i="248"/>
  <c r="F140" i="248"/>
  <c r="E140" i="248"/>
  <c r="D140" i="248"/>
  <c r="C140" i="248"/>
  <c r="B140" i="248"/>
  <c r="X137" i="248"/>
  <c r="W137" i="248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K137" i="250"/>
  <c r="H137" i="250"/>
  <c r="G137" i="250"/>
  <c r="F137" i="250"/>
  <c r="E137" i="250"/>
  <c r="D137" i="250"/>
  <c r="C137" i="250"/>
  <c r="B137" i="250"/>
  <c r="I135" i="250"/>
  <c r="K149" i="250" s="1"/>
  <c r="L149" i="250" s="1"/>
  <c r="I134" i="250"/>
  <c r="H134" i="250"/>
  <c r="G134" i="250"/>
  <c r="F134" i="250"/>
  <c r="E134" i="250"/>
  <c r="D134" i="250"/>
  <c r="C134" i="250"/>
  <c r="B134" i="250"/>
  <c r="I133" i="250"/>
  <c r="H133" i="250"/>
  <c r="G133" i="250"/>
  <c r="F133" i="250"/>
  <c r="E133" i="250"/>
  <c r="D133" i="250"/>
  <c r="C133" i="250"/>
  <c r="B133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X138" i="248"/>
  <c r="Z152" i="248" s="1"/>
  <c r="AA152" i="248" s="1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W126" i="248" l="1"/>
  <c r="V126" i="248"/>
  <c r="U126" i="248"/>
  <c r="T126" i="248"/>
  <c r="S126" i="248"/>
  <c r="R126" i="248"/>
  <c r="Q126" i="248"/>
  <c r="P126" i="248"/>
  <c r="O126" i="248"/>
  <c r="N126" i="248"/>
  <c r="M126" i="248"/>
  <c r="L126" i="248"/>
  <c r="K126" i="248"/>
  <c r="J126" i="248"/>
  <c r="I126" i="248"/>
  <c r="H126" i="248"/>
  <c r="G126" i="248"/>
  <c r="F126" i="248"/>
  <c r="E126" i="248"/>
  <c r="D126" i="248"/>
  <c r="C126" i="248"/>
  <c r="B126" i="248"/>
  <c r="T122" i="248" l="1"/>
  <c r="T123" i="248"/>
  <c r="H122" i="248"/>
  <c r="H123" i="248"/>
  <c r="Z126" i="248"/>
  <c r="X124" i="248"/>
  <c r="Z138" i="248" s="1"/>
  <c r="AA138" i="248" s="1"/>
  <c r="X123" i="248"/>
  <c r="W123" i="248"/>
  <c r="V123" i="248"/>
  <c r="U123" i="248"/>
  <c r="S123" i="248"/>
  <c r="R123" i="248"/>
  <c r="Q123" i="248"/>
  <c r="P123" i="248"/>
  <c r="O123" i="248"/>
  <c r="N123" i="248"/>
  <c r="M123" i="248"/>
  <c r="L123" i="248"/>
  <c r="K123" i="248"/>
  <c r="J123" i="248"/>
  <c r="I123" i="248"/>
  <c r="G123" i="248"/>
  <c r="F123" i="248"/>
  <c r="E123" i="248"/>
  <c r="D123" i="248"/>
  <c r="C123" i="248"/>
  <c r="B123" i="248"/>
  <c r="X122" i="248"/>
  <c r="W122" i="248"/>
  <c r="V122" i="248"/>
  <c r="U122" i="248"/>
  <c r="S122" i="248"/>
  <c r="R122" i="248"/>
  <c r="Q122" i="248"/>
  <c r="P122" i="248"/>
  <c r="O122" i="248"/>
  <c r="N122" i="248"/>
  <c r="M122" i="248"/>
  <c r="L122" i="248"/>
  <c r="K122" i="248"/>
  <c r="J122" i="248"/>
  <c r="I122" i="248"/>
  <c r="G122" i="248"/>
  <c r="F122" i="248"/>
  <c r="E122" i="248"/>
  <c r="D122" i="248"/>
  <c r="C122" i="248"/>
  <c r="B122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K123" i="250"/>
  <c r="H123" i="250"/>
  <c r="G123" i="250"/>
  <c r="F123" i="250"/>
  <c r="E123" i="250"/>
  <c r="D123" i="250"/>
  <c r="C123" i="250"/>
  <c r="B123" i="250"/>
  <c r="I121" i="250"/>
  <c r="K135" i="250" s="1"/>
  <c r="L135" i="250" s="1"/>
  <c r="I120" i="250"/>
  <c r="H120" i="250"/>
  <c r="G120" i="250"/>
  <c r="F120" i="250"/>
  <c r="E120" i="250"/>
  <c r="D120" i="250"/>
  <c r="C120" i="250"/>
  <c r="B120" i="250"/>
  <c r="I119" i="250"/>
  <c r="H119" i="250"/>
  <c r="G119" i="250"/>
  <c r="F119" i="250"/>
  <c r="E119" i="250"/>
  <c r="D119" i="250"/>
  <c r="C119" i="250"/>
  <c r="B119" i="250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X111" i="248" l="1"/>
  <c r="U111" i="248"/>
  <c r="T111" i="248"/>
  <c r="S111" i="248"/>
  <c r="R111" i="248"/>
  <c r="Q111" i="248"/>
  <c r="P111" i="248"/>
  <c r="O111" i="248"/>
  <c r="N111" i="248"/>
  <c r="M111" i="248"/>
  <c r="L111" i="248"/>
  <c r="K111" i="248"/>
  <c r="J111" i="248"/>
  <c r="I111" i="248"/>
  <c r="H111" i="248"/>
  <c r="G111" i="248"/>
  <c r="F111" i="248"/>
  <c r="E111" i="248"/>
  <c r="D111" i="248"/>
  <c r="C111" i="248"/>
  <c r="B111" i="248"/>
  <c r="V108" i="248"/>
  <c r="U108" i="248"/>
  <c r="T108" i="248"/>
  <c r="S108" i="248"/>
  <c r="R108" i="248"/>
  <c r="Q108" i="248"/>
  <c r="P108" i="248"/>
  <c r="O108" i="248"/>
  <c r="N108" i="248"/>
  <c r="M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V109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I97" i="25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9" i="250"/>
  <c r="H109" i="250"/>
  <c r="G109" i="250"/>
  <c r="F109" i="250"/>
  <c r="E109" i="250"/>
  <c r="D109" i="250"/>
  <c r="C109" i="250"/>
  <c r="B109" i="250"/>
  <c r="I107" i="250"/>
  <c r="K121" i="250" s="1"/>
  <c r="L121" i="250" s="1"/>
  <c r="I106" i="250"/>
  <c r="H106" i="250"/>
  <c r="G106" i="250"/>
  <c r="F106" i="250"/>
  <c r="E106" i="250"/>
  <c r="D106" i="250"/>
  <c r="C106" i="250"/>
  <c r="B106" i="250"/>
  <c r="I105" i="250"/>
  <c r="H105" i="250"/>
  <c r="G105" i="250"/>
  <c r="F105" i="250"/>
  <c r="E105" i="250"/>
  <c r="D105" i="250"/>
  <c r="C105" i="250"/>
  <c r="B105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I108" i="249" l="1"/>
  <c r="J108" i="249" s="1"/>
  <c r="Z124" i="248"/>
  <c r="AA124" i="248" s="1"/>
  <c r="U94" i="248"/>
  <c r="T94" i="248"/>
  <c r="S94" i="248"/>
  <c r="R94" i="248"/>
  <c r="Q94" i="248"/>
  <c r="P94" i="248"/>
  <c r="O94" i="248"/>
  <c r="N94" i="248"/>
  <c r="M94" i="248"/>
  <c r="L94" i="248"/>
  <c r="K94" i="248"/>
  <c r="J94" i="248"/>
  <c r="I94" i="248"/>
  <c r="H94" i="248"/>
  <c r="G94" i="248"/>
  <c r="F94" i="248"/>
  <c r="E94" i="248"/>
  <c r="D94" i="248"/>
  <c r="C94" i="248"/>
  <c r="B94" i="248"/>
  <c r="U97" i="248" l="1"/>
  <c r="T97" i="248"/>
  <c r="S97" i="248"/>
  <c r="R97" i="248"/>
  <c r="Q97" i="248"/>
  <c r="P97" i="248"/>
  <c r="O97" i="248"/>
  <c r="N97" i="248"/>
  <c r="M97" i="248"/>
  <c r="L97" i="248"/>
  <c r="K97" i="248"/>
  <c r="J97" i="248"/>
  <c r="I97" i="248"/>
  <c r="H97" i="248"/>
  <c r="G97" i="248"/>
  <c r="F97" i="248"/>
  <c r="E97" i="248"/>
  <c r="D97" i="248"/>
  <c r="C97" i="248"/>
  <c r="B97" i="248"/>
  <c r="K93" i="248"/>
  <c r="L93" i="248"/>
  <c r="M93" i="248"/>
  <c r="I84" i="251" l="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4" i="250"/>
  <c r="H94" i="250"/>
  <c r="G94" i="250"/>
  <c r="F94" i="250"/>
  <c r="E94" i="250"/>
  <c r="D94" i="250"/>
  <c r="C94" i="250"/>
  <c r="B94" i="250"/>
  <c r="I92" i="250"/>
  <c r="K107" i="250" s="1"/>
  <c r="L107" i="250" s="1"/>
  <c r="I91" i="250"/>
  <c r="H91" i="250"/>
  <c r="G91" i="250"/>
  <c r="F91" i="250"/>
  <c r="E91" i="250"/>
  <c r="D91" i="250"/>
  <c r="C91" i="250"/>
  <c r="B91" i="250"/>
  <c r="I90" i="250"/>
  <c r="H90" i="250"/>
  <c r="G90" i="250"/>
  <c r="F90" i="250"/>
  <c r="E90" i="250"/>
  <c r="D90" i="250"/>
  <c r="C90" i="250"/>
  <c r="B90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X97" i="248"/>
  <c r="V94" i="248"/>
  <c r="V95" i="248"/>
  <c r="V93" i="248"/>
  <c r="U93" i="248"/>
  <c r="T93" i="248"/>
  <c r="S93" i="248"/>
  <c r="R93" i="248"/>
  <c r="Q93" i="248"/>
  <c r="P93" i="248"/>
  <c r="O93" i="248"/>
  <c r="N93" i="248"/>
  <c r="J93" i="248"/>
  <c r="I93" i="248"/>
  <c r="H93" i="248"/>
  <c r="G93" i="248"/>
  <c r="F93" i="248"/>
  <c r="E93" i="248"/>
  <c r="D93" i="248"/>
  <c r="C93" i="248"/>
  <c r="B93" i="248"/>
  <c r="I95" i="251" l="1"/>
  <c r="J95" i="251" s="1"/>
  <c r="I95" i="249"/>
  <c r="J95" i="249" s="1"/>
  <c r="X109" i="248"/>
  <c r="Y109" i="248" s="1"/>
  <c r="U81" i="248"/>
  <c r="T81" i="248"/>
  <c r="S81" i="248"/>
  <c r="R81" i="248"/>
  <c r="Q81" i="248"/>
  <c r="P81" i="248"/>
  <c r="O81" i="248"/>
  <c r="N81" i="248"/>
  <c r="M81" i="248"/>
  <c r="L81" i="248"/>
  <c r="U78" i="248"/>
  <c r="T78" i="248"/>
  <c r="S78" i="248"/>
  <c r="R78" i="248"/>
  <c r="Q78" i="248"/>
  <c r="P78" i="248"/>
  <c r="O78" i="248"/>
  <c r="N78" i="248"/>
  <c r="M78" i="248"/>
  <c r="L78" i="248"/>
  <c r="R77" i="248" l="1"/>
  <c r="S77" i="248"/>
  <c r="I71" i="251" l="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80" i="250"/>
  <c r="H80" i="250"/>
  <c r="G80" i="250"/>
  <c r="F80" i="250"/>
  <c r="E80" i="250"/>
  <c r="D80" i="250"/>
  <c r="C80" i="250"/>
  <c r="B80" i="250"/>
  <c r="I77" i="250"/>
  <c r="H77" i="250"/>
  <c r="G77" i="250"/>
  <c r="F77" i="250"/>
  <c r="E77" i="250"/>
  <c r="D77" i="250"/>
  <c r="C77" i="250"/>
  <c r="B77" i="250"/>
  <c r="I78" i="250"/>
  <c r="I76" i="250"/>
  <c r="H76" i="250"/>
  <c r="G76" i="250"/>
  <c r="F76" i="250"/>
  <c r="E76" i="250"/>
  <c r="D76" i="250"/>
  <c r="C76" i="250"/>
  <c r="B76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X81" i="248"/>
  <c r="K81" i="248"/>
  <c r="J81" i="248"/>
  <c r="I81" i="248"/>
  <c r="H81" i="248"/>
  <c r="G81" i="248"/>
  <c r="F81" i="248"/>
  <c r="E81" i="248"/>
  <c r="D81" i="248"/>
  <c r="C81" i="248"/>
  <c r="B81" i="248"/>
  <c r="V78" i="248"/>
  <c r="K78" i="248"/>
  <c r="J78" i="248"/>
  <c r="I78" i="248"/>
  <c r="H78" i="248"/>
  <c r="G78" i="248"/>
  <c r="F78" i="248"/>
  <c r="E78" i="248"/>
  <c r="D78" i="248"/>
  <c r="C78" i="248"/>
  <c r="B78" i="248"/>
  <c r="V79" i="248"/>
  <c r="X95" i="248" s="1"/>
  <c r="Y95" i="248" s="1"/>
  <c r="V77" i="248"/>
  <c r="U77" i="248"/>
  <c r="T77" i="248"/>
  <c r="Q77" i="248"/>
  <c r="P77" i="248"/>
  <c r="O77" i="248"/>
  <c r="N77" i="248"/>
  <c r="M77" i="248"/>
  <c r="L77" i="248"/>
  <c r="K77" i="248"/>
  <c r="J77" i="248"/>
  <c r="I77" i="248"/>
  <c r="H77" i="248"/>
  <c r="G77" i="248"/>
  <c r="F77" i="248"/>
  <c r="E77" i="248"/>
  <c r="D77" i="248"/>
  <c r="C77" i="248"/>
  <c r="B77" i="248"/>
  <c r="I82" i="251" l="1"/>
  <c r="J82" i="251" s="1"/>
  <c r="I82" i="249"/>
  <c r="J82" i="249" s="1"/>
  <c r="K92" i="250"/>
  <c r="L92" i="250" s="1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65" i="250"/>
  <c r="G65" i="250"/>
  <c r="F65" i="250"/>
  <c r="E65" i="250"/>
  <c r="D65" i="250"/>
  <c r="C65" i="250"/>
  <c r="B65" i="250"/>
  <c r="I62" i="250"/>
  <c r="H62" i="250"/>
  <c r="G62" i="250"/>
  <c r="F62" i="250"/>
  <c r="E62" i="250"/>
  <c r="D62" i="250"/>
  <c r="C62" i="250"/>
  <c r="B62" i="250"/>
  <c r="G61" i="250"/>
  <c r="K65" i="250"/>
  <c r="I63" i="250"/>
  <c r="K78" i="250" s="1"/>
  <c r="L78" i="250" s="1"/>
  <c r="I61" i="250"/>
  <c r="H61" i="250"/>
  <c r="F61" i="250"/>
  <c r="E61" i="250"/>
  <c r="D61" i="250"/>
  <c r="C61" i="250"/>
  <c r="B61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6" i="248"/>
  <c r="S66" i="248"/>
  <c r="R66" i="248"/>
  <c r="Q66" i="248"/>
  <c r="P66" i="248"/>
  <c r="O66" i="248"/>
  <c r="N66" i="248"/>
  <c r="M66" i="248"/>
  <c r="L66" i="248"/>
  <c r="K66" i="248"/>
  <c r="J66" i="248"/>
  <c r="I66" i="248"/>
  <c r="H66" i="248"/>
  <c r="G66" i="248"/>
  <c r="F66" i="248"/>
  <c r="E66" i="248"/>
  <c r="D66" i="248"/>
  <c r="C66" i="248"/>
  <c r="B66" i="248"/>
  <c r="T63" i="248"/>
  <c r="S63" i="248"/>
  <c r="R63" i="248"/>
  <c r="Q63" i="248"/>
  <c r="P63" i="248"/>
  <c r="O63" i="248"/>
  <c r="N63" i="248"/>
  <c r="M63" i="248"/>
  <c r="L63" i="248"/>
  <c r="K63" i="248"/>
  <c r="J63" i="248"/>
  <c r="I63" i="248"/>
  <c r="H63" i="248"/>
  <c r="G63" i="248"/>
  <c r="F63" i="248"/>
  <c r="E63" i="248"/>
  <c r="D63" i="248"/>
  <c r="C63" i="248"/>
  <c r="B63" i="248"/>
  <c r="H62" i="248"/>
  <c r="I62" i="248"/>
  <c r="I69" i="249" l="1"/>
  <c r="J69" i="249" s="1"/>
  <c r="I69" i="251"/>
  <c r="J69" i="251" s="1"/>
  <c r="T64" i="248"/>
  <c r="T62" i="248"/>
  <c r="S62" i="248"/>
  <c r="R62" i="248"/>
  <c r="Q62" i="248"/>
  <c r="P62" i="248"/>
  <c r="O62" i="248"/>
  <c r="N62" i="248"/>
  <c r="M62" i="248"/>
  <c r="L62" i="248"/>
  <c r="K62" i="248"/>
  <c r="J62" i="248"/>
  <c r="G62" i="248"/>
  <c r="F62" i="248"/>
  <c r="E62" i="248"/>
  <c r="D62" i="248"/>
  <c r="C62" i="248"/>
  <c r="B62" i="248"/>
  <c r="X79" i="248" l="1"/>
  <c r="Y79" i="248" s="1"/>
  <c r="B42" i="251"/>
  <c r="B42" i="249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G41" i="251"/>
  <c r="F41" i="251"/>
  <c r="E41" i="251"/>
  <c r="D41" i="251"/>
  <c r="C41" i="251"/>
  <c r="B41" i="251"/>
  <c r="J49" i="250"/>
  <c r="G49" i="250"/>
  <c r="F49" i="250"/>
  <c r="E49" i="250"/>
  <c r="D49" i="250"/>
  <c r="C49" i="250"/>
  <c r="B49" i="250"/>
  <c r="H47" i="250"/>
  <c r="H46" i="250"/>
  <c r="G46" i="250"/>
  <c r="F46" i="250"/>
  <c r="E46" i="250"/>
  <c r="D46" i="250"/>
  <c r="C46" i="250"/>
  <c r="B46" i="250"/>
  <c r="H45" i="250"/>
  <c r="G45" i="250"/>
  <c r="F45" i="250"/>
  <c r="E45" i="250"/>
  <c r="D45" i="250"/>
  <c r="C45" i="250"/>
  <c r="B45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G41" i="249"/>
  <c r="F41" i="249"/>
  <c r="E41" i="249"/>
  <c r="D41" i="249"/>
  <c r="C41" i="249"/>
  <c r="B41" i="249"/>
  <c r="T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R48" i="248"/>
  <c r="V64" i="248" s="1"/>
  <c r="W64" i="248" s="1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I56" i="249" l="1"/>
  <c r="J56" i="249" s="1"/>
  <c r="I56" i="251"/>
  <c r="J56" i="251" s="1"/>
  <c r="K63" i="250"/>
  <c r="L63" i="250" s="1"/>
  <c r="T36" i="248"/>
  <c r="I32" i="251" l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7" i="250" s="1"/>
  <c r="K47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B29" i="249"/>
  <c r="I32" i="249"/>
  <c r="G30" i="249"/>
  <c r="I43" i="249" s="1"/>
  <c r="J43" i="249" s="1"/>
  <c r="G28" i="249"/>
  <c r="F28" i="249"/>
  <c r="E28" i="249"/>
  <c r="D28" i="249"/>
  <c r="C28" i="249"/>
  <c r="B28" i="249"/>
  <c r="Q36" i="248"/>
  <c r="P36" i="248"/>
  <c r="O36" i="248"/>
  <c r="N36" i="248"/>
  <c r="M36" i="248"/>
  <c r="L36" i="248"/>
  <c r="K36" i="248"/>
  <c r="J36" i="248"/>
  <c r="I36" i="248"/>
  <c r="H36" i="248"/>
  <c r="G36" i="248"/>
  <c r="F36" i="248"/>
  <c r="E36" i="248"/>
  <c r="D36" i="248"/>
  <c r="C36" i="248"/>
  <c r="B36" i="248"/>
  <c r="R33" i="248"/>
  <c r="Q33" i="248"/>
  <c r="P33" i="248"/>
  <c r="O33" i="248"/>
  <c r="N33" i="248"/>
  <c r="M33" i="248"/>
  <c r="L33" i="248"/>
  <c r="K33" i="248"/>
  <c r="J33" i="248"/>
  <c r="I33" i="248"/>
  <c r="H33" i="248"/>
  <c r="G33" i="248"/>
  <c r="F33" i="248"/>
  <c r="E33" i="248"/>
  <c r="D33" i="248"/>
  <c r="C33" i="248"/>
  <c r="B33" i="248"/>
  <c r="R34" i="248"/>
  <c r="T48" i="248" s="1"/>
  <c r="U48" i="248" s="1"/>
  <c r="R32" i="248"/>
  <c r="Q32" i="248"/>
  <c r="P32" i="248"/>
  <c r="O32" i="248"/>
  <c r="N32" i="248"/>
  <c r="M32" i="248"/>
  <c r="L32" i="248"/>
  <c r="K32" i="248"/>
  <c r="J32" i="248"/>
  <c r="I32" i="248"/>
  <c r="H32" i="248"/>
  <c r="G32" i="248"/>
  <c r="F32" i="248"/>
  <c r="E32" i="248"/>
  <c r="D32" i="248"/>
  <c r="C32" i="248"/>
  <c r="B32" i="248"/>
  <c r="H16" i="250" l="1"/>
  <c r="G20" i="250" l="1"/>
  <c r="F20" i="250"/>
  <c r="E20" i="250"/>
  <c r="D20" i="250"/>
  <c r="C20" i="250"/>
  <c r="B20" i="250"/>
  <c r="H18" i="250"/>
  <c r="H17" i="250"/>
  <c r="G17" i="250"/>
  <c r="F17" i="250"/>
  <c r="E17" i="250"/>
  <c r="D17" i="250"/>
  <c r="C17" i="250"/>
  <c r="B17" i="250"/>
  <c r="G16" i="250"/>
  <c r="F16" i="250"/>
  <c r="E16" i="250"/>
  <c r="D16" i="250"/>
  <c r="C16" i="250"/>
  <c r="B16" i="250"/>
  <c r="J18" i="250" l="1"/>
  <c r="K18" i="250" s="1"/>
  <c r="J32" i="250"/>
  <c r="K32" i="250" s="1"/>
  <c r="M16" i="248"/>
  <c r="N16" i="248"/>
  <c r="O16" i="248"/>
  <c r="M17" i="248"/>
  <c r="N17" i="248"/>
  <c r="O17" i="248"/>
  <c r="M20" i="248"/>
  <c r="N20" i="248"/>
  <c r="O20" i="248"/>
  <c r="T18" i="248" l="1"/>
  <c r="T34" i="248" s="1"/>
  <c r="U34" i="248" s="1"/>
  <c r="P16" i="248" l="1"/>
  <c r="Q16" i="248"/>
  <c r="R16" i="248"/>
  <c r="S16" i="248"/>
  <c r="P17" i="248"/>
  <c r="Q17" i="248"/>
  <c r="R17" i="248"/>
  <c r="S17" i="248"/>
  <c r="P20" i="248"/>
  <c r="Q20" i="248"/>
  <c r="R20" i="248"/>
  <c r="S20" i="248"/>
  <c r="I20" i="248" l="1"/>
  <c r="H20" i="248"/>
  <c r="G20" i="248"/>
  <c r="F20" i="248"/>
  <c r="E20" i="248"/>
  <c r="D20" i="248"/>
  <c r="C20" i="248"/>
  <c r="B20" i="248"/>
  <c r="I17" i="248"/>
  <c r="H17" i="248"/>
  <c r="G17" i="248"/>
  <c r="F17" i="248"/>
  <c r="E17" i="248"/>
  <c r="D17" i="248"/>
  <c r="C17" i="248"/>
  <c r="B17" i="248"/>
  <c r="I16" i="248"/>
  <c r="H16" i="248"/>
  <c r="G16" i="248"/>
  <c r="F16" i="248"/>
  <c r="E16" i="248"/>
  <c r="D16" i="248"/>
  <c r="C16" i="248"/>
  <c r="B16" i="248"/>
  <c r="F19" i="249" l="1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I17" i="251" l="1"/>
  <c r="J17" i="251" s="1"/>
  <c r="I30" i="251"/>
  <c r="J30" i="251" s="1"/>
  <c r="T17" i="248"/>
  <c r="L17" i="248"/>
  <c r="E19" i="249" l="1"/>
  <c r="L20" i="248"/>
  <c r="L16" i="248"/>
  <c r="K16" i="248" l="1"/>
  <c r="K17" i="248"/>
  <c r="K20" i="248"/>
  <c r="G15" i="249" l="1"/>
  <c r="E15" i="249"/>
  <c r="D15" i="249"/>
  <c r="C15" i="249"/>
  <c r="B15" i="249"/>
  <c r="T16" i="248"/>
  <c r="J16" i="248"/>
  <c r="E16" i="249"/>
  <c r="J20" i="248" l="1"/>
  <c r="V18" i="248" l="1"/>
  <c r="W18" i="248" s="1"/>
  <c r="J17" i="248"/>
  <c r="C19" i="249"/>
  <c r="D19" i="249"/>
  <c r="B19" i="249"/>
  <c r="C16" i="249"/>
  <c r="D16" i="249"/>
  <c r="G16" i="249"/>
  <c r="B16" i="249"/>
  <c r="G17" i="249"/>
  <c r="I30" i="249" s="1"/>
  <c r="J30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/>
  <c r="B4" i="239" l="1"/>
  <c r="D4" i="239" s="1"/>
  <c r="B4" i="240"/>
  <c r="D4" i="240" s="1"/>
  <c r="I17" i="249"/>
  <c r="J17" i="249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5" i="239"/>
  <c r="H4" i="239"/>
  <c r="B5" i="240"/>
  <c r="B6" i="240" s="1"/>
  <c r="B7" i="240" s="1"/>
  <c r="D6" i="239"/>
  <c r="B5" i="237"/>
  <c r="D4" i="237"/>
  <c r="D5" i="239"/>
  <c r="G7" i="237"/>
  <c r="H6" i="237"/>
  <c r="B6" i="238"/>
  <c r="D5" i="238"/>
  <c r="G5" i="240"/>
  <c r="H4" i="240"/>
  <c r="H6" i="238"/>
  <c r="G7" i="238"/>
  <c r="G7" i="239"/>
  <c r="H6" i="239"/>
  <c r="D6" i="240" l="1"/>
  <c r="B8" i="239"/>
  <c r="D8" i="239" s="1"/>
  <c r="D5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<sst xmlns="http://schemas.openxmlformats.org/spreadsheetml/2006/main" count="1866" uniqueCount="111">
  <si>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</si>
  <si>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</si>
  <si>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</si>
  <si>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</si>
  <si>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</si>
  <si>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</si>
  <si>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</si>
  <si>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</si>
  <si>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</si>
  <si>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</si>
  <si>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</si>
  <si>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</si>
  <si>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</si>
  <si>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</si>
  <si>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</si>
  <si>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</si>
  <si>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</si>
  <si>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</si>
  <si>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</si>
  <si>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</si>
  <si>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</si>
  <si>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</si>
  <si>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</si>
  <si>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</si>
  <si>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</si>
  <si>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</si>
  <si>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</si>
  <si>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</si>
  <si>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</si>
  <si>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</si>
  <si>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</si>
  <si>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</si>
  <si>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</si>
  <si>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</si>
  <si>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</si>
  <si>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</si>
  <si>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</si>
  <si>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</si>
  <si>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</si>
  <si>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</si>
  <si>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</si>
  <si>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</si>
  <si>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</si>
  <si>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</si>
  <si>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</si>
  <si>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</si>
  <si>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</si>
  <si>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</si>
  <si>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</si>
  <si>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</si>
  <si>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</si>
  <si>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</si>
  <si>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</si>
  <si>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</si>
  <si>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</si>
  <si>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</si>
  <si>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</si>
  <si>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</si>
  <si>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</si>
  <si>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</si>
  <si>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</si>
  <si>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</si>
  <si>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</si>
  <si>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</si>
  <si>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Hoy se realizo grading de la caseta D</t>
  </si>
  <si>
    <t>Semana 2</t>
  </si>
  <si>
    <t>contar</t>
  </si>
  <si>
    <t>La caseta B fue la ultima en completarle divisiones, por lo que ya hable con Topa para contar y nivelar saldos de ser necesario porque deben haber aves pasadas entre corrales</t>
  </si>
  <si>
    <t>Semana 3</t>
  </si>
  <si>
    <t>Se contaron los corrales esta semana, encontrando diferencias en los corrales… Ya se nivelaron los saldos y el proximo miercoles iniciamos grading</t>
  </si>
  <si>
    <t>Semana 4</t>
  </si>
  <si>
    <t>Grading Cas D</t>
  </si>
  <si>
    <t>Sera 36,5?</t>
  </si>
  <si>
    <t>Semana 5</t>
  </si>
  <si>
    <t>Semana 6</t>
  </si>
  <si>
    <t>CASETA C</t>
  </si>
  <si>
    <t>Se trasladan los primeros dos corrales de las casetas B y D a la caseta C</t>
  </si>
  <si>
    <t>1B</t>
  </si>
  <si>
    <t>2B</t>
  </si>
  <si>
    <t>1D</t>
  </si>
  <si>
    <t>2D</t>
  </si>
  <si>
    <t>Semana 7</t>
  </si>
  <si>
    <t>Semana 8</t>
  </si>
  <si>
    <t>72 descartes en grading</t>
  </si>
  <si>
    <t>Semana 9</t>
  </si>
  <si>
    <t>Semana 10</t>
  </si>
  <si>
    <t>contar y revisar liquidador</t>
  </si>
  <si>
    <t>Semana 11</t>
  </si>
  <si>
    <t>Grading el dia de hoy</t>
  </si>
  <si>
    <t>Rango</t>
  </si>
  <si>
    <t>Grs</t>
  </si>
  <si>
    <t>Semana 12</t>
  </si>
  <si>
    <t>Esatn muy pesadas. Toca acercarlas lo mas que se pueda hasta semana 15.</t>
  </si>
  <si>
    <t>Semana 13</t>
  </si>
  <si>
    <t>Semana 14</t>
  </si>
  <si>
    <t>Perdio peso?</t>
  </si>
  <si>
    <t>No sra… Estaba mal la formula y habian aves pasadas</t>
  </si>
  <si>
    <t>Semana 15</t>
  </si>
  <si>
    <t>La caseta B hicimos grading el dia de ayer</t>
  </si>
  <si>
    <t>El dia de hoy estamos en la caseta D</t>
  </si>
  <si>
    <t>Semana 16</t>
  </si>
  <si>
    <t>Se realizo grading esta semana y sacamos descartes</t>
  </si>
  <si>
    <t>Semana 17</t>
  </si>
  <si>
    <t>Contar</t>
  </si>
  <si>
    <t>Semana 18</t>
  </si>
  <si>
    <t>Semana 19</t>
  </si>
  <si>
    <t>contar y revisar</t>
  </si>
  <si>
    <t>Semana 20</t>
  </si>
  <si>
    <t>Descartes por grading</t>
  </si>
  <si>
    <t>Dra Monica la semana pasada no le dimos el incremento que dice nuestra tabla (6,5 grs) y solo incrementamos 5 grs; por tal razón esta semana doy 7 grs como dice nuestra tabla</t>
  </si>
  <si>
    <t>Semana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</si>
</sst>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0.0"/>
    <numFmt numFmtId="166" formatCode="0.0%"/>
    <numFmt numFmtId="167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</fills>
  <borders count="6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</borders>
  <cellStyleXfs count="491">
    <xf numFmtId="0" fontId="0" fillId="0" borderId="0"/>
    <xf numFmtId="167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433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5" fontId="4" fillId="2" borderId="5" xfId="0" applyNumberFormat="1" applyFont="1" applyFill="1" applyBorder="1" applyAlignment="1">
      <alignment horizontal="center"/>
    </xf>
    <xf numFmtId="165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5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6" fontId="0" fillId="0" borderId="17" xfId="3" applyNumberFormat="1" applyFont="1" applyBorder="1" applyAlignment="1">
      <alignment horizontal="center" vertical="center"/>
    </xf>
    <xf numFmtId="166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6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6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5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5" fontId="1" fillId="0" borderId="2" xfId="0" applyNumberFormat="1" applyFont="1" applyFill="1" applyBorder="1" applyAlignment="1">
      <alignment horizontal="center" vertical="center"/>
    </xf>
    <xf numFmtId="165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165" fontId="1" fillId="0" borderId="4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6" xfId="0" applyNumberFormat="1" applyFont="1" applyFill="1" applyBorder="1" applyAlignment="1">
      <alignment horizontal="center" vertical="center"/>
    </xf>
    <xf numFmtId="165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20" borderId="5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4" fillId="18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9" borderId="3" xfId="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5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28192"/>
        <c:axId val="203134080"/>
      </c:barChart>
      <c:catAx>
        <c:axId val="20312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34080"/>
        <c:crosses val="autoZero"/>
        <c:auto val="1"/>
        <c:lblAlgn val="ctr"/>
        <c:lblOffset val="100"/>
        <c:noMultiLvlLbl val="0"/>
      </c:catAx>
      <c:valAx>
        <c:axId val="2031340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28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56928"/>
        <c:axId val="204158464"/>
      </c:barChart>
      <c:catAx>
        <c:axId val="20415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58464"/>
        <c:crosses val="autoZero"/>
        <c:auto val="1"/>
        <c:lblAlgn val="ctr"/>
        <c:lblOffset val="100"/>
        <c:noMultiLvlLbl val="0"/>
      </c:catAx>
      <c:valAx>
        <c:axId val="20415846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56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94944"/>
        <c:axId val="204196480"/>
      </c:lineChart>
      <c:catAx>
        <c:axId val="20419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96480"/>
        <c:crosses val="autoZero"/>
        <c:auto val="1"/>
        <c:lblAlgn val="ctr"/>
        <c:lblOffset val="100"/>
        <c:noMultiLvlLbl val="0"/>
      </c:catAx>
      <c:valAx>
        <c:axId val="20419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94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31040"/>
        <c:axId val="204232576"/>
      </c:lineChart>
      <c:catAx>
        <c:axId val="20423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32576"/>
        <c:crosses val="autoZero"/>
        <c:auto val="1"/>
        <c:lblAlgn val="ctr"/>
        <c:lblOffset val="100"/>
        <c:noMultiLvlLbl val="0"/>
      </c:catAx>
      <c:valAx>
        <c:axId val="20423257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310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88896"/>
        <c:axId val="203894784"/>
      </c:lineChart>
      <c:catAx>
        <c:axId val="20388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94784"/>
        <c:crosses val="autoZero"/>
        <c:auto val="1"/>
        <c:lblAlgn val="ctr"/>
        <c:lblOffset val="100"/>
        <c:noMultiLvlLbl val="0"/>
      </c:catAx>
      <c:valAx>
        <c:axId val="20389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888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91520"/>
        <c:axId val="203693056"/>
      </c:lineChart>
      <c:catAx>
        <c:axId val="20369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93056"/>
        <c:crosses val="autoZero"/>
        <c:auto val="1"/>
        <c:lblAlgn val="ctr"/>
        <c:lblOffset val="100"/>
        <c:noMultiLvlLbl val="0"/>
      </c:catAx>
      <c:valAx>
        <c:axId val="20369305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915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20192"/>
        <c:axId val="203721728"/>
      </c:barChart>
      <c:catAx>
        <c:axId val="20372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21728"/>
        <c:crosses val="autoZero"/>
        <c:auto val="1"/>
        <c:lblAlgn val="ctr"/>
        <c:lblOffset val="100"/>
        <c:noMultiLvlLbl val="0"/>
      </c:catAx>
      <c:valAx>
        <c:axId val="2037217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20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22976"/>
        <c:axId val="203824512"/>
      </c:lineChart>
      <c:catAx>
        <c:axId val="20382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24512"/>
        <c:crosses val="autoZero"/>
        <c:auto val="1"/>
        <c:lblAlgn val="ctr"/>
        <c:lblOffset val="100"/>
        <c:noMultiLvlLbl val="0"/>
      </c:catAx>
      <c:valAx>
        <c:axId val="20382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22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71744"/>
        <c:axId val="203873280"/>
      </c:lineChart>
      <c:catAx>
        <c:axId val="20387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73280"/>
        <c:crosses val="autoZero"/>
        <c:auto val="1"/>
        <c:lblAlgn val="ctr"/>
        <c:lblOffset val="100"/>
        <c:noMultiLvlLbl val="0"/>
      </c:catAx>
      <c:valAx>
        <c:axId val="2038732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717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86208"/>
        <c:axId val="204288000"/>
      </c:barChart>
      <c:catAx>
        <c:axId val="20428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88000"/>
        <c:crosses val="autoZero"/>
        <c:auto val="1"/>
        <c:lblAlgn val="ctr"/>
        <c:lblOffset val="100"/>
        <c:noMultiLvlLbl val="0"/>
      </c:catAx>
      <c:valAx>
        <c:axId val="20428800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862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30112"/>
        <c:axId val="204331648"/>
      </c:lineChart>
      <c:catAx>
        <c:axId val="20433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31648"/>
        <c:crosses val="autoZero"/>
        <c:auto val="1"/>
        <c:lblAlgn val="ctr"/>
        <c:lblOffset val="100"/>
        <c:noMultiLvlLbl val="0"/>
      </c:catAx>
      <c:valAx>
        <c:axId val="20433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301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99968"/>
        <c:axId val="204101504"/>
      </c:lineChart>
      <c:catAx>
        <c:axId val="20409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01504"/>
        <c:crosses val="autoZero"/>
        <c:auto val="1"/>
        <c:lblAlgn val="ctr"/>
        <c:lblOffset val="100"/>
        <c:noMultiLvlLbl val="0"/>
      </c:catAx>
      <c:valAx>
        <c:axId val="2041015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999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22" t="s">
        <v>18</v>
      </c>
      <c r="C4" s="423"/>
      <c r="D4" s="423"/>
      <c r="E4" s="423"/>
      <c r="F4" s="423"/>
      <c r="G4" s="423"/>
      <c r="H4" s="423"/>
      <c r="I4" s="423"/>
      <c r="J4" s="424"/>
      <c r="K4" s="422" t="s">
        <v>21</v>
      </c>
      <c r="L4" s="423"/>
      <c r="M4" s="423"/>
      <c r="N4" s="423"/>
      <c r="O4" s="423"/>
      <c r="P4" s="423"/>
      <c r="Q4" s="423"/>
      <c r="R4" s="423"/>
      <c r="S4" s="423"/>
      <c r="T4" s="424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22" t="s">
        <v>23</v>
      </c>
      <c r="C17" s="423"/>
      <c r="D17" s="423"/>
      <c r="E17" s="423"/>
      <c r="F17" s="424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L279"/>
  <sheetViews>
    <sheetView showGridLines="0" topLeftCell="A247" zoomScale="75" zoomScaleNormal="75" workbookViewId="0">
      <selection activeCell="B271" sqref="B271:G271"/>
    </sheetView>
  </sheetViews>
  <sheetFormatPr baseColWidth="10" defaultColWidth="19.85546875" defaultRowHeight="12.75" x14ac:dyDescent="0.2"/>
  <cols>
    <col min="1" max="1" width="16.85546875" style="288" customWidth="1"/>
    <col min="2" max="2" width="11.28515625" style="288" customWidth="1"/>
    <col min="3" max="6" width="9.7109375" style="288" customWidth="1"/>
    <col min="7" max="7" width="9.28515625" style="288" bestFit="1" customWidth="1"/>
    <col min="8" max="8" width="10.7109375" style="288" customWidth="1"/>
    <col min="9" max="10" width="9.28515625" style="288" customWidth="1"/>
    <col min="11" max="11" width="9.85546875" style="288" customWidth="1"/>
    <col min="12" max="12" width="9.7109375" style="288" bestFit="1" customWidth="1"/>
    <col min="13" max="13" width="10.42578125" style="288" customWidth="1"/>
    <col min="14" max="16" width="11" style="288" customWidth="1"/>
    <col min="17" max="16384" width="19.8554687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32</v>
      </c>
    </row>
    <row r="3" spans="1:7" x14ac:dyDescent="0.2">
      <c r="A3" s="288" t="s">
        <v>7</v>
      </c>
      <c r="B3" s="288">
        <v>88</v>
      </c>
    </row>
    <row r="4" spans="1:7" x14ac:dyDescent="0.2">
      <c r="A4" s="288" t="s">
        <v>60</v>
      </c>
      <c r="B4" s="288">
        <v>3344</v>
      </c>
    </row>
    <row r="6" spans="1:7" x14ac:dyDescent="0.2">
      <c r="A6" s="246" t="s">
        <v>61</v>
      </c>
      <c r="B6" s="241">
        <v>32</v>
      </c>
      <c r="C6" s="241">
        <v>32</v>
      </c>
      <c r="D6" s="241">
        <v>32</v>
      </c>
      <c r="E6" s="241">
        <v>32</v>
      </c>
      <c r="F6" s="241">
        <v>32</v>
      </c>
      <c r="G6" s="241"/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427" t="s">
        <v>53</v>
      </c>
      <c r="C9" s="428"/>
      <c r="D9" s="428"/>
      <c r="E9" s="428"/>
      <c r="F9" s="429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140.38461538461539</v>
      </c>
      <c r="C12" s="321">
        <v>143.13846153846154</v>
      </c>
      <c r="D12" s="321">
        <v>141.84375</v>
      </c>
      <c r="E12" s="321">
        <v>142.3125</v>
      </c>
      <c r="F12" s="321">
        <v>147.84848484848484</v>
      </c>
      <c r="G12" s="261">
        <v>143.08823529411765</v>
      </c>
    </row>
    <row r="13" spans="1:7" x14ac:dyDescent="0.2">
      <c r="A13" s="226" t="s">
        <v>7</v>
      </c>
      <c r="B13" s="322">
        <v>50.769230769230766</v>
      </c>
      <c r="C13" s="323">
        <v>72.307692307692307</v>
      </c>
      <c r="D13" s="324">
        <v>60.9375</v>
      </c>
      <c r="E13" s="324">
        <v>61.25</v>
      </c>
      <c r="F13" s="324">
        <v>66.666666666666671</v>
      </c>
      <c r="G13" s="325">
        <v>62.941176470588232</v>
      </c>
    </row>
    <row r="14" spans="1:7" x14ac:dyDescent="0.2">
      <c r="A14" s="226" t="s">
        <v>8</v>
      </c>
      <c r="B14" s="266">
        <v>0.13506065719580099</v>
      </c>
      <c r="C14" s="267">
        <v>0.10751955443913461</v>
      </c>
      <c r="D14" s="326">
        <v>0.12228275829353515</v>
      </c>
      <c r="E14" s="326">
        <v>0.12026691608676157</v>
      </c>
      <c r="F14" s="326">
        <v>0.10182512618100588</v>
      </c>
      <c r="G14" s="327">
        <v>0.11897053902688623</v>
      </c>
    </row>
    <row r="15" spans="1:7" x14ac:dyDescent="0.2">
      <c r="A15" s="303" t="s">
        <v>1</v>
      </c>
      <c r="B15" s="270">
        <f t="shared" ref="B15:G15" si="0">B12/B11*100-100</f>
        <v>0.2747252747252702</v>
      </c>
      <c r="C15" s="271">
        <f t="shared" si="0"/>
        <v>2.241758241758248</v>
      </c>
      <c r="D15" s="271">
        <f t="shared" si="0"/>
        <v>1.3169642857142776</v>
      </c>
      <c r="E15" s="271">
        <f t="shared" si="0"/>
        <v>1.6517857142857224</v>
      </c>
      <c r="F15" s="271">
        <f t="shared" ref="F15" si="1">F12/F11*100-100</f>
        <v>5.6060606060605949</v>
      </c>
      <c r="G15" s="273">
        <f t="shared" si="0"/>
        <v>2.2058823529411882</v>
      </c>
    </row>
    <row r="16" spans="1:7" ht="13.5" thickBot="1" x14ac:dyDescent="0.25">
      <c r="A16" s="226" t="s">
        <v>27</v>
      </c>
      <c r="B16" s="275">
        <f>B12-B6</f>
        <v>108.38461538461539</v>
      </c>
      <c r="C16" s="276">
        <f t="shared" ref="C16:G16" si="2">C12-C6</f>
        <v>111.13846153846154</v>
      </c>
      <c r="D16" s="276">
        <f t="shared" si="2"/>
        <v>109.84375</v>
      </c>
      <c r="E16" s="276">
        <f t="shared" si="2"/>
        <v>110.3125</v>
      </c>
      <c r="F16" s="276">
        <f t="shared" ref="F16" si="3">F12-F6</f>
        <v>115.84848484848484</v>
      </c>
      <c r="G16" s="278">
        <f t="shared" si="2"/>
        <v>143.08823529411765</v>
      </c>
    </row>
    <row r="17" spans="1:10" x14ac:dyDescent="0.2">
      <c r="A17" s="308" t="s">
        <v>52</v>
      </c>
      <c r="B17" s="280">
        <v>623</v>
      </c>
      <c r="C17" s="281">
        <v>619</v>
      </c>
      <c r="D17" s="281">
        <v>624</v>
      </c>
      <c r="E17" s="281">
        <v>627</v>
      </c>
      <c r="F17" s="328">
        <v>618</v>
      </c>
      <c r="G17" s="329">
        <f>SUM(B17:F17)</f>
        <v>3111</v>
      </c>
      <c r="H17" s="288" t="s">
        <v>56</v>
      </c>
      <c r="I17" s="330">
        <f>B4-G17</f>
        <v>233</v>
      </c>
      <c r="J17" s="331">
        <f>I17/B4</f>
        <v>6.9677033492822962E-2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29.99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427" t="s">
        <v>53</v>
      </c>
      <c r="C22" s="428"/>
      <c r="D22" s="428"/>
      <c r="E22" s="428"/>
      <c r="F22" s="429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393.87096774193549</v>
      </c>
      <c r="C25" s="321">
        <v>390</v>
      </c>
      <c r="D25" s="321">
        <v>398.09523809523807</v>
      </c>
      <c r="E25" s="321">
        <v>396.89655172413791</v>
      </c>
      <c r="F25" s="321">
        <v>413.07692307692309</v>
      </c>
      <c r="G25" s="261">
        <v>398.54838709677421</v>
      </c>
    </row>
    <row r="26" spans="1:10" s="349" customFormat="1" x14ac:dyDescent="0.2">
      <c r="A26" s="226" t="s">
        <v>7</v>
      </c>
      <c r="B26" s="322">
        <v>69.354838709677423</v>
      </c>
      <c r="C26" s="323">
        <v>61.29032258064516</v>
      </c>
      <c r="D26" s="324">
        <v>80.952380952380949</v>
      </c>
      <c r="E26" s="324">
        <v>87.931034482758619</v>
      </c>
      <c r="F26" s="324">
        <v>72.307692307692307</v>
      </c>
      <c r="G26" s="325">
        <v>74.838709677419359</v>
      </c>
    </row>
    <row r="27" spans="1:10" s="349" customFormat="1" x14ac:dyDescent="0.2">
      <c r="A27" s="226" t="s">
        <v>8</v>
      </c>
      <c r="B27" s="266">
        <v>9.7838895005458268E-2</v>
      </c>
      <c r="C27" s="267">
        <v>9.780089226481363E-2</v>
      </c>
      <c r="D27" s="326">
        <v>7.4336114537269973E-2</v>
      </c>
      <c r="E27" s="326">
        <v>6.7348166729048128E-2</v>
      </c>
      <c r="F27" s="326">
        <v>8.2442993002527873E-2</v>
      </c>
      <c r="G27" s="327">
        <v>8.7156755342980632E-2</v>
      </c>
    </row>
    <row r="28" spans="1:10" s="349" customFormat="1" x14ac:dyDescent="0.2">
      <c r="A28" s="303" t="s">
        <v>1</v>
      </c>
      <c r="B28" s="270">
        <f t="shared" ref="B28:G28" si="4">B25/B24*100-100</f>
        <v>31.290322580645181</v>
      </c>
      <c r="C28" s="271">
        <f t="shared" si="4"/>
        <v>30</v>
      </c>
      <c r="D28" s="271">
        <f t="shared" si="4"/>
        <v>32.698412698412682</v>
      </c>
      <c r="E28" s="271">
        <f t="shared" si="4"/>
        <v>32.298850574712645</v>
      </c>
      <c r="F28" s="271">
        <f t="shared" si="4"/>
        <v>37.692307692307679</v>
      </c>
      <c r="G28" s="273">
        <f t="shared" si="4"/>
        <v>32.849462365591421</v>
      </c>
    </row>
    <row r="29" spans="1:10" s="349" customFormat="1" ht="13.5" thickBot="1" x14ac:dyDescent="0.25">
      <c r="A29" s="226" t="s">
        <v>27</v>
      </c>
      <c r="B29" s="275">
        <f>B25-B12</f>
        <v>253.4863523573201</v>
      </c>
      <c r="C29" s="276">
        <f t="shared" ref="C29:G29" si="5">C25-C12</f>
        <v>246.86153846153846</v>
      </c>
      <c r="D29" s="276">
        <f t="shared" si="5"/>
        <v>256.25148809523807</v>
      </c>
      <c r="E29" s="276">
        <f t="shared" si="5"/>
        <v>254.58405172413791</v>
      </c>
      <c r="F29" s="276">
        <f t="shared" si="5"/>
        <v>265.22843822843822</v>
      </c>
      <c r="G29" s="278">
        <f t="shared" si="5"/>
        <v>255.46015180265655</v>
      </c>
    </row>
    <row r="30" spans="1:10" s="349" customFormat="1" x14ac:dyDescent="0.2">
      <c r="A30" s="308" t="s">
        <v>52</v>
      </c>
      <c r="B30" s="280">
        <v>619</v>
      </c>
      <c r="C30" s="281">
        <v>614</v>
      </c>
      <c r="D30" s="281">
        <v>619</v>
      </c>
      <c r="E30" s="281">
        <v>622</v>
      </c>
      <c r="F30" s="328">
        <v>614</v>
      </c>
      <c r="G30" s="329">
        <f>SUM(B30:F30)</f>
        <v>3088</v>
      </c>
      <c r="H30" s="349" t="s">
        <v>56</v>
      </c>
      <c r="I30" s="330">
        <f>G17-G30</f>
        <v>23</v>
      </c>
      <c r="J30" s="331">
        <f>I30/G17</f>
        <v>7.3931211828993891E-3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65.34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35.350000000000009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427" t="s">
        <v>53</v>
      </c>
      <c r="C35" s="428"/>
      <c r="D35" s="428"/>
      <c r="E35" s="428"/>
      <c r="F35" s="429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773.98026315789468</v>
      </c>
      <c r="C38" s="321"/>
      <c r="D38" s="321"/>
      <c r="E38" s="321"/>
      <c r="F38" s="321"/>
      <c r="G38" s="261">
        <v>773.98026315789468</v>
      </c>
    </row>
    <row r="39" spans="1:10" s="360" customFormat="1" x14ac:dyDescent="0.2">
      <c r="A39" s="226" t="s">
        <v>7</v>
      </c>
      <c r="B39" s="322">
        <v>64.80263157894737</v>
      </c>
      <c r="C39" s="323"/>
      <c r="D39" s="324"/>
      <c r="E39" s="324"/>
      <c r="F39" s="324"/>
      <c r="G39" s="325">
        <v>64.80263157894737</v>
      </c>
    </row>
    <row r="40" spans="1:10" s="360" customFormat="1" x14ac:dyDescent="0.2">
      <c r="A40" s="226" t="s">
        <v>8</v>
      </c>
      <c r="B40" s="266">
        <v>0.11221303089055369</v>
      </c>
      <c r="C40" s="267"/>
      <c r="D40" s="326"/>
      <c r="E40" s="326"/>
      <c r="F40" s="326"/>
      <c r="G40" s="327">
        <v>0.11221303089055369</v>
      </c>
    </row>
    <row r="41" spans="1:10" s="360" customFormat="1" x14ac:dyDescent="0.2">
      <c r="A41" s="303" t="s">
        <v>1</v>
      </c>
      <c r="B41" s="270">
        <f t="shared" ref="B41:G41" si="7">B38/B37*100-100</f>
        <v>57.955155746509121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57.955155746509121</v>
      </c>
    </row>
    <row r="42" spans="1:10" s="360" customFormat="1" ht="13.5" thickBot="1" x14ac:dyDescent="0.25">
      <c r="A42" s="226" t="s">
        <v>27</v>
      </c>
      <c r="B42" s="275">
        <f>B38-G25</f>
        <v>375.43187606112048</v>
      </c>
      <c r="C42" s="276">
        <f t="shared" ref="C42:G42" si="8">C38-C25</f>
        <v>-390</v>
      </c>
      <c r="D42" s="276">
        <f t="shared" si="8"/>
        <v>-398.09523809523807</v>
      </c>
      <c r="E42" s="276">
        <f t="shared" si="8"/>
        <v>-396.89655172413791</v>
      </c>
      <c r="F42" s="276">
        <f t="shared" si="8"/>
        <v>-413.07692307692309</v>
      </c>
      <c r="G42" s="278">
        <f t="shared" si="8"/>
        <v>375.43187606112048</v>
      </c>
    </row>
    <row r="43" spans="1:10" s="360" customFormat="1" x14ac:dyDescent="0.2">
      <c r="A43" s="308" t="s">
        <v>52</v>
      </c>
      <c r="B43" s="280">
        <v>3063</v>
      </c>
      <c r="C43" s="281"/>
      <c r="D43" s="281"/>
      <c r="E43" s="281"/>
      <c r="F43" s="328"/>
      <c r="G43" s="329">
        <f>SUM(B43:F43)</f>
        <v>3063</v>
      </c>
      <c r="H43" s="360" t="s">
        <v>56</v>
      </c>
      <c r="I43" s="330">
        <f>G30-G43</f>
        <v>25</v>
      </c>
      <c r="J43" s="331">
        <f>I43/G30</f>
        <v>8.095854922279792E-3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95.58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30.239999999999995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427" t="s">
        <v>53</v>
      </c>
      <c r="C48" s="428"/>
      <c r="D48" s="428"/>
      <c r="E48" s="428"/>
      <c r="F48" s="429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1274.1216216216217</v>
      </c>
      <c r="C51" s="321">
        <v>1274.1216216216217</v>
      </c>
      <c r="D51" s="321">
        <v>1274.1216216216217</v>
      </c>
      <c r="E51" s="321">
        <v>1274.1216216216217</v>
      </c>
      <c r="F51" s="321"/>
      <c r="G51" s="261">
        <v>1274.1216216216217</v>
      </c>
    </row>
    <row r="52" spans="1:10" s="361" customFormat="1" x14ac:dyDescent="0.2">
      <c r="A52" s="226" t="s">
        <v>7</v>
      </c>
      <c r="B52" s="322">
        <v>70.945945945945951</v>
      </c>
      <c r="C52" s="323"/>
      <c r="D52" s="324"/>
      <c r="E52" s="324"/>
      <c r="F52" s="324"/>
      <c r="G52" s="325">
        <v>70.945945945945951</v>
      </c>
    </row>
    <row r="53" spans="1:10" s="361" customFormat="1" x14ac:dyDescent="0.2">
      <c r="A53" s="226" t="s">
        <v>8</v>
      </c>
      <c r="B53" s="266">
        <v>9.5844647836899291E-2</v>
      </c>
      <c r="C53" s="267"/>
      <c r="D53" s="326"/>
      <c r="E53" s="326"/>
      <c r="F53" s="326"/>
      <c r="G53" s="327">
        <v>9.5844647836899291E-2</v>
      </c>
    </row>
    <row r="54" spans="1:10" s="361" customFormat="1" x14ac:dyDescent="0.2">
      <c r="A54" s="303" t="s">
        <v>1</v>
      </c>
      <c r="B54" s="270">
        <f t="shared" ref="B54:G54" si="10">B51/B50*100-100</f>
        <v>84.655307481394459</v>
      </c>
      <c r="C54" s="271">
        <f t="shared" si="10"/>
        <v>84.655307481394459</v>
      </c>
      <c r="D54" s="271">
        <f t="shared" si="10"/>
        <v>84.655307481394459</v>
      </c>
      <c r="E54" s="271">
        <f t="shared" si="10"/>
        <v>84.655307481394459</v>
      </c>
      <c r="F54" s="271">
        <f t="shared" si="10"/>
        <v>-100</v>
      </c>
      <c r="G54" s="273">
        <f t="shared" si="10"/>
        <v>84.655307481394459</v>
      </c>
    </row>
    <row r="55" spans="1:10" s="361" customFormat="1" ht="13.5" thickBot="1" x14ac:dyDescent="0.25">
      <c r="A55" s="226" t="s">
        <v>27</v>
      </c>
      <c r="B55" s="275">
        <f>B51-G38</f>
        <v>500.14135846372699</v>
      </c>
      <c r="C55" s="276">
        <f t="shared" ref="C55:G55" si="11">C51-C38</f>
        <v>1274.1216216216217</v>
      </c>
      <c r="D55" s="276">
        <f t="shared" si="11"/>
        <v>1274.1216216216217</v>
      </c>
      <c r="E55" s="276">
        <f t="shared" si="11"/>
        <v>1274.1216216216217</v>
      </c>
      <c r="F55" s="276">
        <f t="shared" si="11"/>
        <v>0</v>
      </c>
      <c r="G55" s="278">
        <f t="shared" si="11"/>
        <v>500.14135846372699</v>
      </c>
    </row>
    <row r="56" spans="1:10" s="361" customFormat="1" x14ac:dyDescent="0.2">
      <c r="A56" s="308" t="s">
        <v>52</v>
      </c>
      <c r="B56" s="280">
        <v>3055</v>
      </c>
      <c r="C56" s="281"/>
      <c r="D56" s="281"/>
      <c r="E56" s="281"/>
      <c r="F56" s="328"/>
      <c r="G56" s="329">
        <f>SUM(B56:F56)</f>
        <v>3055</v>
      </c>
      <c r="H56" s="361" t="s">
        <v>56</v>
      </c>
      <c r="I56" s="330">
        <f>G43-G56</f>
        <v>8</v>
      </c>
      <c r="J56" s="331">
        <f>I56/G43</f>
        <v>2.6118184786157361E-3</v>
      </c>
    </row>
    <row r="57" spans="1:10" s="361" customFormat="1" x14ac:dyDescent="0.2">
      <c r="A57" s="308" t="s">
        <v>28</v>
      </c>
      <c r="B57" s="231">
        <v>84</v>
      </c>
      <c r="C57" s="289">
        <v>84</v>
      </c>
      <c r="D57" s="289">
        <v>84</v>
      </c>
      <c r="E57" s="289">
        <v>84</v>
      </c>
      <c r="F57" s="289"/>
      <c r="G57" s="235"/>
      <c r="H57" s="361" t="s">
        <v>57</v>
      </c>
      <c r="I57" s="361">
        <v>119.71</v>
      </c>
    </row>
    <row r="58" spans="1:10" s="361" customFormat="1" ht="13.5" thickBot="1" x14ac:dyDescent="0.25">
      <c r="A58" s="311" t="s">
        <v>26</v>
      </c>
      <c r="B58" s="229">
        <f>B57-B44</f>
        <v>-36</v>
      </c>
      <c r="C58" s="230">
        <f t="shared" ref="C58:F58" si="12">C57-C44</f>
        <v>84</v>
      </c>
      <c r="D58" s="230">
        <f t="shared" si="12"/>
        <v>84</v>
      </c>
      <c r="E58" s="230">
        <f t="shared" si="12"/>
        <v>84</v>
      </c>
      <c r="F58" s="230">
        <f t="shared" si="12"/>
        <v>0</v>
      </c>
      <c r="G58" s="236"/>
      <c r="H58" s="361" t="s">
        <v>26</v>
      </c>
      <c r="I58" s="361">
        <f>I57-I44</f>
        <v>24.129999999999995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427" t="s">
        <v>53</v>
      </c>
      <c r="C61" s="428"/>
      <c r="D61" s="428"/>
      <c r="E61" s="428"/>
      <c r="F61" s="429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1303.25</v>
      </c>
      <c r="C64" s="321">
        <v>1359.0740740740741</v>
      </c>
      <c r="D64" s="321">
        <v>1411.063829787234</v>
      </c>
      <c r="E64" s="321">
        <v>1504.3181818181818</v>
      </c>
      <c r="F64" s="321"/>
      <c r="G64" s="261">
        <v>1394.7567567567567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>
        <v>100</v>
      </c>
      <c r="F65" s="324"/>
      <c r="G65" s="325">
        <v>92.432432432432435</v>
      </c>
    </row>
    <row r="66" spans="1:10" s="366" customFormat="1" x14ac:dyDescent="0.2">
      <c r="A66" s="226" t="s">
        <v>8</v>
      </c>
      <c r="B66" s="266">
        <v>2.3736356348348486E-2</v>
      </c>
      <c r="C66" s="267">
        <v>2.0337214289099195E-2</v>
      </c>
      <c r="D66" s="326">
        <v>2.8841963151923031E-2</v>
      </c>
      <c r="E66" s="326">
        <v>3.8065920817056946E-2</v>
      </c>
      <c r="F66" s="326"/>
      <c r="G66" s="327">
        <v>5.8840605371155735E-2</v>
      </c>
    </row>
    <row r="67" spans="1:10" s="366" customFormat="1" x14ac:dyDescent="0.2">
      <c r="A67" s="303" t="s">
        <v>1</v>
      </c>
      <c r="B67" s="270">
        <f t="shared" ref="B67:G67" si="13">B64/B63*100-100</f>
        <v>46.432584269662925</v>
      </c>
      <c r="C67" s="271">
        <f t="shared" si="13"/>
        <v>52.704952143154401</v>
      </c>
      <c r="D67" s="271">
        <f t="shared" si="13"/>
        <v>58.546497728902693</v>
      </c>
      <c r="E67" s="271">
        <f t="shared" si="13"/>
        <v>69.024514811031679</v>
      </c>
      <c r="F67" s="271">
        <f t="shared" si="13"/>
        <v>-100</v>
      </c>
      <c r="G67" s="273">
        <f t="shared" si="13"/>
        <v>56.71424233221984</v>
      </c>
    </row>
    <row r="68" spans="1:10" s="366" customFormat="1" ht="13.5" thickBot="1" x14ac:dyDescent="0.25">
      <c r="A68" s="226" t="s">
        <v>27</v>
      </c>
      <c r="B68" s="275">
        <f>B64-G51</f>
        <v>29.128378378378329</v>
      </c>
      <c r="C68" s="276">
        <f t="shared" ref="C68:G68" si="14">C64-C51</f>
        <v>84.952452452452462</v>
      </c>
      <c r="D68" s="276">
        <f t="shared" si="14"/>
        <v>136.94220816561233</v>
      </c>
      <c r="E68" s="276">
        <f t="shared" si="14"/>
        <v>230.19656019656009</v>
      </c>
      <c r="F68" s="276">
        <f t="shared" si="14"/>
        <v>0</v>
      </c>
      <c r="G68" s="278">
        <f t="shared" si="14"/>
        <v>120.63513513513499</v>
      </c>
    </row>
    <row r="69" spans="1:10" s="366" customFormat="1" x14ac:dyDescent="0.2">
      <c r="A69" s="308" t="s">
        <v>52</v>
      </c>
      <c r="B69" s="280">
        <v>404</v>
      </c>
      <c r="C69" s="281">
        <v>528</v>
      </c>
      <c r="D69" s="281">
        <v>466</v>
      </c>
      <c r="E69" s="281">
        <v>452</v>
      </c>
      <c r="F69" s="328"/>
      <c r="G69" s="329">
        <f>SUM(B69:F69)</f>
        <v>1850</v>
      </c>
      <c r="H69" s="366" t="s">
        <v>56</v>
      </c>
      <c r="I69" s="330">
        <f>G56-G69</f>
        <v>1205</v>
      </c>
      <c r="J69" s="331">
        <f>I69/G56</f>
        <v>0.39443535188216039</v>
      </c>
    </row>
    <row r="70" spans="1:10" s="366" customFormat="1" x14ac:dyDescent="0.2">
      <c r="A70" s="308" t="s">
        <v>28</v>
      </c>
      <c r="B70" s="231">
        <v>65</v>
      </c>
      <c r="C70" s="289">
        <v>65</v>
      </c>
      <c r="D70" s="289">
        <v>65</v>
      </c>
      <c r="E70" s="289">
        <v>65</v>
      </c>
      <c r="F70" s="289"/>
      <c r="G70" s="235"/>
      <c r="H70" s="366" t="s">
        <v>57</v>
      </c>
      <c r="I70" s="366">
        <v>84.02</v>
      </c>
    </row>
    <row r="71" spans="1:10" s="366" customFormat="1" ht="13.5" thickBot="1" x14ac:dyDescent="0.25">
      <c r="A71" s="311" t="s">
        <v>26</v>
      </c>
      <c r="B71" s="229">
        <f>B70-B57</f>
        <v>-19</v>
      </c>
      <c r="C71" s="230">
        <f t="shared" ref="C71:F71" si="15">C70-C57</f>
        <v>-19</v>
      </c>
      <c r="D71" s="230">
        <f t="shared" si="15"/>
        <v>-19</v>
      </c>
      <c r="E71" s="230">
        <f t="shared" si="15"/>
        <v>-19</v>
      </c>
      <c r="F71" s="230">
        <f t="shared" si="15"/>
        <v>0</v>
      </c>
      <c r="G71" s="236"/>
      <c r="H71" s="366" t="s">
        <v>26</v>
      </c>
      <c r="I71" s="366">
        <f>I70-I57</f>
        <v>-35.69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427" t="s">
        <v>53</v>
      </c>
      <c r="C74" s="428"/>
      <c r="D74" s="428"/>
      <c r="E74" s="428"/>
      <c r="F74" s="429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1420.25</v>
      </c>
      <c r="C77" s="321">
        <v>1495.6</v>
      </c>
      <c r="D77" s="321">
        <v>1562.2916666666667</v>
      </c>
      <c r="E77" s="321">
        <v>1599.1304347826087</v>
      </c>
      <c r="F77" s="321"/>
      <c r="G77" s="261">
        <v>1522.5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>
        <v>95.652173913043484</v>
      </c>
      <c r="F78" s="324"/>
      <c r="G78" s="325">
        <v>92.391304347826093</v>
      </c>
    </row>
    <row r="79" spans="1:10" s="369" customFormat="1" x14ac:dyDescent="0.2">
      <c r="A79" s="226" t="s">
        <v>8</v>
      </c>
      <c r="B79" s="266">
        <v>2.8404513908814721E-2</v>
      </c>
      <c r="C79" s="267">
        <v>3.6010691357551861E-2</v>
      </c>
      <c r="D79" s="326">
        <v>3.2143704338199276E-2</v>
      </c>
      <c r="E79" s="326">
        <v>4.417639154233733E-2</v>
      </c>
      <c r="F79" s="326"/>
      <c r="G79" s="327">
        <v>5.6494053069650801E-2</v>
      </c>
    </row>
    <row r="80" spans="1:10" s="369" customFormat="1" x14ac:dyDescent="0.2">
      <c r="A80" s="303" t="s">
        <v>1</v>
      </c>
      <c r="B80" s="270">
        <f t="shared" ref="B80:G80" si="16">B77/B76*100-100</f>
        <v>31.504629629629619</v>
      </c>
      <c r="C80" s="271">
        <f t="shared" si="16"/>
        <v>38.481481481481467</v>
      </c>
      <c r="D80" s="271">
        <f t="shared" si="16"/>
        <v>44.65663580246914</v>
      </c>
      <c r="E80" s="271">
        <f t="shared" si="16"/>
        <v>48.067632850241552</v>
      </c>
      <c r="F80" s="271">
        <f t="shared" si="16"/>
        <v>-100</v>
      </c>
      <c r="G80" s="273">
        <f t="shared" si="16"/>
        <v>40.972222222222229</v>
      </c>
    </row>
    <row r="81" spans="1:10" s="369" customFormat="1" ht="13.5" thickBot="1" x14ac:dyDescent="0.25">
      <c r="A81" s="226" t="s">
        <v>27</v>
      </c>
      <c r="B81" s="275">
        <f>B77-G64</f>
        <v>25.493243243243342</v>
      </c>
      <c r="C81" s="276">
        <f t="shared" ref="C81:G81" si="17">C77-C64</f>
        <v>136.52592592592578</v>
      </c>
      <c r="D81" s="276">
        <f t="shared" si="17"/>
        <v>151.22783687943274</v>
      </c>
      <c r="E81" s="276">
        <f t="shared" si="17"/>
        <v>94.812252964426989</v>
      </c>
      <c r="F81" s="276">
        <f t="shared" si="17"/>
        <v>0</v>
      </c>
      <c r="G81" s="278">
        <f t="shared" si="17"/>
        <v>127.74324324324334</v>
      </c>
    </row>
    <row r="82" spans="1:10" s="369" customFormat="1" x14ac:dyDescent="0.2">
      <c r="A82" s="308" t="s">
        <v>52</v>
      </c>
      <c r="B82" s="280">
        <v>404</v>
      </c>
      <c r="C82" s="281">
        <v>528</v>
      </c>
      <c r="D82" s="281">
        <v>466</v>
      </c>
      <c r="E82" s="281">
        <v>452</v>
      </c>
      <c r="F82" s="328"/>
      <c r="G82" s="329">
        <f>SUM(B82:F82)</f>
        <v>1850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66</v>
      </c>
      <c r="C83" s="289">
        <v>66</v>
      </c>
      <c r="D83" s="289">
        <v>66</v>
      </c>
      <c r="E83" s="289">
        <v>66</v>
      </c>
      <c r="F83" s="289"/>
      <c r="G83" s="235"/>
      <c r="H83" s="369" t="s">
        <v>57</v>
      </c>
      <c r="I83" s="369">
        <v>65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1</v>
      </c>
      <c r="F84" s="230">
        <f t="shared" si="18"/>
        <v>0</v>
      </c>
      <c r="G84" s="236"/>
      <c r="H84" s="369" t="s">
        <v>26</v>
      </c>
      <c r="I84" s="369">
        <f>I83-I70</f>
        <v>-19.019999999999996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427" t="s">
        <v>53</v>
      </c>
      <c r="C87" s="428"/>
      <c r="D87" s="428"/>
      <c r="E87" s="428"/>
      <c r="F87" s="429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1512.56</v>
      </c>
      <c r="C90" s="321">
        <v>1562.96</v>
      </c>
      <c r="D90" s="321">
        <v>1648.86</v>
      </c>
      <c r="E90" s="321">
        <v>1689.35</v>
      </c>
      <c r="F90" s="321"/>
      <c r="G90" s="261">
        <v>1602.67</v>
      </c>
    </row>
    <row r="91" spans="1:10" s="380" customFormat="1" x14ac:dyDescent="0.2">
      <c r="A91" s="226" t="s">
        <v>7</v>
      </c>
      <c r="B91" s="322">
        <v>100</v>
      </c>
      <c r="C91" s="323">
        <v>98.15</v>
      </c>
      <c r="D91" s="324">
        <v>100</v>
      </c>
      <c r="E91" s="324">
        <v>100</v>
      </c>
      <c r="F91" s="324"/>
      <c r="G91" s="325">
        <v>91.98</v>
      </c>
    </row>
    <row r="92" spans="1:10" s="380" customFormat="1" x14ac:dyDescent="0.2">
      <c r="A92" s="226" t="s">
        <v>8</v>
      </c>
      <c r="B92" s="266">
        <v>3.3000000000000002E-2</v>
      </c>
      <c r="C92" s="267">
        <v>4.02E-2</v>
      </c>
      <c r="D92" s="326">
        <v>4.4200000000000003E-2</v>
      </c>
      <c r="E92" s="326">
        <v>3.8600000000000002E-2</v>
      </c>
      <c r="F92" s="326"/>
      <c r="G92" s="327">
        <v>5.8099999999999999E-2</v>
      </c>
    </row>
    <row r="93" spans="1:10" s="380" customFormat="1" x14ac:dyDescent="0.2">
      <c r="A93" s="303" t="s">
        <v>1</v>
      </c>
      <c r="B93" s="270">
        <f t="shared" ref="B93:G93" si="19">B90/B89*100-100</f>
        <v>21.004800000000003</v>
      </c>
      <c r="C93" s="271">
        <f t="shared" si="19"/>
        <v>25.036799999999999</v>
      </c>
      <c r="D93" s="271">
        <f t="shared" si="19"/>
        <v>31.908799999999985</v>
      </c>
      <c r="E93" s="271">
        <f t="shared" si="19"/>
        <v>35.147999999999996</v>
      </c>
      <c r="F93" s="271">
        <f t="shared" si="19"/>
        <v>-100</v>
      </c>
      <c r="G93" s="273">
        <f t="shared" si="19"/>
        <v>28.213600000000014</v>
      </c>
    </row>
    <row r="94" spans="1:10" s="380" customFormat="1" ht="13.5" thickBot="1" x14ac:dyDescent="0.25">
      <c r="A94" s="226" t="s">
        <v>27</v>
      </c>
      <c r="B94" s="275">
        <f>B90-G77</f>
        <v>-9.9400000000000546</v>
      </c>
      <c r="C94" s="276">
        <f t="shared" ref="C94:G94" si="20">C90-C77</f>
        <v>67.360000000000127</v>
      </c>
      <c r="D94" s="276">
        <f t="shared" si="20"/>
        <v>86.568333333333157</v>
      </c>
      <c r="E94" s="276">
        <f t="shared" si="20"/>
        <v>90.219565217391164</v>
      </c>
      <c r="F94" s="276">
        <f t="shared" si="20"/>
        <v>0</v>
      </c>
      <c r="G94" s="278">
        <f t="shared" si="20"/>
        <v>80.170000000000073</v>
      </c>
    </row>
    <row r="95" spans="1:10" s="380" customFormat="1" x14ac:dyDescent="0.2">
      <c r="A95" s="308" t="s">
        <v>52</v>
      </c>
      <c r="B95" s="280">
        <v>404</v>
      </c>
      <c r="C95" s="281">
        <v>528</v>
      </c>
      <c r="D95" s="281">
        <v>466</v>
      </c>
      <c r="E95" s="281">
        <v>451</v>
      </c>
      <c r="F95" s="328"/>
      <c r="G95" s="329">
        <f>SUM(B95:F95)</f>
        <v>1849</v>
      </c>
      <c r="H95" s="380" t="s">
        <v>56</v>
      </c>
      <c r="I95" s="330">
        <f>G82-G95</f>
        <v>1</v>
      </c>
      <c r="J95" s="331">
        <f>I95/G82</f>
        <v>5.4054054054054055E-4</v>
      </c>
    </row>
    <row r="96" spans="1:10" s="380" customFormat="1" x14ac:dyDescent="0.2">
      <c r="A96" s="308" t="s">
        <v>28</v>
      </c>
      <c r="B96" s="231">
        <v>67</v>
      </c>
      <c r="C96" s="289">
        <v>67</v>
      </c>
      <c r="D96" s="289">
        <v>67</v>
      </c>
      <c r="E96" s="289">
        <v>67</v>
      </c>
      <c r="F96" s="289"/>
      <c r="G96" s="235"/>
      <c r="H96" s="380" t="s">
        <v>57</v>
      </c>
      <c r="I96" s="380">
        <v>66</v>
      </c>
    </row>
    <row r="97" spans="1:10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1</v>
      </c>
      <c r="F97" s="230">
        <f t="shared" si="21"/>
        <v>0</v>
      </c>
      <c r="G97" s="236"/>
      <c r="H97" s="380" t="s">
        <v>26</v>
      </c>
      <c r="I97" s="380">
        <f>I96-I83</f>
        <v>1</v>
      </c>
    </row>
    <row r="99" spans="1:10" ht="13.5" thickBot="1" x14ac:dyDescent="0.25"/>
    <row r="100" spans="1:10" s="382" customFormat="1" ht="13.5" thickBot="1" x14ac:dyDescent="0.25">
      <c r="A100" s="295" t="s">
        <v>82</v>
      </c>
      <c r="B100" s="427" t="s">
        <v>53</v>
      </c>
      <c r="C100" s="428"/>
      <c r="D100" s="428"/>
      <c r="E100" s="428"/>
      <c r="F100" s="429"/>
      <c r="G100" s="313" t="s">
        <v>0</v>
      </c>
    </row>
    <row r="101" spans="1:10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0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0" s="382" customFormat="1" x14ac:dyDescent="0.2">
      <c r="A103" s="303" t="s">
        <v>6</v>
      </c>
      <c r="B103" s="320">
        <v>1661.5</v>
      </c>
      <c r="C103" s="321">
        <v>1709.62</v>
      </c>
      <c r="D103" s="321">
        <v>1746.27</v>
      </c>
      <c r="E103" s="321">
        <v>1782</v>
      </c>
      <c r="F103" s="321"/>
      <c r="G103" s="261">
        <v>1726.56</v>
      </c>
    </row>
    <row r="104" spans="1:10" s="382" customFormat="1" x14ac:dyDescent="0.2">
      <c r="A104" s="226" t="s">
        <v>7</v>
      </c>
      <c r="B104" s="322">
        <v>97.5</v>
      </c>
      <c r="C104" s="323">
        <v>100</v>
      </c>
      <c r="D104" s="324">
        <v>100</v>
      </c>
      <c r="E104" s="324">
        <v>97.8</v>
      </c>
      <c r="F104" s="324"/>
      <c r="G104" s="325">
        <v>95.24</v>
      </c>
    </row>
    <row r="105" spans="1:10" s="382" customFormat="1" x14ac:dyDescent="0.2">
      <c r="A105" s="226" t="s">
        <v>8</v>
      </c>
      <c r="B105" s="266">
        <v>3.5200000000000002E-2</v>
      </c>
      <c r="C105" s="267">
        <v>3.9E-2</v>
      </c>
      <c r="D105" s="326">
        <v>4.4200000000000003E-2</v>
      </c>
      <c r="E105" s="326">
        <v>4.2900000000000001E-2</v>
      </c>
      <c r="F105" s="326"/>
      <c r="G105" s="327">
        <v>4.7699999999999999E-2</v>
      </c>
    </row>
    <row r="106" spans="1:10" s="382" customFormat="1" x14ac:dyDescent="0.2">
      <c r="A106" s="303" t="s">
        <v>1</v>
      </c>
      <c r="B106" s="270">
        <f t="shared" ref="B106:G106" si="22">B103/B102*100-100</f>
        <v>18.678571428571431</v>
      </c>
      <c r="C106" s="271">
        <f t="shared" si="22"/>
        <v>22.11571428571429</v>
      </c>
      <c r="D106" s="271">
        <f t="shared" si="22"/>
        <v>24.733571428571423</v>
      </c>
      <c r="E106" s="271">
        <f t="shared" si="22"/>
        <v>27.285714285714292</v>
      </c>
      <c r="F106" s="271">
        <f t="shared" si="22"/>
        <v>-100</v>
      </c>
      <c r="G106" s="273">
        <f t="shared" si="22"/>
        <v>23.325714285714284</v>
      </c>
    </row>
    <row r="107" spans="1:10" s="382" customFormat="1" ht="13.5" thickBot="1" x14ac:dyDescent="0.25">
      <c r="A107" s="226" t="s">
        <v>27</v>
      </c>
      <c r="B107" s="275">
        <f>B103-G90</f>
        <v>58.829999999999927</v>
      </c>
      <c r="C107" s="276">
        <f t="shared" ref="C107:G107" si="23">C103-C90</f>
        <v>146.65999999999985</v>
      </c>
      <c r="D107" s="276">
        <f t="shared" si="23"/>
        <v>97.410000000000082</v>
      </c>
      <c r="E107" s="276">
        <f t="shared" si="23"/>
        <v>92.650000000000091</v>
      </c>
      <c r="F107" s="276">
        <f t="shared" si="23"/>
        <v>0</v>
      </c>
      <c r="G107" s="278">
        <f t="shared" si="23"/>
        <v>123.88999999999987</v>
      </c>
    </row>
    <row r="108" spans="1:10" s="382" customFormat="1" x14ac:dyDescent="0.2">
      <c r="A108" s="308" t="s">
        <v>52</v>
      </c>
      <c r="B108" s="280">
        <v>404</v>
      </c>
      <c r="C108" s="281">
        <v>528</v>
      </c>
      <c r="D108" s="281">
        <v>466</v>
      </c>
      <c r="E108" s="281">
        <v>451</v>
      </c>
      <c r="F108" s="328"/>
      <c r="G108" s="329">
        <f>SUM(B108:F108)</f>
        <v>1849</v>
      </c>
      <c r="H108" s="382" t="s">
        <v>56</v>
      </c>
      <c r="I108" s="330">
        <f>G95-G108</f>
        <v>0</v>
      </c>
      <c r="J108" s="331">
        <f>I108/G95</f>
        <v>0</v>
      </c>
    </row>
    <row r="109" spans="1:10" s="382" customFormat="1" x14ac:dyDescent="0.2">
      <c r="A109" s="308" t="s">
        <v>28</v>
      </c>
      <c r="B109" s="231">
        <v>68</v>
      </c>
      <c r="C109" s="289">
        <v>68</v>
      </c>
      <c r="D109" s="289">
        <v>68</v>
      </c>
      <c r="E109" s="289">
        <v>68</v>
      </c>
      <c r="F109" s="289"/>
      <c r="G109" s="235"/>
      <c r="H109" s="382" t="s">
        <v>57</v>
      </c>
      <c r="I109" s="382">
        <v>66.989999999999995</v>
      </c>
    </row>
    <row r="110" spans="1:10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1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0" ht="13.5" thickBot="1" x14ac:dyDescent="0.25"/>
    <row r="113" spans="1:10" s="384" customFormat="1" ht="13.5" thickBot="1" x14ac:dyDescent="0.25">
      <c r="A113" s="295" t="s">
        <v>84</v>
      </c>
      <c r="B113" s="427" t="s">
        <v>53</v>
      </c>
      <c r="C113" s="428"/>
      <c r="D113" s="428"/>
      <c r="E113" s="428"/>
      <c r="F113" s="429"/>
      <c r="G113" s="313" t="s">
        <v>0</v>
      </c>
    </row>
    <row r="114" spans="1:10" s="384" customFormat="1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</row>
    <row r="115" spans="1:10" s="384" customFormat="1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</row>
    <row r="116" spans="1:10" s="384" customFormat="1" x14ac:dyDescent="0.2">
      <c r="A116" s="303" t="s">
        <v>6</v>
      </c>
      <c r="B116" s="320">
        <v>1726.88</v>
      </c>
      <c r="C116" s="321">
        <v>1770.45</v>
      </c>
      <c r="D116" s="321">
        <v>1836.6</v>
      </c>
      <c r="E116" s="321">
        <v>1895.12</v>
      </c>
      <c r="F116" s="321"/>
      <c r="G116" s="261">
        <v>1812.07</v>
      </c>
    </row>
    <row r="117" spans="1:10" s="384" customFormat="1" x14ac:dyDescent="0.2">
      <c r="A117" s="226" t="s">
        <v>7</v>
      </c>
      <c r="B117" s="322">
        <v>100</v>
      </c>
      <c r="C117" s="323">
        <v>100</v>
      </c>
      <c r="D117" s="324">
        <v>100</v>
      </c>
      <c r="E117" s="324">
        <v>100</v>
      </c>
      <c r="F117" s="324"/>
      <c r="G117" s="325">
        <v>96.34</v>
      </c>
    </row>
    <row r="118" spans="1:10" s="384" customFormat="1" x14ac:dyDescent="0.2">
      <c r="A118" s="226" t="s">
        <v>8</v>
      </c>
      <c r="B118" s="266">
        <v>2.1299999999999999E-2</v>
      </c>
      <c r="C118" s="267">
        <v>2.2100000000000002E-2</v>
      </c>
      <c r="D118" s="326">
        <v>2.52E-2</v>
      </c>
      <c r="E118" s="326">
        <v>3.5499999999999997E-2</v>
      </c>
      <c r="F118" s="326"/>
      <c r="G118" s="327">
        <v>4.3400000000000001E-2</v>
      </c>
    </row>
    <row r="119" spans="1:10" s="384" customFormat="1" x14ac:dyDescent="0.2">
      <c r="A119" s="303" t="s">
        <v>1</v>
      </c>
      <c r="B119" s="270">
        <f t="shared" ref="B119:G119" si="25">B116/B115*100-100</f>
        <v>12.135064935064932</v>
      </c>
      <c r="C119" s="271">
        <f t="shared" si="25"/>
        <v>14.964285714285722</v>
      </c>
      <c r="D119" s="271">
        <f t="shared" si="25"/>
        <v>19.259740259740241</v>
      </c>
      <c r="E119" s="271">
        <f t="shared" si="25"/>
        <v>23.059740259740252</v>
      </c>
      <c r="F119" s="271">
        <f t="shared" si="25"/>
        <v>-100</v>
      </c>
      <c r="G119" s="273">
        <f t="shared" si="25"/>
        <v>17.666883116883113</v>
      </c>
    </row>
    <row r="120" spans="1:10" s="384" customFormat="1" ht="13.5" thickBot="1" x14ac:dyDescent="0.25">
      <c r="A120" s="226" t="s">
        <v>27</v>
      </c>
      <c r="B120" s="275">
        <f>B116-G103</f>
        <v>0.32000000000016371</v>
      </c>
      <c r="C120" s="276">
        <f t="shared" ref="C120:G120" si="26">C116-C103</f>
        <v>60.830000000000155</v>
      </c>
      <c r="D120" s="276">
        <f t="shared" si="26"/>
        <v>90.329999999999927</v>
      </c>
      <c r="E120" s="276">
        <f t="shared" si="26"/>
        <v>113.11999999999989</v>
      </c>
      <c r="F120" s="276">
        <f t="shared" si="26"/>
        <v>0</v>
      </c>
      <c r="G120" s="278">
        <f t="shared" si="26"/>
        <v>85.509999999999991</v>
      </c>
    </row>
    <row r="121" spans="1:10" s="384" customFormat="1" x14ac:dyDescent="0.2">
      <c r="A121" s="308" t="s">
        <v>52</v>
      </c>
      <c r="B121" s="280">
        <v>297</v>
      </c>
      <c r="C121" s="281">
        <v>425</v>
      </c>
      <c r="D121" s="281">
        <v>470</v>
      </c>
      <c r="E121" s="281">
        <v>403</v>
      </c>
      <c r="F121" s="328"/>
      <c r="G121" s="329">
        <f>SUM(B121:F121)</f>
        <v>1595</v>
      </c>
      <c r="H121" s="384" t="s">
        <v>56</v>
      </c>
      <c r="I121" s="330">
        <f>G108-G121</f>
        <v>254</v>
      </c>
      <c r="J121" s="331">
        <f>I121/G108</f>
        <v>0.13737155219037317</v>
      </c>
    </row>
    <row r="122" spans="1:10" s="384" customFormat="1" x14ac:dyDescent="0.2">
      <c r="A122" s="308" t="s">
        <v>28</v>
      </c>
      <c r="B122" s="231">
        <v>71</v>
      </c>
      <c r="C122" s="289">
        <v>71</v>
      </c>
      <c r="D122" s="289">
        <v>71</v>
      </c>
      <c r="E122" s="289">
        <v>71</v>
      </c>
      <c r="F122" s="289"/>
      <c r="G122" s="235"/>
      <c r="H122" s="384" t="s">
        <v>57</v>
      </c>
      <c r="I122" s="384">
        <v>67.97</v>
      </c>
    </row>
    <row r="123" spans="1:10" s="384" customFormat="1" ht="13.5" thickBot="1" x14ac:dyDescent="0.25">
      <c r="A123" s="311" t="s">
        <v>26</v>
      </c>
      <c r="B123" s="229">
        <f>B122-B109</f>
        <v>3</v>
      </c>
      <c r="C123" s="230">
        <f t="shared" ref="C123:F123" si="27">C122-C109</f>
        <v>3</v>
      </c>
      <c r="D123" s="230">
        <f t="shared" si="27"/>
        <v>3</v>
      </c>
      <c r="E123" s="230">
        <f t="shared" si="27"/>
        <v>3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</row>
    <row r="125" spans="1:10" ht="13.5" thickBot="1" x14ac:dyDescent="0.25"/>
    <row r="126" spans="1:10" s="385" customFormat="1" ht="13.5" thickBot="1" x14ac:dyDescent="0.25">
      <c r="A126" s="295" t="s">
        <v>85</v>
      </c>
      <c r="B126" s="427" t="s">
        <v>53</v>
      </c>
      <c r="C126" s="428"/>
      <c r="D126" s="428"/>
      <c r="E126" s="428"/>
      <c r="F126" s="429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1851.61</v>
      </c>
      <c r="C129" s="321">
        <v>1918.6</v>
      </c>
      <c r="D129" s="321">
        <v>1938.13</v>
      </c>
      <c r="E129" s="321">
        <v>2036.67</v>
      </c>
      <c r="F129" s="321"/>
      <c r="G129" s="261">
        <v>1940.12</v>
      </c>
    </row>
    <row r="130" spans="1:10" s="385" customFormat="1" x14ac:dyDescent="0.2">
      <c r="A130" s="226" t="s">
        <v>7</v>
      </c>
      <c r="B130" s="322">
        <v>100</v>
      </c>
      <c r="C130" s="323">
        <v>100</v>
      </c>
      <c r="D130" s="324">
        <v>97.9</v>
      </c>
      <c r="E130" s="324">
        <v>97.4</v>
      </c>
      <c r="F130" s="324"/>
      <c r="G130" s="325">
        <v>96.27</v>
      </c>
    </row>
    <row r="131" spans="1:10" s="385" customFormat="1" x14ac:dyDescent="0.2">
      <c r="A131" s="226" t="s">
        <v>8</v>
      </c>
      <c r="B131" s="266">
        <v>2.7300000000000001E-2</v>
      </c>
      <c r="C131" s="267">
        <v>3.2599999999999997E-2</v>
      </c>
      <c r="D131" s="326">
        <v>4.1200000000000001E-2</v>
      </c>
      <c r="E131" s="326">
        <v>4.2099999999999999E-2</v>
      </c>
      <c r="F131" s="326"/>
      <c r="G131" s="327">
        <v>4.9200000000000001E-2</v>
      </c>
    </row>
    <row r="132" spans="1:10" s="385" customFormat="1" x14ac:dyDescent="0.2">
      <c r="A132" s="303" t="s">
        <v>1</v>
      </c>
      <c r="B132" s="270">
        <f t="shared" ref="B132:G132" si="28">B129/B128*100-100</f>
        <v>10.874850299401189</v>
      </c>
      <c r="C132" s="271">
        <f t="shared" si="28"/>
        <v>14.886227544910184</v>
      </c>
      <c r="D132" s="271">
        <f t="shared" si="28"/>
        <v>16.055688622754502</v>
      </c>
      <c r="E132" s="271">
        <f t="shared" si="28"/>
        <v>21.956287425149696</v>
      </c>
      <c r="F132" s="271">
        <f t="shared" si="28"/>
        <v>-100</v>
      </c>
      <c r="G132" s="273">
        <f t="shared" si="28"/>
        <v>16.1748502994012</v>
      </c>
    </row>
    <row r="133" spans="1:10" s="385" customFormat="1" ht="13.5" thickBot="1" x14ac:dyDescent="0.25">
      <c r="A133" s="226" t="s">
        <v>27</v>
      </c>
      <c r="B133" s="275">
        <f>B129-G116</f>
        <v>39.539999999999964</v>
      </c>
      <c r="C133" s="276">
        <f t="shared" ref="C133:G133" si="29">C129-C116</f>
        <v>148.14999999999986</v>
      </c>
      <c r="D133" s="276">
        <f t="shared" si="29"/>
        <v>101.5300000000002</v>
      </c>
      <c r="E133" s="276">
        <f t="shared" si="29"/>
        <v>141.55000000000018</v>
      </c>
      <c r="F133" s="276">
        <f t="shared" si="29"/>
        <v>0</v>
      </c>
      <c r="G133" s="278">
        <f t="shared" si="29"/>
        <v>128.04999999999995</v>
      </c>
    </row>
    <row r="134" spans="1:10" s="385" customFormat="1" x14ac:dyDescent="0.2">
      <c r="A134" s="308" t="s">
        <v>52</v>
      </c>
      <c r="B134" s="280">
        <v>297</v>
      </c>
      <c r="C134" s="281">
        <v>424</v>
      </c>
      <c r="D134" s="281">
        <v>470</v>
      </c>
      <c r="E134" s="281">
        <v>403</v>
      </c>
      <c r="F134" s="328"/>
      <c r="G134" s="329">
        <f>SUM(B134:F134)</f>
        <v>1594</v>
      </c>
      <c r="H134" s="385" t="s">
        <v>56</v>
      </c>
      <c r="I134" s="330">
        <f>G121-G134</f>
        <v>1</v>
      </c>
      <c r="J134" s="331">
        <f>I134/G121</f>
        <v>6.2695924764890286E-4</v>
      </c>
    </row>
    <row r="135" spans="1:10" s="385" customFormat="1" x14ac:dyDescent="0.2">
      <c r="A135" s="308" t="s">
        <v>28</v>
      </c>
      <c r="B135" s="231">
        <v>72</v>
      </c>
      <c r="C135" s="289">
        <v>72</v>
      </c>
      <c r="D135" s="289">
        <v>72</v>
      </c>
      <c r="E135" s="289">
        <v>72</v>
      </c>
      <c r="F135" s="289"/>
      <c r="G135" s="235"/>
      <c r="H135" s="385" t="s">
        <v>57</v>
      </c>
      <c r="I135" s="385">
        <v>71.010000000000005</v>
      </c>
    </row>
    <row r="136" spans="1:10" s="385" customFormat="1" ht="13.5" thickBot="1" x14ac:dyDescent="0.25">
      <c r="A136" s="311" t="s">
        <v>26</v>
      </c>
      <c r="B136" s="229">
        <f>B135-B122</f>
        <v>1</v>
      </c>
      <c r="C136" s="230">
        <f t="shared" ref="C136:F136" si="30">C135-C122</f>
        <v>1</v>
      </c>
      <c r="D136" s="230">
        <f t="shared" si="30"/>
        <v>1</v>
      </c>
      <c r="E136" s="230">
        <f t="shared" si="30"/>
        <v>1</v>
      </c>
      <c r="F136" s="230">
        <f t="shared" si="30"/>
        <v>0</v>
      </c>
      <c r="G136" s="236"/>
      <c r="H136" s="385" t="s">
        <v>26</v>
      </c>
      <c r="I136" s="385">
        <f>I135-I122</f>
        <v>3.0400000000000063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427" t="s">
        <v>53</v>
      </c>
      <c r="C139" s="428"/>
      <c r="D139" s="428"/>
      <c r="E139" s="428"/>
      <c r="F139" s="429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1790</v>
      </c>
      <c r="C141" s="317">
        <v>1790</v>
      </c>
      <c r="D141" s="318">
        <v>1790</v>
      </c>
      <c r="E141" s="318">
        <v>1790</v>
      </c>
      <c r="F141" s="318">
        <v>1790</v>
      </c>
      <c r="G141" s="319">
        <v>1790</v>
      </c>
    </row>
    <row r="142" spans="1:10" s="388" customFormat="1" x14ac:dyDescent="0.2">
      <c r="A142" s="303" t="s">
        <v>6</v>
      </c>
      <c r="B142" s="320">
        <v>1931.61</v>
      </c>
      <c r="C142" s="321">
        <v>2017.91</v>
      </c>
      <c r="D142" s="321">
        <v>2032.5</v>
      </c>
      <c r="E142" s="321">
        <v>2074.36</v>
      </c>
      <c r="F142" s="321"/>
      <c r="G142" s="261">
        <v>2019.32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>
        <v>92.3</v>
      </c>
      <c r="F143" s="324"/>
      <c r="G143" s="325">
        <v>95.03</v>
      </c>
    </row>
    <row r="144" spans="1:10" s="388" customFormat="1" x14ac:dyDescent="0.2">
      <c r="A144" s="226" t="s">
        <v>8</v>
      </c>
      <c r="B144" s="266">
        <v>3.2300000000000002E-2</v>
      </c>
      <c r="C144" s="267">
        <v>4.2200000000000001E-2</v>
      </c>
      <c r="D144" s="326">
        <v>3.5499999999999997E-2</v>
      </c>
      <c r="E144" s="326">
        <v>5.7799999999999997E-2</v>
      </c>
      <c r="F144" s="326"/>
      <c r="G144" s="327">
        <v>4.9500000000000002E-2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7.9111731843575512</v>
      </c>
      <c r="C145" s="271">
        <f t="shared" si="31"/>
        <v>12.732402234636879</v>
      </c>
      <c r="D145" s="271">
        <f t="shared" si="31"/>
        <v>13.547486033519561</v>
      </c>
      <c r="E145" s="271">
        <f t="shared" si="31"/>
        <v>15.886033519553095</v>
      </c>
      <c r="F145" s="271">
        <f t="shared" si="31"/>
        <v>-100</v>
      </c>
      <c r="G145" s="273">
        <f t="shared" si="31"/>
        <v>12.811173184357543</v>
      </c>
    </row>
    <row r="146" spans="1:10" s="388" customFormat="1" ht="13.5" thickBot="1" x14ac:dyDescent="0.25">
      <c r="A146" s="226" t="s">
        <v>27</v>
      </c>
      <c r="B146" s="275">
        <f>B142-G129</f>
        <v>-8.5099999999999909</v>
      </c>
      <c r="C146" s="276">
        <f t="shared" ref="C146:G146" si="32">C142-C129</f>
        <v>99.310000000000173</v>
      </c>
      <c r="D146" s="276">
        <f t="shared" si="32"/>
        <v>94.369999999999891</v>
      </c>
      <c r="E146" s="276">
        <f t="shared" si="32"/>
        <v>37.690000000000055</v>
      </c>
      <c r="F146" s="276">
        <f t="shared" si="32"/>
        <v>0</v>
      </c>
      <c r="G146" s="278">
        <f t="shared" si="32"/>
        <v>79.200000000000045</v>
      </c>
    </row>
    <row r="147" spans="1:10" s="388" customFormat="1" x14ac:dyDescent="0.2">
      <c r="A147" s="308" t="s">
        <v>52</v>
      </c>
      <c r="B147" s="280">
        <v>297</v>
      </c>
      <c r="C147" s="281">
        <v>424</v>
      </c>
      <c r="D147" s="281">
        <v>470</v>
      </c>
      <c r="E147" s="281">
        <v>403</v>
      </c>
      <c r="F147" s="328"/>
      <c r="G147" s="329">
        <f>SUM(B147:F147)</f>
        <v>1594</v>
      </c>
      <c r="H147" s="388" t="s">
        <v>56</v>
      </c>
      <c r="I147" s="330">
        <f>G134-G147</f>
        <v>0</v>
      </c>
      <c r="J147" s="331">
        <f>I147/G134</f>
        <v>0</v>
      </c>
    </row>
    <row r="148" spans="1:10" s="388" customFormat="1" x14ac:dyDescent="0.2">
      <c r="A148" s="308" t="s">
        <v>28</v>
      </c>
      <c r="B148" s="231">
        <v>73</v>
      </c>
      <c r="C148" s="289">
        <v>73</v>
      </c>
      <c r="D148" s="289">
        <v>73</v>
      </c>
      <c r="E148" s="289">
        <v>73</v>
      </c>
      <c r="F148" s="289"/>
      <c r="G148" s="235"/>
      <c r="H148" s="388" t="s">
        <v>57</v>
      </c>
      <c r="I148" s="388">
        <v>71.98</v>
      </c>
    </row>
    <row r="149" spans="1:10" s="388" customFormat="1" ht="13.5" thickBot="1" x14ac:dyDescent="0.25">
      <c r="A149" s="311" t="s">
        <v>26</v>
      </c>
      <c r="B149" s="229">
        <f>B148-B135</f>
        <v>1</v>
      </c>
      <c r="C149" s="230">
        <f t="shared" ref="C149:F149" si="33">C148-C135</f>
        <v>1</v>
      </c>
      <c r="D149" s="230">
        <f t="shared" si="33"/>
        <v>1</v>
      </c>
      <c r="E149" s="230">
        <f t="shared" si="33"/>
        <v>1</v>
      </c>
      <c r="F149" s="230">
        <f t="shared" si="33"/>
        <v>0</v>
      </c>
      <c r="G149" s="236"/>
      <c r="H149" s="388" t="s">
        <v>26</v>
      </c>
      <c r="I149" s="388">
        <f>I148-I135</f>
        <v>0.96999999999999886</v>
      </c>
    </row>
    <row r="150" spans="1:10" x14ac:dyDescent="0.2">
      <c r="E150" s="288" t="s">
        <v>66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427" t="s">
        <v>53</v>
      </c>
      <c r="C152" s="428"/>
      <c r="D152" s="428"/>
      <c r="E152" s="428"/>
      <c r="F152" s="429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1900</v>
      </c>
      <c r="C154" s="317">
        <v>1900</v>
      </c>
      <c r="D154" s="318">
        <v>1900</v>
      </c>
      <c r="E154" s="318">
        <v>1900</v>
      </c>
      <c r="F154" s="318">
        <v>1900</v>
      </c>
      <c r="G154" s="319">
        <v>1900</v>
      </c>
    </row>
    <row r="155" spans="1:10" s="390" customFormat="1" x14ac:dyDescent="0.2">
      <c r="A155" s="303" t="s">
        <v>6</v>
      </c>
      <c r="B155" s="320">
        <v>2055.7142857142858</v>
      </c>
      <c r="C155" s="321">
        <v>2121.0714285714284</v>
      </c>
      <c r="D155" s="321">
        <v>2203.3333333333335</v>
      </c>
      <c r="E155" s="321">
        <v>2256.875</v>
      </c>
      <c r="F155" s="321"/>
      <c r="G155" s="261">
        <v>2156.1475409836066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>
        <v>100</v>
      </c>
      <c r="F156" s="324"/>
      <c r="G156" s="325">
        <v>98.360655737704917</v>
      </c>
    </row>
    <row r="157" spans="1:10" s="390" customFormat="1" x14ac:dyDescent="0.2">
      <c r="A157" s="226" t="s">
        <v>8</v>
      </c>
      <c r="B157" s="266">
        <v>2.4920668626880162E-2</v>
      </c>
      <c r="C157" s="267">
        <v>2.909929556335818E-2</v>
      </c>
      <c r="D157" s="326">
        <v>2.2131223658589702E-2</v>
      </c>
      <c r="E157" s="326">
        <v>2.3717699956167595E-2</v>
      </c>
      <c r="F157" s="326"/>
      <c r="G157" s="327">
        <v>4.4570109666728773E-2</v>
      </c>
    </row>
    <row r="158" spans="1:10" s="390" customFormat="1" x14ac:dyDescent="0.2">
      <c r="A158" s="303" t="s">
        <v>1</v>
      </c>
      <c r="B158" s="270">
        <f t="shared" ref="B158:G158" si="34">B155/B154*100-100</f>
        <v>8.1954887218045087</v>
      </c>
      <c r="C158" s="271">
        <f t="shared" si="34"/>
        <v>11.635338345864653</v>
      </c>
      <c r="D158" s="271">
        <f t="shared" si="34"/>
        <v>15.964912280701753</v>
      </c>
      <c r="E158" s="271">
        <f t="shared" si="34"/>
        <v>18.78289473684211</v>
      </c>
      <c r="F158" s="271">
        <f t="shared" si="34"/>
        <v>-100</v>
      </c>
      <c r="G158" s="273">
        <f t="shared" si="34"/>
        <v>13.481449525452987</v>
      </c>
    </row>
    <row r="159" spans="1:10" s="390" customFormat="1" ht="13.5" thickBot="1" x14ac:dyDescent="0.25">
      <c r="A159" s="226" t="s">
        <v>27</v>
      </c>
      <c r="B159" s="275">
        <f>B155-G142</f>
        <v>36.394285714285843</v>
      </c>
      <c r="C159" s="276">
        <f t="shared" ref="C159:G159" si="35">C155-C142</f>
        <v>103.16142857142836</v>
      </c>
      <c r="D159" s="276">
        <f t="shared" si="35"/>
        <v>170.83333333333348</v>
      </c>
      <c r="E159" s="276">
        <f t="shared" si="35"/>
        <v>182.51499999999987</v>
      </c>
      <c r="F159" s="276">
        <f t="shared" si="35"/>
        <v>0</v>
      </c>
      <c r="G159" s="278">
        <f t="shared" si="35"/>
        <v>136.8275409836067</v>
      </c>
    </row>
    <row r="160" spans="1:10" s="390" customFormat="1" x14ac:dyDescent="0.2">
      <c r="A160" s="308" t="s">
        <v>52</v>
      </c>
      <c r="B160" s="280">
        <v>384</v>
      </c>
      <c r="C160" s="281">
        <v>301</v>
      </c>
      <c r="D160" s="281">
        <v>278</v>
      </c>
      <c r="E160" s="281">
        <v>320</v>
      </c>
      <c r="F160" s="328"/>
      <c r="G160" s="329">
        <f>SUM(B160:F160)</f>
        <v>1283</v>
      </c>
      <c r="H160" s="390" t="s">
        <v>56</v>
      </c>
      <c r="I160" s="330">
        <f>G147-G160</f>
        <v>311</v>
      </c>
      <c r="J160" s="331">
        <f>I160/G147</f>
        <v>0.19510664993726473</v>
      </c>
    </row>
    <row r="161" spans="1:10" s="390" customFormat="1" x14ac:dyDescent="0.2">
      <c r="A161" s="308" t="s">
        <v>28</v>
      </c>
      <c r="B161" s="231">
        <v>75</v>
      </c>
      <c r="C161" s="289">
        <v>75</v>
      </c>
      <c r="D161" s="289">
        <v>75</v>
      </c>
      <c r="E161" s="289">
        <v>75</v>
      </c>
      <c r="F161" s="289"/>
      <c r="G161" s="235"/>
      <c r="H161" s="390" t="s">
        <v>57</v>
      </c>
      <c r="I161" s="390">
        <v>72.95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2</v>
      </c>
      <c r="F162" s="230">
        <f t="shared" si="36"/>
        <v>0</v>
      </c>
      <c r="G162" s="236"/>
      <c r="H162" s="390" t="s">
        <v>26</v>
      </c>
      <c r="I162" s="390">
        <f>I161-I148</f>
        <v>0.96999999999999886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427" t="s">
        <v>53</v>
      </c>
      <c r="C165" s="428"/>
      <c r="D165" s="428"/>
      <c r="E165" s="428"/>
      <c r="F165" s="429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2010</v>
      </c>
      <c r="C167" s="317">
        <v>2010</v>
      </c>
      <c r="D167" s="318">
        <v>2010</v>
      </c>
      <c r="E167" s="318">
        <v>2010</v>
      </c>
      <c r="F167" s="318">
        <v>2010</v>
      </c>
      <c r="G167" s="319">
        <v>2010</v>
      </c>
    </row>
    <row r="168" spans="1:10" s="399" customFormat="1" x14ac:dyDescent="0.2">
      <c r="A168" s="303" t="s">
        <v>6</v>
      </c>
      <c r="B168" s="320">
        <v>2210.2564102564102</v>
      </c>
      <c r="C168" s="321">
        <v>2173.1034482758619</v>
      </c>
      <c r="D168" s="321">
        <v>2292.0689655172414</v>
      </c>
      <c r="E168" s="321">
        <v>2336.060606060606</v>
      </c>
      <c r="F168" s="321"/>
      <c r="G168" s="261">
        <v>2252.1538461538462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>
        <v>100</v>
      </c>
      <c r="F169" s="324"/>
      <c r="G169" s="325">
        <v>96.15384615384616</v>
      </c>
    </row>
    <row r="170" spans="1:10" s="399" customFormat="1" x14ac:dyDescent="0.2">
      <c r="A170" s="226" t="s">
        <v>8</v>
      </c>
      <c r="B170" s="266">
        <v>3.8845617146056118E-2</v>
      </c>
      <c r="C170" s="267">
        <v>2.8549134777470227E-2</v>
      </c>
      <c r="D170" s="326">
        <v>3.5097608872545323E-2</v>
      </c>
      <c r="E170" s="326">
        <v>3.0614667845909511E-2</v>
      </c>
      <c r="F170" s="326"/>
      <c r="G170" s="327">
        <v>4.4124361595032302E-2</v>
      </c>
    </row>
    <row r="171" spans="1:10" s="399" customFormat="1" x14ac:dyDescent="0.2">
      <c r="A171" s="303" t="s">
        <v>1</v>
      </c>
      <c r="B171" s="270">
        <f t="shared" ref="B171:G171" si="37">B168/B167*100-100</f>
        <v>9.9630054853935519</v>
      </c>
      <c r="C171" s="271">
        <f t="shared" si="37"/>
        <v>8.1145994167095523</v>
      </c>
      <c r="D171" s="271">
        <f t="shared" si="37"/>
        <v>14.033281866529407</v>
      </c>
      <c r="E171" s="271">
        <f t="shared" si="37"/>
        <v>16.221920699532632</v>
      </c>
      <c r="F171" s="271">
        <f t="shared" si="37"/>
        <v>-100</v>
      </c>
      <c r="G171" s="273">
        <f t="shared" si="37"/>
        <v>12.047455032529669</v>
      </c>
    </row>
    <row r="172" spans="1:10" s="399" customFormat="1" ht="13.5" thickBot="1" x14ac:dyDescent="0.25">
      <c r="A172" s="226" t="s">
        <v>27</v>
      </c>
      <c r="B172" s="275">
        <f>B168-B155</f>
        <v>154.54212454212438</v>
      </c>
      <c r="C172" s="276">
        <f t="shared" ref="C172:G172" si="38">C168-C155</f>
        <v>52.032019704433424</v>
      </c>
      <c r="D172" s="276">
        <f t="shared" si="38"/>
        <v>88.73563218390791</v>
      </c>
      <c r="E172" s="276">
        <f t="shared" si="38"/>
        <v>79.185606060606005</v>
      </c>
      <c r="F172" s="276">
        <f t="shared" si="38"/>
        <v>0</v>
      </c>
      <c r="G172" s="278">
        <f t="shared" si="38"/>
        <v>96.006305170239557</v>
      </c>
    </row>
    <row r="173" spans="1:10" s="399" customFormat="1" x14ac:dyDescent="0.2">
      <c r="A173" s="308" t="s">
        <v>52</v>
      </c>
      <c r="B173" s="280">
        <v>382</v>
      </c>
      <c r="C173" s="281">
        <v>301</v>
      </c>
      <c r="D173" s="281">
        <v>278</v>
      </c>
      <c r="E173" s="281">
        <v>320</v>
      </c>
      <c r="F173" s="328"/>
      <c r="G173" s="329">
        <f>SUM(B173:F173)</f>
        <v>1281</v>
      </c>
      <c r="H173" s="399" t="s">
        <v>56</v>
      </c>
      <c r="I173" s="330">
        <f>G160-G173</f>
        <v>2</v>
      </c>
      <c r="J173" s="331">
        <f>I173/G160</f>
        <v>1.558846453624318E-3</v>
      </c>
    </row>
    <row r="174" spans="1:10" s="399" customFormat="1" x14ac:dyDescent="0.2">
      <c r="A174" s="308" t="s">
        <v>28</v>
      </c>
      <c r="B174" s="231">
        <v>77</v>
      </c>
      <c r="C174" s="289">
        <v>77</v>
      </c>
      <c r="D174" s="289">
        <v>77</v>
      </c>
      <c r="E174" s="289">
        <v>77</v>
      </c>
      <c r="F174" s="289"/>
      <c r="G174" s="235"/>
      <c r="H174" s="399" t="s">
        <v>57</v>
      </c>
      <c r="I174" s="399">
        <v>75</v>
      </c>
    </row>
    <row r="175" spans="1:10" s="399" customFormat="1" ht="13.5" thickBot="1" x14ac:dyDescent="0.25">
      <c r="A175" s="311" t="s">
        <v>26</v>
      </c>
      <c r="B175" s="229">
        <f>B174-B161</f>
        <v>2</v>
      </c>
      <c r="C175" s="230">
        <f t="shared" ref="C175:F175" si="39">C174-C161</f>
        <v>2</v>
      </c>
      <c r="D175" s="230">
        <f t="shared" si="39"/>
        <v>2</v>
      </c>
      <c r="E175" s="230">
        <f t="shared" si="39"/>
        <v>2</v>
      </c>
      <c r="F175" s="230">
        <f t="shared" si="39"/>
        <v>0</v>
      </c>
      <c r="G175" s="236"/>
      <c r="H175" s="399" t="s">
        <v>26</v>
      </c>
      <c r="I175" s="399">
        <f>I174-I161</f>
        <v>2.0499999999999972</v>
      </c>
    </row>
    <row r="176" spans="1:10" x14ac:dyDescent="0.2">
      <c r="B176" s="288" t="s">
        <v>66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427" t="s">
        <v>53</v>
      </c>
      <c r="C178" s="428"/>
      <c r="D178" s="428"/>
      <c r="E178" s="428"/>
      <c r="F178" s="429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2120</v>
      </c>
      <c r="C180" s="317">
        <v>2120</v>
      </c>
      <c r="D180" s="318">
        <v>2120</v>
      </c>
      <c r="E180" s="318">
        <v>2120</v>
      </c>
      <c r="F180" s="318">
        <v>2120</v>
      </c>
      <c r="G180" s="319">
        <v>2120</v>
      </c>
    </row>
    <row r="181" spans="1:10" s="401" customFormat="1" x14ac:dyDescent="0.2">
      <c r="A181" s="303" t="s">
        <v>6</v>
      </c>
      <c r="B181" s="320">
        <v>2245.6756756756758</v>
      </c>
      <c r="C181" s="321">
        <v>2241.6666666666665</v>
      </c>
      <c r="D181" s="321">
        <v>2349.2592592592591</v>
      </c>
      <c r="E181" s="321">
        <v>2412.8125</v>
      </c>
      <c r="F181" s="321"/>
      <c r="G181" s="261">
        <v>2309.3650793650795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>
        <v>96.875</v>
      </c>
      <c r="F182" s="324"/>
      <c r="G182" s="325">
        <v>98.412698412698418</v>
      </c>
    </row>
    <row r="183" spans="1:10" s="401" customFormat="1" x14ac:dyDescent="0.2">
      <c r="A183" s="226" t="s">
        <v>8</v>
      </c>
      <c r="B183" s="266">
        <v>3.7249884346695322E-2</v>
      </c>
      <c r="C183" s="267">
        <v>3.5856170040924132E-2</v>
      </c>
      <c r="D183" s="326">
        <v>2.7364684160489348E-2</v>
      </c>
      <c r="E183" s="326">
        <v>3.5580864824404E-2</v>
      </c>
      <c r="F183" s="326"/>
      <c r="G183" s="327">
        <v>4.6821519211009875E-2</v>
      </c>
    </row>
    <row r="184" spans="1:10" s="401" customFormat="1" x14ac:dyDescent="0.2">
      <c r="A184" s="303" t="s">
        <v>1</v>
      </c>
      <c r="B184" s="270">
        <f t="shared" ref="B184:G184" si="40">B181/B180*100-100</f>
        <v>5.9280979092299901</v>
      </c>
      <c r="C184" s="271">
        <f t="shared" si="40"/>
        <v>5.7389937106918154</v>
      </c>
      <c r="D184" s="271">
        <f t="shared" si="40"/>
        <v>10.814116002795245</v>
      </c>
      <c r="E184" s="271">
        <f t="shared" si="40"/>
        <v>13.811910377358487</v>
      </c>
      <c r="F184" s="271">
        <f t="shared" si="40"/>
        <v>-100</v>
      </c>
      <c r="G184" s="273">
        <f t="shared" si="40"/>
        <v>8.9323150643905365</v>
      </c>
    </row>
    <row r="185" spans="1:10" s="401" customFormat="1" ht="13.5" thickBot="1" x14ac:dyDescent="0.25">
      <c r="A185" s="226" t="s">
        <v>27</v>
      </c>
      <c r="B185" s="404">
        <f>B181-B168</f>
        <v>35.419265419265685</v>
      </c>
      <c r="C185" s="276">
        <f t="shared" ref="C185:G185" si="41">C181-C168</f>
        <v>68.56321839080465</v>
      </c>
      <c r="D185" s="276">
        <f t="shared" si="41"/>
        <v>57.19029374201773</v>
      </c>
      <c r="E185" s="276">
        <f t="shared" si="41"/>
        <v>76.751893939393995</v>
      </c>
      <c r="F185" s="276">
        <f t="shared" si="41"/>
        <v>0</v>
      </c>
      <c r="G185" s="278">
        <f t="shared" si="41"/>
        <v>57.211233211233321</v>
      </c>
      <c r="H185" s="405" t="s">
        <v>95</v>
      </c>
      <c r="J185" s="405" t="s">
        <v>96</v>
      </c>
    </row>
    <row r="186" spans="1:10" s="401" customFormat="1" x14ac:dyDescent="0.2">
      <c r="A186" s="308" t="s">
        <v>52</v>
      </c>
      <c r="B186" s="280">
        <v>382</v>
      </c>
      <c r="C186" s="281">
        <v>301</v>
      </c>
      <c r="D186" s="281">
        <v>277</v>
      </c>
      <c r="E186" s="281">
        <v>320</v>
      </c>
      <c r="F186" s="328"/>
      <c r="G186" s="329">
        <f>SUM(B186:F186)</f>
        <v>1280</v>
      </c>
      <c r="H186" s="401" t="s">
        <v>56</v>
      </c>
      <c r="I186" s="330">
        <f>G173-G186</f>
        <v>1</v>
      </c>
      <c r="J186" s="331">
        <f>I186/G173</f>
        <v>7.8064012490241998E-4</v>
      </c>
    </row>
    <row r="187" spans="1:10" s="401" customFormat="1" x14ac:dyDescent="0.2">
      <c r="A187" s="308" t="s">
        <v>28</v>
      </c>
      <c r="B187" s="231">
        <v>80</v>
      </c>
      <c r="C187" s="289">
        <v>80</v>
      </c>
      <c r="D187" s="289">
        <v>80</v>
      </c>
      <c r="E187" s="289">
        <v>80</v>
      </c>
      <c r="F187" s="289"/>
      <c r="G187" s="235"/>
      <c r="H187" s="401" t="s">
        <v>57</v>
      </c>
      <c r="I187" s="401">
        <v>76.98</v>
      </c>
    </row>
    <row r="188" spans="1:10" s="401" customFormat="1" ht="13.5" thickBot="1" x14ac:dyDescent="0.25">
      <c r="A188" s="311" t="s">
        <v>26</v>
      </c>
      <c r="B188" s="229">
        <f>B187-B174</f>
        <v>3</v>
      </c>
      <c r="C188" s="230">
        <f t="shared" ref="C188:F188" si="42">C187-C174</f>
        <v>3</v>
      </c>
      <c r="D188" s="230">
        <f t="shared" si="42"/>
        <v>3</v>
      </c>
      <c r="E188" s="230">
        <f t="shared" si="42"/>
        <v>3</v>
      </c>
      <c r="F188" s="230">
        <f t="shared" si="42"/>
        <v>0</v>
      </c>
      <c r="G188" s="236"/>
      <c r="H188" s="401" t="s">
        <v>26</v>
      </c>
      <c r="I188" s="401">
        <f>I187-I174</f>
        <v>1.980000000000004</v>
      </c>
    </row>
    <row r="190" spans="1:10" ht="13.5" thickBot="1" x14ac:dyDescent="0.25"/>
    <row r="191" spans="1:10" ht="13.5" thickBot="1" x14ac:dyDescent="0.25">
      <c r="A191" s="295" t="s">
        <v>97</v>
      </c>
      <c r="B191" s="427" t="s">
        <v>53</v>
      </c>
      <c r="C191" s="428"/>
      <c r="D191" s="428"/>
      <c r="E191" s="428"/>
      <c r="F191" s="429"/>
      <c r="G191" s="313" t="s">
        <v>0</v>
      </c>
      <c r="H191" s="406"/>
      <c r="I191" s="406"/>
      <c r="J191" s="406"/>
    </row>
    <row r="192" spans="1:10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  <c r="H192" s="406"/>
      <c r="I192" s="406"/>
      <c r="J192" s="406"/>
    </row>
    <row r="193" spans="1:12" x14ac:dyDescent="0.2">
      <c r="A193" s="301" t="s">
        <v>3</v>
      </c>
      <c r="B193" s="316">
        <v>2240</v>
      </c>
      <c r="C193" s="317">
        <v>2240</v>
      </c>
      <c r="D193" s="318">
        <v>2240</v>
      </c>
      <c r="E193" s="318">
        <v>2240</v>
      </c>
      <c r="F193" s="318">
        <v>2240</v>
      </c>
      <c r="G193" s="319">
        <v>2240</v>
      </c>
      <c r="H193" s="406"/>
      <c r="I193" s="406"/>
      <c r="J193" s="406"/>
    </row>
    <row r="194" spans="1:12" x14ac:dyDescent="0.2">
      <c r="A194" s="303" t="s">
        <v>6</v>
      </c>
      <c r="B194" s="320">
        <v>2339.4871794871797</v>
      </c>
      <c r="C194" s="321">
        <v>2331.9354838709678</v>
      </c>
      <c r="D194" s="321">
        <v>2407.2413793103447</v>
      </c>
      <c r="E194" s="321">
        <v>2502.9032258064517</v>
      </c>
      <c r="F194" s="321"/>
      <c r="G194" s="261">
        <v>2391.7692307692309</v>
      </c>
      <c r="H194" s="406"/>
      <c r="I194" s="406"/>
      <c r="J194" s="406"/>
    </row>
    <row r="195" spans="1:12" x14ac:dyDescent="0.2">
      <c r="A195" s="226" t="s">
        <v>7</v>
      </c>
      <c r="B195" s="322">
        <v>97.435897435897431</v>
      </c>
      <c r="C195" s="323">
        <v>100</v>
      </c>
      <c r="D195" s="324">
        <v>100</v>
      </c>
      <c r="E195" s="324">
        <v>90.322580645161295</v>
      </c>
      <c r="F195" s="324"/>
      <c r="G195" s="325">
        <v>91.538461538461533</v>
      </c>
      <c r="H195" s="406"/>
      <c r="I195" s="406"/>
      <c r="J195" s="406"/>
    </row>
    <row r="196" spans="1:12" x14ac:dyDescent="0.2">
      <c r="A196" s="226" t="s">
        <v>8</v>
      </c>
      <c r="B196" s="266">
        <v>4.860086851564608E-2</v>
      </c>
      <c r="C196" s="267">
        <v>4.8141028366725278E-2</v>
      </c>
      <c r="D196" s="326">
        <v>3.7599811666507832E-2</v>
      </c>
      <c r="E196" s="326">
        <v>5.8992476276632871E-2</v>
      </c>
      <c r="F196" s="326"/>
      <c r="G196" s="327">
        <v>5.699410348794378E-2</v>
      </c>
      <c r="H196" s="406"/>
      <c r="I196" s="406"/>
      <c r="J196" s="406"/>
    </row>
    <row r="197" spans="1:12" x14ac:dyDescent="0.2">
      <c r="A197" s="303" t="s">
        <v>1</v>
      </c>
      <c r="B197" s="270">
        <f t="shared" ref="B197:G197" si="43">B194/B193*100-100</f>
        <v>4.4413919413919416</v>
      </c>
      <c r="C197" s="271">
        <f t="shared" si="43"/>
        <v>4.1042626728110605</v>
      </c>
      <c r="D197" s="271">
        <f t="shared" si="43"/>
        <v>7.4661330049260926</v>
      </c>
      <c r="E197" s="271">
        <f t="shared" si="43"/>
        <v>11.736751152073737</v>
      </c>
      <c r="F197" s="271">
        <f t="shared" si="43"/>
        <v>-100</v>
      </c>
      <c r="G197" s="273">
        <f t="shared" si="43"/>
        <v>6.7754120879121018</v>
      </c>
      <c r="H197" s="406"/>
      <c r="I197" s="406"/>
      <c r="J197" s="406"/>
    </row>
    <row r="198" spans="1:12" ht="13.5" thickBot="1" x14ac:dyDescent="0.25">
      <c r="A198" s="226" t="s">
        <v>27</v>
      </c>
      <c r="B198" s="275">
        <f>B194-B181</f>
        <v>93.811503811503826</v>
      </c>
      <c r="C198" s="276">
        <f t="shared" ref="C198:G198" si="44">C194-C181</f>
        <v>90.268817204301286</v>
      </c>
      <c r="D198" s="276">
        <f t="shared" si="44"/>
        <v>57.982120051085531</v>
      </c>
      <c r="E198" s="276">
        <f t="shared" si="44"/>
        <v>90.090725806451701</v>
      </c>
      <c r="F198" s="276">
        <f t="shared" si="44"/>
        <v>0</v>
      </c>
      <c r="G198" s="278">
        <f t="shared" si="44"/>
        <v>82.404151404151435</v>
      </c>
      <c r="H198" s="408"/>
      <c r="I198" s="409"/>
      <c r="J198" s="408"/>
      <c r="K198" s="409"/>
      <c r="L198" s="409"/>
    </row>
    <row r="199" spans="1:12" x14ac:dyDescent="0.2">
      <c r="A199" s="308" t="s">
        <v>52</v>
      </c>
      <c r="B199" s="280">
        <v>382</v>
      </c>
      <c r="C199" s="281">
        <v>299</v>
      </c>
      <c r="D199" s="281">
        <v>275</v>
      </c>
      <c r="E199" s="281">
        <v>319</v>
      </c>
      <c r="F199" s="328"/>
      <c r="G199" s="329">
        <f>SUM(B199:F199)</f>
        <v>1275</v>
      </c>
      <c r="H199" s="406" t="s">
        <v>56</v>
      </c>
      <c r="I199" s="330">
        <f>G186-G199</f>
        <v>5</v>
      </c>
      <c r="J199" s="331">
        <f>I199/G186</f>
        <v>3.90625E-3</v>
      </c>
    </row>
    <row r="200" spans="1:12" x14ac:dyDescent="0.2">
      <c r="A200" s="308" t="s">
        <v>28</v>
      </c>
      <c r="B200" s="231">
        <v>84</v>
      </c>
      <c r="C200" s="289">
        <v>84</v>
      </c>
      <c r="D200" s="289">
        <v>84</v>
      </c>
      <c r="E200" s="289">
        <v>84</v>
      </c>
      <c r="F200" s="289"/>
      <c r="G200" s="235"/>
      <c r="H200" s="406" t="s">
        <v>57</v>
      </c>
      <c r="I200" s="406">
        <v>79.989999999999995</v>
      </c>
      <c r="J200" s="406"/>
    </row>
    <row r="201" spans="1:12" ht="13.5" thickBot="1" x14ac:dyDescent="0.25">
      <c r="A201" s="311" t="s">
        <v>26</v>
      </c>
      <c r="B201" s="229">
        <f>B200-B187</f>
        <v>4</v>
      </c>
      <c r="C201" s="230">
        <f t="shared" ref="C201:F201" si="45">C200-C187</f>
        <v>4</v>
      </c>
      <c r="D201" s="230">
        <f t="shared" si="45"/>
        <v>4</v>
      </c>
      <c r="E201" s="230">
        <f t="shared" si="45"/>
        <v>4</v>
      </c>
      <c r="F201" s="230">
        <f t="shared" si="45"/>
        <v>0</v>
      </c>
      <c r="G201" s="236"/>
      <c r="H201" s="406" t="s">
        <v>26</v>
      </c>
      <c r="I201" s="406">
        <f>I200-I187</f>
        <v>3.0099999999999909</v>
      </c>
      <c r="J201" s="406"/>
    </row>
    <row r="203" spans="1:12" ht="13.5" thickBot="1" x14ac:dyDescent="0.25"/>
    <row r="204" spans="1:12" s="410" customFormat="1" ht="13.5" thickBot="1" x14ac:dyDescent="0.25">
      <c r="A204" s="295" t="s">
        <v>100</v>
      </c>
      <c r="B204" s="427" t="s">
        <v>53</v>
      </c>
      <c r="C204" s="428"/>
      <c r="D204" s="428"/>
      <c r="E204" s="428"/>
      <c r="F204" s="429"/>
      <c r="G204" s="313" t="s">
        <v>0</v>
      </c>
    </row>
    <row r="205" spans="1:12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2" s="410" customFormat="1" x14ac:dyDescent="0.2">
      <c r="A206" s="301" t="s">
        <v>3</v>
      </c>
      <c r="B206" s="316">
        <v>2370</v>
      </c>
      <c r="C206" s="317">
        <v>2370</v>
      </c>
      <c r="D206" s="318">
        <v>2370</v>
      </c>
      <c r="E206" s="318">
        <v>2370</v>
      </c>
      <c r="F206" s="318">
        <v>2370</v>
      </c>
      <c r="G206" s="319">
        <v>2370</v>
      </c>
    </row>
    <row r="207" spans="1:12" s="410" customFormat="1" x14ac:dyDescent="0.2">
      <c r="A207" s="303" t="s">
        <v>6</v>
      </c>
      <c r="B207" s="320">
        <v>2300</v>
      </c>
      <c r="C207" s="321">
        <v>2427.9310344827586</v>
      </c>
      <c r="D207" s="321">
        <v>2513.6363636363635</v>
      </c>
      <c r="E207" s="321">
        <v>2637.878787878788</v>
      </c>
      <c r="F207" s="321"/>
      <c r="G207" s="261">
        <v>2478.1300813008129</v>
      </c>
    </row>
    <row r="208" spans="1:12" s="410" customFormat="1" x14ac:dyDescent="0.2">
      <c r="A208" s="226" t="s">
        <v>7</v>
      </c>
      <c r="B208" s="322">
        <v>96.428571428571431</v>
      </c>
      <c r="C208" s="323">
        <v>100</v>
      </c>
      <c r="D208" s="324">
        <v>100</v>
      </c>
      <c r="E208" s="324">
        <v>100</v>
      </c>
      <c r="F208" s="324"/>
      <c r="G208" s="325">
        <v>91.056910569105696</v>
      </c>
    </row>
    <row r="209" spans="1:12" s="410" customFormat="1" x14ac:dyDescent="0.2">
      <c r="A209" s="226" t="s">
        <v>8</v>
      </c>
      <c r="B209" s="266">
        <v>4.4278352597817677E-2</v>
      </c>
      <c r="C209" s="267">
        <v>1.9660115893078506E-2</v>
      </c>
      <c r="D209" s="326">
        <v>1.989917107858722E-2</v>
      </c>
      <c r="E209" s="326">
        <v>2.9889975488241769E-2</v>
      </c>
      <c r="F209" s="326"/>
      <c r="G209" s="327">
        <v>5.7408577552487877E-2</v>
      </c>
    </row>
    <row r="210" spans="1:12" s="410" customFormat="1" x14ac:dyDescent="0.2">
      <c r="A210" s="303" t="s">
        <v>1</v>
      </c>
      <c r="B210" s="270">
        <f t="shared" ref="B210:G210" si="46">B207/B206*100-100</f>
        <v>-2.9535864978902993</v>
      </c>
      <c r="C210" s="271">
        <f t="shared" si="46"/>
        <v>2.4443474465299033</v>
      </c>
      <c r="D210" s="271">
        <f t="shared" si="46"/>
        <v>6.0606060606060623</v>
      </c>
      <c r="E210" s="271">
        <f t="shared" si="46"/>
        <v>11.302902442142965</v>
      </c>
      <c r="F210" s="271">
        <f t="shared" si="46"/>
        <v>-100</v>
      </c>
      <c r="G210" s="273">
        <f t="shared" si="46"/>
        <v>4.5624506877980195</v>
      </c>
    </row>
    <row r="211" spans="1:12" s="410" customFormat="1" ht="13.5" thickBot="1" x14ac:dyDescent="0.25">
      <c r="A211" s="226" t="s">
        <v>27</v>
      </c>
      <c r="B211" s="275">
        <f>B207-B194</f>
        <v>-39.487179487179674</v>
      </c>
      <c r="C211" s="276">
        <f t="shared" ref="C211:G211" si="47">C207-C194</f>
        <v>95.995550611790804</v>
      </c>
      <c r="D211" s="276">
        <f t="shared" si="47"/>
        <v>106.39498432601886</v>
      </c>
      <c r="E211" s="276">
        <f t="shared" si="47"/>
        <v>134.97556207233629</v>
      </c>
      <c r="F211" s="276">
        <f t="shared" si="47"/>
        <v>0</v>
      </c>
      <c r="G211" s="278">
        <f t="shared" si="47"/>
        <v>86.360850531581946</v>
      </c>
      <c r="H211" s="408"/>
      <c r="I211" s="409"/>
      <c r="J211" s="408"/>
      <c r="K211" s="409"/>
      <c r="L211" s="409"/>
    </row>
    <row r="212" spans="1:12" s="410" customFormat="1" x14ac:dyDescent="0.2">
      <c r="A212" s="308" t="s">
        <v>52</v>
      </c>
      <c r="B212" s="280">
        <v>290</v>
      </c>
      <c r="C212" s="281">
        <v>293</v>
      </c>
      <c r="D212" s="281">
        <v>317</v>
      </c>
      <c r="E212" s="281">
        <v>320</v>
      </c>
      <c r="F212" s="328"/>
      <c r="G212" s="329">
        <f>SUM(B212:F212)</f>
        <v>1220</v>
      </c>
      <c r="H212" s="410" t="s">
        <v>56</v>
      </c>
      <c r="I212" s="330">
        <f>G199-G212</f>
        <v>55</v>
      </c>
      <c r="J212" s="331">
        <f>I212/G199</f>
        <v>4.3137254901960784E-2</v>
      </c>
      <c r="K212" s="378" t="s">
        <v>101</v>
      </c>
    </row>
    <row r="213" spans="1:12" s="410" customFormat="1" x14ac:dyDescent="0.2">
      <c r="A213" s="308" t="s">
        <v>28</v>
      </c>
      <c r="B213" s="231">
        <v>88.5</v>
      </c>
      <c r="C213" s="289">
        <v>88</v>
      </c>
      <c r="D213" s="289">
        <v>88</v>
      </c>
      <c r="E213" s="289">
        <v>88</v>
      </c>
      <c r="F213" s="289"/>
      <c r="G213" s="235"/>
      <c r="H213" s="410" t="s">
        <v>57</v>
      </c>
      <c r="I213" s="410">
        <v>84.01</v>
      </c>
    </row>
    <row r="214" spans="1:12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8">C213-C200</f>
        <v>4</v>
      </c>
      <c r="D214" s="230">
        <f t="shared" si="48"/>
        <v>4</v>
      </c>
      <c r="E214" s="230">
        <f t="shared" si="48"/>
        <v>4</v>
      </c>
      <c r="F214" s="230">
        <f t="shared" si="48"/>
        <v>0</v>
      </c>
      <c r="G214" s="236"/>
      <c r="H214" s="410" t="s">
        <v>26</v>
      </c>
      <c r="I214" s="410">
        <f>I213-I200</f>
        <v>4.0200000000000102</v>
      </c>
    </row>
    <row r="216" spans="1:12" ht="13.5" thickBot="1" x14ac:dyDescent="0.25"/>
    <row r="217" spans="1:12" ht="13.5" thickBot="1" x14ac:dyDescent="0.25">
      <c r="A217" s="295" t="s">
        <v>102</v>
      </c>
      <c r="B217" s="427" t="s">
        <v>53</v>
      </c>
      <c r="C217" s="428"/>
      <c r="D217" s="428"/>
      <c r="E217" s="428"/>
      <c r="F217" s="429"/>
      <c r="G217" s="313" t="s">
        <v>0</v>
      </c>
      <c r="H217" s="414"/>
      <c r="I217" s="414"/>
      <c r="J217" s="414"/>
    </row>
    <row r="218" spans="1:12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2" x14ac:dyDescent="0.2">
      <c r="A219" s="301" t="s">
        <v>3</v>
      </c>
      <c r="B219" s="316">
        <v>2510</v>
      </c>
      <c r="C219" s="317">
        <v>2510</v>
      </c>
      <c r="D219" s="318">
        <v>2510</v>
      </c>
      <c r="E219" s="318">
        <v>2510</v>
      </c>
      <c r="F219" s="318">
        <v>2510</v>
      </c>
      <c r="G219" s="319">
        <v>2510</v>
      </c>
      <c r="H219" s="414"/>
      <c r="I219" s="414"/>
      <c r="J219" s="414"/>
    </row>
    <row r="220" spans="1:12" x14ac:dyDescent="0.2">
      <c r="A220" s="303" t="s">
        <v>6</v>
      </c>
      <c r="B220" s="320">
        <v>2422.0689655172414</v>
      </c>
      <c r="C220" s="321">
        <v>2518.9285714285716</v>
      </c>
      <c r="D220" s="321">
        <v>2589.090909090909</v>
      </c>
      <c r="E220" s="321">
        <v>2719.655172413793</v>
      </c>
      <c r="F220" s="321"/>
      <c r="G220" s="261">
        <v>2563.6974789915967</v>
      </c>
      <c r="H220" s="414"/>
      <c r="I220" s="414"/>
      <c r="J220" s="414"/>
    </row>
    <row r="221" spans="1:12" x14ac:dyDescent="0.2">
      <c r="A221" s="226" t="s">
        <v>7</v>
      </c>
      <c r="B221" s="322">
        <v>100</v>
      </c>
      <c r="C221" s="323">
        <v>100</v>
      </c>
      <c r="D221" s="324">
        <v>100</v>
      </c>
      <c r="E221" s="324">
        <v>96.551724137931032</v>
      </c>
      <c r="F221" s="324"/>
      <c r="G221" s="325">
        <v>94.117647058823536</v>
      </c>
      <c r="H221" s="414"/>
      <c r="I221" s="414"/>
      <c r="J221" s="414"/>
    </row>
    <row r="222" spans="1:12" x14ac:dyDescent="0.2">
      <c r="A222" s="226" t="s">
        <v>8</v>
      </c>
      <c r="B222" s="266">
        <v>4.2235396237845696E-2</v>
      </c>
      <c r="C222" s="267">
        <v>2.403933118247252E-2</v>
      </c>
      <c r="D222" s="326">
        <v>2.4838116831217508E-2</v>
      </c>
      <c r="E222" s="326">
        <v>3.7615257454110505E-2</v>
      </c>
      <c r="F222" s="326"/>
      <c r="G222" s="327">
        <v>5.3163331007727604E-2</v>
      </c>
      <c r="H222" s="414"/>
      <c r="I222" s="414"/>
      <c r="J222" s="414"/>
    </row>
    <row r="223" spans="1:12" x14ac:dyDescent="0.2">
      <c r="A223" s="303" t="s">
        <v>1</v>
      </c>
      <c r="B223" s="270">
        <f t="shared" ref="B223:G223" si="49">B220/B219*100-100</f>
        <v>-3.5032284654485437</v>
      </c>
      <c r="C223" s="271">
        <f t="shared" si="49"/>
        <v>0.35571997723393167</v>
      </c>
      <c r="D223" s="271">
        <f t="shared" si="49"/>
        <v>3.151032234697567</v>
      </c>
      <c r="E223" s="271">
        <f t="shared" si="49"/>
        <v>8.3527957136969349</v>
      </c>
      <c r="F223" s="271">
        <f t="shared" si="49"/>
        <v>-100</v>
      </c>
      <c r="G223" s="273">
        <f t="shared" si="49"/>
        <v>2.1393417924938944</v>
      </c>
      <c r="H223" s="414"/>
      <c r="I223" s="414"/>
      <c r="J223" s="414"/>
    </row>
    <row r="224" spans="1:12" ht="13.5" thickBot="1" x14ac:dyDescent="0.25">
      <c r="A224" s="226" t="s">
        <v>27</v>
      </c>
      <c r="B224" s="275">
        <f>B220-B207</f>
        <v>122.06896551724139</v>
      </c>
      <c r="C224" s="276">
        <f t="shared" ref="C224:G224" si="50">C220-C207</f>
        <v>90.997536945812953</v>
      </c>
      <c r="D224" s="276">
        <f t="shared" si="50"/>
        <v>75.454545454545496</v>
      </c>
      <c r="E224" s="276">
        <f t="shared" si="50"/>
        <v>81.776384535005036</v>
      </c>
      <c r="F224" s="276">
        <f t="shared" si="50"/>
        <v>0</v>
      </c>
      <c r="G224" s="278">
        <f t="shared" si="50"/>
        <v>85.567397690783764</v>
      </c>
      <c r="H224" s="408"/>
      <c r="I224" s="409"/>
      <c r="J224" s="408"/>
    </row>
    <row r="225" spans="1:10" x14ac:dyDescent="0.2">
      <c r="A225" s="308" t="s">
        <v>52</v>
      </c>
      <c r="B225" s="280">
        <v>290</v>
      </c>
      <c r="C225" s="281">
        <v>293</v>
      </c>
      <c r="D225" s="281">
        <v>317</v>
      </c>
      <c r="E225" s="281">
        <v>319</v>
      </c>
      <c r="F225" s="328"/>
      <c r="G225" s="329">
        <f>SUM(B225:F225)</f>
        <v>1219</v>
      </c>
      <c r="H225" s="414" t="s">
        <v>56</v>
      </c>
      <c r="I225" s="330">
        <f>G212-G225</f>
        <v>1</v>
      </c>
      <c r="J225" s="331">
        <f>I225/G212</f>
        <v>8.1967213114754098E-4</v>
      </c>
    </row>
    <row r="226" spans="1:10" x14ac:dyDescent="0.2">
      <c r="A226" s="308" t="s">
        <v>28</v>
      </c>
      <c r="B226" s="231">
        <v>94.5</v>
      </c>
      <c r="C226" s="289">
        <v>94</v>
      </c>
      <c r="D226" s="289">
        <v>93.5</v>
      </c>
      <c r="E226" s="289">
        <v>93.5</v>
      </c>
      <c r="F226" s="289"/>
      <c r="G226" s="235"/>
      <c r="H226" s="414" t="s">
        <v>57</v>
      </c>
      <c r="I226" s="414">
        <v>88.14</v>
      </c>
      <c r="J226" s="414"/>
    </row>
    <row r="227" spans="1:10" ht="13.5" thickBot="1" x14ac:dyDescent="0.25">
      <c r="A227" s="311" t="s">
        <v>26</v>
      </c>
      <c r="B227" s="229">
        <f>B226-B213</f>
        <v>6</v>
      </c>
      <c r="C227" s="230">
        <f t="shared" ref="C227:F227" si="51">C226-C213</f>
        <v>6</v>
      </c>
      <c r="D227" s="230">
        <f t="shared" si="51"/>
        <v>5.5</v>
      </c>
      <c r="E227" s="230">
        <f t="shared" si="51"/>
        <v>5.5</v>
      </c>
      <c r="F227" s="230">
        <f t="shared" si="51"/>
        <v>0</v>
      </c>
      <c r="G227" s="236"/>
      <c r="H227" s="414" t="s">
        <v>26</v>
      </c>
      <c r="I227" s="414">
        <f>I226-I213</f>
        <v>4.1299999999999955</v>
      </c>
      <c r="J227" s="414"/>
    </row>
    <row r="228" spans="1:10" x14ac:dyDescent="0.2">
      <c r="C228" s="414"/>
      <c r="D228" s="414"/>
      <c r="E228" s="414"/>
    </row>
    <row r="229" spans="1:10" ht="13.5" thickBot="1" x14ac:dyDescent="0.25"/>
    <row r="230" spans="1:10" s="415" customFormat="1" ht="13.5" thickBot="1" x14ac:dyDescent="0.25">
      <c r="A230" s="295" t="s">
        <v>104</v>
      </c>
      <c r="B230" s="427" t="s">
        <v>53</v>
      </c>
      <c r="C230" s="428"/>
      <c r="D230" s="428"/>
      <c r="E230" s="428"/>
      <c r="F230" s="429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2650</v>
      </c>
      <c r="C232" s="317">
        <v>2650</v>
      </c>
      <c r="D232" s="318">
        <v>2650</v>
      </c>
      <c r="E232" s="318">
        <v>2650</v>
      </c>
      <c r="F232" s="318">
        <v>2650</v>
      </c>
      <c r="G232" s="319">
        <v>2650</v>
      </c>
    </row>
    <row r="233" spans="1:10" s="415" customFormat="1" x14ac:dyDescent="0.2">
      <c r="A233" s="303" t="s">
        <v>6</v>
      </c>
      <c r="B233" s="320">
        <v>2577.9310344827586</v>
      </c>
      <c r="C233" s="321">
        <v>2681.3793103448274</v>
      </c>
      <c r="D233" s="321">
        <v>2715.1612903225805</v>
      </c>
      <c r="E233" s="321">
        <v>2907.1875</v>
      </c>
      <c r="F233" s="321"/>
      <c r="G233" s="261">
        <v>2724.9586776859505</v>
      </c>
    </row>
    <row r="234" spans="1:10" s="415" customFormat="1" x14ac:dyDescent="0.2">
      <c r="A234" s="226" t="s">
        <v>7</v>
      </c>
      <c r="B234" s="322">
        <v>100</v>
      </c>
      <c r="C234" s="323">
        <v>100</v>
      </c>
      <c r="D234" s="324">
        <v>100</v>
      </c>
      <c r="E234" s="324">
        <v>96.875</v>
      </c>
      <c r="F234" s="324"/>
      <c r="G234" s="325">
        <v>89.256198347107443</v>
      </c>
    </row>
    <row r="235" spans="1:10" s="415" customFormat="1" x14ac:dyDescent="0.2">
      <c r="A235" s="226" t="s">
        <v>8</v>
      </c>
      <c r="B235" s="266">
        <v>4.3091926442024885E-2</v>
      </c>
      <c r="C235" s="267">
        <v>2.7030657135413853E-2</v>
      </c>
      <c r="D235" s="326">
        <v>2.7239767719465367E-2</v>
      </c>
      <c r="E235" s="326">
        <v>5.2302553222529746E-2</v>
      </c>
      <c r="F235" s="326"/>
      <c r="G235" s="327">
        <v>5.9372705346451275E-2</v>
      </c>
    </row>
    <row r="236" spans="1:10" s="415" customFormat="1" x14ac:dyDescent="0.2">
      <c r="A236" s="303" t="s">
        <v>1</v>
      </c>
      <c r="B236" s="270">
        <f t="shared" ref="B236:G236" si="52">B233/B232*100-100</f>
        <v>-2.7195836044242014</v>
      </c>
      <c r="C236" s="271">
        <f t="shared" si="52"/>
        <v>1.1841249186727225</v>
      </c>
      <c r="D236" s="271">
        <f t="shared" si="52"/>
        <v>2.4589166159464355</v>
      </c>
      <c r="E236" s="271">
        <f t="shared" si="52"/>
        <v>9.7051886792452819</v>
      </c>
      <c r="F236" s="271">
        <f t="shared" si="52"/>
        <v>-100</v>
      </c>
      <c r="G236" s="273">
        <f t="shared" si="52"/>
        <v>2.8286293466396302</v>
      </c>
    </row>
    <row r="237" spans="1:10" s="415" customFormat="1" ht="13.5" thickBot="1" x14ac:dyDescent="0.25">
      <c r="A237" s="226" t="s">
        <v>27</v>
      </c>
      <c r="B237" s="275">
        <f>B233-B220</f>
        <v>155.86206896551721</v>
      </c>
      <c r="C237" s="276">
        <f t="shared" ref="C237:G237" si="53">C233-C220</f>
        <v>162.45073891625589</v>
      </c>
      <c r="D237" s="276">
        <f t="shared" si="53"/>
        <v>126.07038123167149</v>
      </c>
      <c r="E237" s="276">
        <f t="shared" si="53"/>
        <v>187.53232758620697</v>
      </c>
      <c r="F237" s="276">
        <f t="shared" si="53"/>
        <v>0</v>
      </c>
      <c r="G237" s="278">
        <f t="shared" si="53"/>
        <v>161.26119869435388</v>
      </c>
      <c r="H237" s="408"/>
      <c r="I237" s="409"/>
      <c r="J237" s="408"/>
    </row>
    <row r="238" spans="1:10" s="415" customFormat="1" x14ac:dyDescent="0.2">
      <c r="A238" s="308" t="s">
        <v>52</v>
      </c>
      <c r="B238" s="280">
        <v>290</v>
      </c>
      <c r="C238" s="281">
        <v>293</v>
      </c>
      <c r="D238" s="281">
        <v>317</v>
      </c>
      <c r="E238" s="281">
        <v>319</v>
      </c>
      <c r="F238" s="328"/>
      <c r="G238" s="329">
        <f>SUM(B238:F238)</f>
        <v>1219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101</v>
      </c>
      <c r="C239" s="289">
        <v>100</v>
      </c>
      <c r="D239" s="289">
        <v>100</v>
      </c>
      <c r="E239" s="289">
        <v>99.5</v>
      </c>
      <c r="F239" s="289"/>
      <c r="G239" s="235"/>
      <c r="H239" s="415" t="s">
        <v>57</v>
      </c>
      <c r="I239" s="415">
        <v>93.85</v>
      </c>
    </row>
    <row r="240" spans="1:10" s="415" customFormat="1" ht="13.5" thickBot="1" x14ac:dyDescent="0.25">
      <c r="A240" s="311" t="s">
        <v>26</v>
      </c>
      <c r="B240" s="229">
        <f>B239-B226</f>
        <v>6.5</v>
      </c>
      <c r="C240" s="230">
        <f t="shared" ref="C240:F240" si="54">C239-C226</f>
        <v>6</v>
      </c>
      <c r="D240" s="230">
        <f t="shared" si="54"/>
        <v>6.5</v>
      </c>
      <c r="E240" s="230">
        <f t="shared" si="54"/>
        <v>6</v>
      </c>
      <c r="F240" s="230">
        <f t="shared" si="54"/>
        <v>0</v>
      </c>
      <c r="G240" s="236"/>
      <c r="H240" s="415" t="s">
        <v>26</v>
      </c>
      <c r="I240" s="415">
        <f>I239-I226</f>
        <v>5.7099999999999937</v>
      </c>
    </row>
    <row r="241" spans="1:10" x14ac:dyDescent="0.2">
      <c r="C241" s="416"/>
      <c r="D241" s="416"/>
      <c r="E241" s="416"/>
    </row>
    <row r="242" spans="1:10" ht="13.5" thickBot="1" x14ac:dyDescent="0.25"/>
    <row r="243" spans="1:10" s="417" customFormat="1" ht="13.5" thickBot="1" x14ac:dyDescent="0.25">
      <c r="A243" s="295" t="s">
        <v>105</v>
      </c>
      <c r="B243" s="427" t="s">
        <v>53</v>
      </c>
      <c r="C243" s="428"/>
      <c r="D243" s="428"/>
      <c r="E243" s="428"/>
      <c r="F243" s="429"/>
      <c r="G243" s="313" t="s">
        <v>0</v>
      </c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</row>
    <row r="245" spans="1:10" s="417" customFormat="1" x14ac:dyDescent="0.2">
      <c r="A245" s="301" t="s">
        <v>3</v>
      </c>
      <c r="B245" s="316">
        <v>2800</v>
      </c>
      <c r="C245" s="317">
        <v>2800</v>
      </c>
      <c r="D245" s="318">
        <v>2800</v>
      </c>
      <c r="E245" s="318">
        <v>2800</v>
      </c>
      <c r="F245" s="318">
        <v>2800</v>
      </c>
      <c r="G245" s="319">
        <v>2800</v>
      </c>
    </row>
    <row r="246" spans="1:10" s="417" customFormat="1" x14ac:dyDescent="0.2">
      <c r="A246" s="303" t="s">
        <v>6</v>
      </c>
      <c r="B246" s="320">
        <v>2678.6206896551726</v>
      </c>
      <c r="C246" s="321">
        <v>2814.8275862068967</v>
      </c>
      <c r="D246" s="321">
        <v>2855.7142857142858</v>
      </c>
      <c r="E246" s="321">
        <v>2853.8709677419356</v>
      </c>
      <c r="F246" s="321"/>
      <c r="G246" s="261">
        <v>2801.1965811965811</v>
      </c>
    </row>
    <row r="247" spans="1:10" s="417" customFormat="1" x14ac:dyDescent="0.2">
      <c r="A247" s="226" t="s">
        <v>7</v>
      </c>
      <c r="B247" s="322">
        <v>93.103448275862064</v>
      </c>
      <c r="C247" s="323">
        <v>100</v>
      </c>
      <c r="D247" s="324">
        <v>96.428571428571431</v>
      </c>
      <c r="E247" s="324">
        <v>80.645161290322577</v>
      </c>
      <c r="F247" s="324"/>
      <c r="G247" s="325">
        <v>88.034188034188034</v>
      </c>
    </row>
    <row r="248" spans="1:10" s="417" customFormat="1" x14ac:dyDescent="0.2">
      <c r="A248" s="226" t="s">
        <v>8</v>
      </c>
      <c r="B248" s="266">
        <v>5.331919853206727E-2</v>
      </c>
      <c r="C248" s="267">
        <v>2.9878417182725638E-2</v>
      </c>
      <c r="D248" s="326">
        <v>3.9567223478308822E-2</v>
      </c>
      <c r="E248" s="326">
        <v>8.7551370611509471E-2</v>
      </c>
      <c r="F248" s="326"/>
      <c r="G248" s="327">
        <v>6.3482571683684583E-2</v>
      </c>
    </row>
    <row r="249" spans="1:10" s="417" customFormat="1" x14ac:dyDescent="0.2">
      <c r="A249" s="303" t="s">
        <v>1</v>
      </c>
      <c r="B249" s="270">
        <f t="shared" ref="B249:G249" si="55">B246/B245*100-100</f>
        <v>-4.334975369458121</v>
      </c>
      <c r="C249" s="271">
        <f t="shared" si="55"/>
        <v>0.52955665024632026</v>
      </c>
      <c r="D249" s="271">
        <f t="shared" si="55"/>
        <v>1.9897959183673493</v>
      </c>
      <c r="E249" s="271">
        <f t="shared" si="55"/>
        <v>1.9239631336405552</v>
      </c>
      <c r="F249" s="271">
        <f t="shared" si="55"/>
        <v>-100</v>
      </c>
      <c r="G249" s="273">
        <f t="shared" si="55"/>
        <v>4.2735042735046136E-2</v>
      </c>
    </row>
    <row r="250" spans="1:10" s="417" customFormat="1" ht="13.5" thickBot="1" x14ac:dyDescent="0.25">
      <c r="A250" s="226" t="s">
        <v>27</v>
      </c>
      <c r="B250" s="275">
        <f>B246-B233</f>
        <v>100.68965517241395</v>
      </c>
      <c r="C250" s="276">
        <f t="shared" ref="C250:G250" si="56">C246-C233</f>
        <v>133.44827586206929</v>
      </c>
      <c r="D250" s="276">
        <f t="shared" si="56"/>
        <v>140.55299539170528</v>
      </c>
      <c r="E250" s="276">
        <f t="shared" si="56"/>
        <v>-53.316532258064399</v>
      </c>
      <c r="F250" s="276">
        <f t="shared" si="56"/>
        <v>0</v>
      </c>
      <c r="G250" s="278">
        <f t="shared" si="56"/>
        <v>76.237903510630531</v>
      </c>
      <c r="H250" s="408"/>
      <c r="I250" s="409"/>
      <c r="J250" s="408"/>
    </row>
    <row r="251" spans="1:10" s="417" customFormat="1" x14ac:dyDescent="0.2">
      <c r="A251" s="308" t="s">
        <v>52</v>
      </c>
      <c r="B251" s="280">
        <v>290</v>
      </c>
      <c r="C251" s="281">
        <v>293</v>
      </c>
      <c r="D251" s="281">
        <v>317</v>
      </c>
      <c r="E251" s="281">
        <v>319</v>
      </c>
      <c r="F251" s="328"/>
      <c r="G251" s="329">
        <f>SUM(B251:F251)</f>
        <v>1219</v>
      </c>
      <c r="H251" s="417" t="s">
        <v>56</v>
      </c>
      <c r="I251" s="330">
        <f>G238-G251</f>
        <v>0</v>
      </c>
      <c r="J251" s="331">
        <f>I251/G238</f>
        <v>0</v>
      </c>
    </row>
    <row r="252" spans="1:10" s="417" customFormat="1" x14ac:dyDescent="0.2">
      <c r="A252" s="308" t="s">
        <v>28</v>
      </c>
      <c r="B252" s="231">
        <v>107</v>
      </c>
      <c r="C252" s="289">
        <v>106</v>
      </c>
      <c r="D252" s="289">
        <v>106</v>
      </c>
      <c r="E252" s="289">
        <v>106</v>
      </c>
      <c r="F252" s="289"/>
      <c r="G252" s="235"/>
      <c r="H252" s="417" t="s">
        <v>57</v>
      </c>
      <c r="I252" s="417">
        <v>100.08</v>
      </c>
    </row>
    <row r="253" spans="1:10" s="417" customFormat="1" ht="13.5" thickBot="1" x14ac:dyDescent="0.25">
      <c r="A253" s="311" t="s">
        <v>26</v>
      </c>
      <c r="B253" s="229">
        <f>B252-B239</f>
        <v>6</v>
      </c>
      <c r="C253" s="230">
        <f t="shared" ref="C253:F253" si="57">C252-C239</f>
        <v>6</v>
      </c>
      <c r="D253" s="230">
        <f t="shared" si="57"/>
        <v>6</v>
      </c>
      <c r="E253" s="230">
        <f t="shared" si="57"/>
        <v>6.5</v>
      </c>
      <c r="F253" s="230">
        <f t="shared" si="57"/>
        <v>0</v>
      </c>
      <c r="G253" s="236"/>
      <c r="H253" s="417" t="s">
        <v>26</v>
      </c>
      <c r="I253" s="417">
        <f>I252-I239</f>
        <v>6.230000000000004</v>
      </c>
    </row>
    <row r="254" spans="1:10" x14ac:dyDescent="0.2">
      <c r="E254" s="288" t="s">
        <v>106</v>
      </c>
    </row>
    <row r="255" spans="1:10" ht="13.5" thickBot="1" x14ac:dyDescent="0.25"/>
    <row r="256" spans="1:10" ht="13.5" thickBot="1" x14ac:dyDescent="0.25">
      <c r="A256" s="295" t="s">
        <v>107</v>
      </c>
      <c r="B256" s="427" t="s">
        <v>53</v>
      </c>
      <c r="C256" s="428"/>
      <c r="D256" s="428"/>
      <c r="E256" s="428"/>
      <c r="F256" s="429"/>
      <c r="G256" s="313" t="s">
        <v>0</v>
      </c>
      <c r="H256" s="419"/>
      <c r="I256" s="419"/>
      <c r="J256" s="419"/>
    </row>
    <row r="257" spans="1:1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  <c r="H257" s="419"/>
      <c r="I257" s="419"/>
      <c r="J257" s="419"/>
    </row>
    <row r="258" spans="1:11" x14ac:dyDescent="0.2">
      <c r="A258" s="301" t="s">
        <v>3</v>
      </c>
      <c r="B258" s="316">
        <v>2960</v>
      </c>
      <c r="C258" s="317">
        <v>2960</v>
      </c>
      <c r="D258" s="318">
        <v>2960</v>
      </c>
      <c r="E258" s="318">
        <v>2960</v>
      </c>
      <c r="F258" s="318">
        <v>2960</v>
      </c>
      <c r="G258" s="319">
        <v>2960</v>
      </c>
      <c r="H258" s="419"/>
      <c r="I258" s="419"/>
      <c r="J258" s="419"/>
    </row>
    <row r="259" spans="1:11" x14ac:dyDescent="0.2">
      <c r="A259" s="303" t="s">
        <v>6</v>
      </c>
      <c r="B259" s="320">
        <v>2902.2727272727275</v>
      </c>
      <c r="C259" s="321">
        <v>2979.7222222222222</v>
      </c>
      <c r="D259" s="321">
        <v>3099</v>
      </c>
      <c r="E259" s="321"/>
      <c r="F259" s="321"/>
      <c r="G259" s="261">
        <v>3011.0204081632655</v>
      </c>
      <c r="H259" s="419"/>
      <c r="I259" s="419"/>
      <c r="J259" s="419"/>
    </row>
    <row r="260" spans="1:1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100</v>
      </c>
      <c r="H260" s="419"/>
      <c r="I260" s="419"/>
      <c r="J260" s="419"/>
    </row>
    <row r="261" spans="1:11" x14ac:dyDescent="0.2">
      <c r="A261" s="226" t="s">
        <v>8</v>
      </c>
      <c r="B261" s="266">
        <v>2.1864214340419394E-2</v>
      </c>
      <c r="C261" s="267">
        <v>2.5306317026272868E-2</v>
      </c>
      <c r="D261" s="326">
        <v>2.3500666609916909E-2</v>
      </c>
      <c r="E261" s="326"/>
      <c r="F261" s="326"/>
      <c r="G261" s="327">
        <v>3.5353478019375349E-2</v>
      </c>
      <c r="H261" s="419"/>
      <c r="I261" s="419"/>
      <c r="J261" s="419"/>
    </row>
    <row r="262" spans="1:11" x14ac:dyDescent="0.2">
      <c r="A262" s="303" t="s">
        <v>1</v>
      </c>
      <c r="B262" s="270">
        <f t="shared" ref="B262:G262" si="58">B259/B258*100-100</f>
        <v>-1.9502457002456879</v>
      </c>
      <c r="C262" s="271">
        <f t="shared" si="58"/>
        <v>0.66629129129130149</v>
      </c>
      <c r="D262" s="271">
        <f t="shared" si="58"/>
        <v>4.6959459459459509</v>
      </c>
      <c r="E262" s="271">
        <f t="shared" si="58"/>
        <v>-100</v>
      </c>
      <c r="F262" s="271">
        <f t="shared" si="58"/>
        <v>-100</v>
      </c>
      <c r="G262" s="273">
        <f t="shared" si="58"/>
        <v>1.723662437948164</v>
      </c>
      <c r="H262" s="419"/>
      <c r="I262" s="419"/>
      <c r="J262" s="419"/>
    </row>
    <row r="263" spans="1:11" ht="13.5" thickBot="1" x14ac:dyDescent="0.25">
      <c r="A263" s="226" t="s">
        <v>27</v>
      </c>
      <c r="B263" s="275">
        <f>B259-B246</f>
        <v>223.65203761755492</v>
      </c>
      <c r="C263" s="276">
        <f t="shared" ref="C263:G263" si="59">C259-C246</f>
        <v>164.89463601532543</v>
      </c>
      <c r="D263" s="276">
        <f t="shared" si="59"/>
        <v>243.28571428571422</v>
      </c>
      <c r="E263" s="276">
        <f t="shared" si="59"/>
        <v>-2853.8709677419356</v>
      </c>
      <c r="F263" s="276">
        <f t="shared" si="59"/>
        <v>0</v>
      </c>
      <c r="G263" s="278">
        <f t="shared" si="59"/>
        <v>209.82382696668446</v>
      </c>
      <c r="H263" s="408"/>
      <c r="I263" s="409"/>
      <c r="J263" s="408"/>
    </row>
    <row r="264" spans="1:11" x14ac:dyDescent="0.2">
      <c r="A264" s="308" t="s">
        <v>52</v>
      </c>
      <c r="B264" s="280">
        <v>280</v>
      </c>
      <c r="C264" s="281">
        <v>356</v>
      </c>
      <c r="D264" s="281">
        <v>394</v>
      </c>
      <c r="E264" s="281"/>
      <c r="F264" s="328"/>
      <c r="G264" s="329">
        <f>SUM(B264:F264)</f>
        <v>1030</v>
      </c>
      <c r="H264" s="419" t="s">
        <v>56</v>
      </c>
      <c r="I264" s="330">
        <f>G251-G264</f>
        <v>189</v>
      </c>
      <c r="J264" s="331">
        <f>I264/G251</f>
        <v>0.15504511894995898</v>
      </c>
      <c r="K264" s="378" t="s">
        <v>108</v>
      </c>
    </row>
    <row r="265" spans="1:11" x14ac:dyDescent="0.2">
      <c r="A265" s="308" t="s">
        <v>28</v>
      </c>
      <c r="B265" s="231">
        <v>113</v>
      </c>
      <c r="C265" s="289">
        <v>112</v>
      </c>
      <c r="D265" s="289">
        <v>111.5</v>
      </c>
      <c r="E265" s="289"/>
      <c r="F265" s="289"/>
      <c r="G265" s="235"/>
      <c r="H265" s="419" t="s">
        <v>57</v>
      </c>
      <c r="I265" s="419">
        <v>106.25</v>
      </c>
      <c r="J265" s="419"/>
    </row>
    <row r="266" spans="1:11" ht="13.5" thickBot="1" x14ac:dyDescent="0.25">
      <c r="A266" s="311" t="s">
        <v>26</v>
      </c>
      <c r="B266" s="229">
        <f>B265-B252</f>
        <v>6</v>
      </c>
      <c r="C266" s="230">
        <f t="shared" ref="C266:F266" si="60">C265-C252</f>
        <v>6</v>
      </c>
      <c r="D266" s="230">
        <f t="shared" si="60"/>
        <v>5.5</v>
      </c>
      <c r="E266" s="230">
        <f t="shared" si="60"/>
        <v>-106</v>
      </c>
      <c r="F266" s="230">
        <f t="shared" si="60"/>
        <v>0</v>
      </c>
      <c r="G266" s="236"/>
      <c r="H266" s="419" t="s">
        <v>26</v>
      </c>
      <c r="I266" s="419">
        <f>I265-I252</f>
        <v>6.1700000000000017</v>
      </c>
      <c r="J266" s="419"/>
    </row>
    <row r="268" spans="1:11" ht="13.5" thickBot="1" x14ac:dyDescent="0.25"/>
    <row r="269" spans="1:11" ht="13.5" thickBot="1" x14ac:dyDescent="0.25">
      <c r="A269" s="295" t="s">
        <v>110</v>
      </c>
      <c r="B269" s="427" t="s">
        <v>53</v>
      </c>
      <c r="C269" s="428"/>
      <c r="D269" s="428"/>
      <c r="E269" s="428"/>
      <c r="F269" s="429"/>
      <c r="G269" s="313" t="s">
        <v>0</v>
      </c>
      <c r="H269" s="421"/>
      <c r="I269" s="421"/>
      <c r="J269" s="421"/>
    </row>
    <row r="270" spans="1:11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1" x14ac:dyDescent="0.2">
      <c r="A271" s="301" t="s">
        <v>3</v>
      </c>
      <c r="B271" s="316">
        <v>3150</v>
      </c>
      <c r="C271" s="317">
        <v>3150</v>
      </c>
      <c r="D271" s="318">
        <v>3150</v>
      </c>
      <c r="E271" s="318">
        <v>3150</v>
      </c>
      <c r="F271" s="318">
        <v>3150</v>
      </c>
      <c r="G271" s="319">
        <v>3150</v>
      </c>
      <c r="H271" s="421"/>
      <c r="I271" s="421"/>
      <c r="J271" s="421"/>
    </row>
    <row r="272" spans="1:11" x14ac:dyDescent="0.2">
      <c r="A272" s="303" t="s">
        <v>6</v>
      </c>
      <c r="B272" s="320">
        <v>3036.5517241379312</v>
      </c>
      <c r="C272" s="321">
        <v>3142</v>
      </c>
      <c r="D272" s="321">
        <v>3304.3589743589741</v>
      </c>
      <c r="E272" s="321"/>
      <c r="F272" s="321"/>
      <c r="G272" s="261">
        <v>3173.7864077669901</v>
      </c>
      <c r="H272" s="421"/>
      <c r="I272" s="421"/>
      <c r="J272" s="421"/>
    </row>
    <row r="273" spans="1:10" x14ac:dyDescent="0.2">
      <c r="A273" s="226" t="s">
        <v>7</v>
      </c>
      <c r="B273" s="322">
        <v>100</v>
      </c>
      <c r="C273" s="323">
        <v>100</v>
      </c>
      <c r="D273" s="324">
        <v>94.871794871794876</v>
      </c>
      <c r="E273" s="324"/>
      <c r="F273" s="324"/>
      <c r="G273" s="325">
        <v>95.145631067961162</v>
      </c>
      <c r="H273" s="421"/>
      <c r="I273" s="421"/>
      <c r="J273" s="421"/>
    </row>
    <row r="274" spans="1:10" x14ac:dyDescent="0.2">
      <c r="A274" s="226" t="s">
        <v>8</v>
      </c>
      <c r="B274" s="266">
        <v>3.1113490923340287E-2</v>
      </c>
      <c r="C274" s="267">
        <v>2.7523992961560592E-2</v>
      </c>
      <c r="D274" s="326">
        <v>4.1283516434386262E-2</v>
      </c>
      <c r="E274" s="326"/>
      <c r="F274" s="326"/>
      <c r="G274" s="327">
        <v>4.9017306093965013E-2</v>
      </c>
      <c r="H274" s="421"/>
      <c r="I274" s="421"/>
      <c r="J274" s="421"/>
    </row>
    <row r="275" spans="1:10" x14ac:dyDescent="0.2">
      <c r="A275" s="303" t="s">
        <v>1</v>
      </c>
      <c r="B275" s="270">
        <f t="shared" ref="B275:G275" si="61">B272/B271*100-100</f>
        <v>-3.6015325670498015</v>
      </c>
      <c r="C275" s="271">
        <f t="shared" si="61"/>
        <v>-0.25396825396825307</v>
      </c>
      <c r="D275" s="271">
        <f t="shared" si="61"/>
        <v>4.9002849002848876</v>
      </c>
      <c r="E275" s="271">
        <f t="shared" si="61"/>
        <v>-100</v>
      </c>
      <c r="F275" s="271">
        <f t="shared" si="61"/>
        <v>-100</v>
      </c>
      <c r="G275" s="273">
        <f t="shared" si="61"/>
        <v>0.75512405609492816</v>
      </c>
      <c r="H275" s="421"/>
      <c r="I275" s="421"/>
      <c r="J275" s="421"/>
    </row>
    <row r="276" spans="1:10" ht="13.5" thickBot="1" x14ac:dyDescent="0.25">
      <c r="A276" s="226" t="s">
        <v>27</v>
      </c>
      <c r="B276" s="275">
        <f>B272-B259</f>
        <v>134.27899686520368</v>
      </c>
      <c r="C276" s="276">
        <f t="shared" ref="C276:G276" si="62">C272-C259</f>
        <v>162.27777777777783</v>
      </c>
      <c r="D276" s="276">
        <f t="shared" si="62"/>
        <v>205.35897435897414</v>
      </c>
      <c r="E276" s="276">
        <f t="shared" si="62"/>
        <v>0</v>
      </c>
      <c r="F276" s="276">
        <f t="shared" si="62"/>
        <v>0</v>
      </c>
      <c r="G276" s="278">
        <f t="shared" si="62"/>
        <v>162.76599960372459</v>
      </c>
      <c r="H276" s="408"/>
      <c r="I276" s="409"/>
      <c r="J276" s="408"/>
    </row>
    <row r="277" spans="1:10" x14ac:dyDescent="0.2">
      <c r="A277" s="308" t="s">
        <v>52</v>
      </c>
      <c r="B277" s="280">
        <v>280</v>
      </c>
      <c r="C277" s="281">
        <v>356</v>
      </c>
      <c r="D277" s="281">
        <v>394</v>
      </c>
      <c r="E277" s="281"/>
      <c r="F277" s="328"/>
      <c r="G277" s="329">
        <f>SUM(B277:F277)</f>
        <v>1030</v>
      </c>
      <c r="H277" s="421" t="s">
        <v>56</v>
      </c>
      <c r="I277" s="330">
        <f>G264-G277</f>
        <v>0</v>
      </c>
      <c r="J277" s="331">
        <f>I277/G264</f>
        <v>0</v>
      </c>
    </row>
    <row r="278" spans="1:10" x14ac:dyDescent="0.2">
      <c r="A278" s="308" t="s">
        <v>28</v>
      </c>
      <c r="B278" s="231"/>
      <c r="C278" s="289"/>
      <c r="D278" s="289"/>
      <c r="E278" s="289"/>
      <c r="F278" s="289"/>
      <c r="G278" s="235"/>
      <c r="H278" s="421" t="s">
        <v>57</v>
      </c>
      <c r="I278" s="421"/>
      <c r="J278" s="421"/>
    </row>
    <row r="279" spans="1:10" ht="13.5" thickBot="1" x14ac:dyDescent="0.25">
      <c r="A279" s="311" t="s">
        <v>26</v>
      </c>
      <c r="B279" s="229">
        <f>B278-B265</f>
        <v>-113</v>
      </c>
      <c r="C279" s="230">
        <f t="shared" ref="C279:F279" si="63">C278-C265</f>
        <v>-112</v>
      </c>
      <c r="D279" s="230">
        <f t="shared" si="63"/>
        <v>-111.5</v>
      </c>
      <c r="E279" s="230">
        <f t="shared" si="63"/>
        <v>0</v>
      </c>
      <c r="F279" s="230">
        <f t="shared" si="63"/>
        <v>0</v>
      </c>
      <c r="G279" s="236"/>
      <c r="H279" s="421" t="s">
        <v>26</v>
      </c>
      <c r="I279" s="421">
        <f>I278-I265</f>
        <v>-106.25</v>
      </c>
      <c r="J279" s="421"/>
    </row>
  </sheetData>
  <mergeCells count="21">
    <mergeCell ref="B9:F9"/>
    <mergeCell ref="B22:F22"/>
    <mergeCell ref="B35:F35"/>
    <mergeCell ref="B48:F48"/>
    <mergeCell ref="B61:F61"/>
    <mergeCell ref="B269:F269"/>
    <mergeCell ref="B178:F178"/>
    <mergeCell ref="B165:F165"/>
    <mergeCell ref="B152:F152"/>
    <mergeCell ref="B74:F74"/>
    <mergeCell ref="B139:F139"/>
    <mergeCell ref="B126:F126"/>
    <mergeCell ref="B113:F113"/>
    <mergeCell ref="B100:F100"/>
    <mergeCell ref="B87:F87"/>
    <mergeCell ref="B230:F230"/>
    <mergeCell ref="B217:F217"/>
    <mergeCell ref="B204:F204"/>
    <mergeCell ref="B191:F191"/>
    <mergeCell ref="B256:F256"/>
    <mergeCell ref="B243:F243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O307"/>
  <sheetViews>
    <sheetView showGridLines="0" topLeftCell="A275" zoomScale="73" zoomScaleNormal="73" workbookViewId="0">
      <selection activeCell="B299" sqref="B299:H299"/>
    </sheetView>
  </sheetViews>
  <sheetFormatPr baseColWidth="10" defaultColWidth="11.42578125" defaultRowHeight="12.75" x14ac:dyDescent="0.2"/>
  <cols>
    <col min="1" max="1" width="16.28515625" style="288" bestFit="1" customWidth="1"/>
    <col min="2" max="6" width="9.7109375" style="288" customWidth="1"/>
    <col min="7" max="7" width="10.140625" style="288" bestFit="1" customWidth="1"/>
    <col min="8" max="8" width="10.85546875" style="288" customWidth="1"/>
    <col min="9" max="10" width="11.42578125" style="288" bestFit="1" customWidth="1"/>
    <col min="11" max="16384" width="11.42578125" style="288"/>
  </cols>
  <sheetData>
    <row r="1" spans="1:11" x14ac:dyDescent="0.2">
      <c r="A1" s="288" t="s">
        <v>58</v>
      </c>
    </row>
    <row r="2" spans="1:11" x14ac:dyDescent="0.2">
      <c r="A2" s="288" t="s">
        <v>59</v>
      </c>
      <c r="B2" s="330">
        <v>40</v>
      </c>
    </row>
    <row r="3" spans="1:11" x14ac:dyDescent="0.2">
      <c r="A3" s="288" t="s">
        <v>7</v>
      </c>
      <c r="B3" s="288">
        <v>89</v>
      </c>
    </row>
    <row r="4" spans="1:11" x14ac:dyDescent="0.2">
      <c r="A4" s="288" t="s">
        <v>60</v>
      </c>
      <c r="B4" s="288">
        <v>3751</v>
      </c>
    </row>
    <row r="6" spans="1:11" x14ac:dyDescent="0.2">
      <c r="A6" s="246" t="s">
        <v>61</v>
      </c>
      <c r="B6" s="241">
        <v>40</v>
      </c>
      <c r="C6" s="241">
        <v>40</v>
      </c>
      <c r="D6" s="241">
        <v>40</v>
      </c>
      <c r="E6" s="241">
        <v>40</v>
      </c>
      <c r="F6" s="241">
        <v>40</v>
      </c>
      <c r="G6" s="241">
        <v>40</v>
      </c>
      <c r="H6" s="241"/>
    </row>
    <row r="7" spans="1:11" x14ac:dyDescent="0.2">
      <c r="A7" s="246" t="s">
        <v>62</v>
      </c>
      <c r="B7" s="241">
        <v>22</v>
      </c>
      <c r="C7" s="241">
        <v>22</v>
      </c>
      <c r="D7" s="241">
        <v>22</v>
      </c>
      <c r="E7" s="241">
        <v>22</v>
      </c>
      <c r="F7" s="241">
        <v>22</v>
      </c>
      <c r="G7" s="241">
        <v>22</v>
      </c>
      <c r="H7" s="228"/>
      <c r="I7" s="34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  <c r="I8" s="348"/>
    </row>
    <row r="9" spans="1:11" ht="13.5" thickBot="1" x14ac:dyDescent="0.25">
      <c r="A9" s="295" t="s">
        <v>49</v>
      </c>
      <c r="B9" s="427" t="s">
        <v>50</v>
      </c>
      <c r="C9" s="428"/>
      <c r="D9" s="428"/>
      <c r="E9" s="428"/>
      <c r="F9" s="428"/>
      <c r="G9" s="429"/>
      <c r="H9" s="312" t="s">
        <v>0</v>
      </c>
      <c r="I9" s="348"/>
      <c r="J9" s="335"/>
      <c r="K9" s="335"/>
    </row>
    <row r="10" spans="1:11" x14ac:dyDescent="0.2">
      <c r="A10" s="226" t="s">
        <v>54</v>
      </c>
      <c r="B10" s="296">
        <v>1</v>
      </c>
      <c r="C10" s="297">
        <v>2</v>
      </c>
      <c r="D10" s="298">
        <v>3</v>
      </c>
      <c r="E10" s="297">
        <v>4</v>
      </c>
      <c r="F10" s="298">
        <v>5</v>
      </c>
      <c r="G10" s="293">
        <v>6</v>
      </c>
      <c r="H10" s="299"/>
      <c r="I10" s="348"/>
      <c r="J10" s="335"/>
      <c r="K10" s="335"/>
    </row>
    <row r="11" spans="1:11" x14ac:dyDescent="0.2">
      <c r="A11" s="226" t="s">
        <v>2</v>
      </c>
      <c r="B11" s="336">
        <v>1</v>
      </c>
      <c r="C11" s="337">
        <v>2</v>
      </c>
      <c r="D11" s="350">
        <v>3</v>
      </c>
      <c r="E11" s="338">
        <v>4</v>
      </c>
      <c r="F11" s="339">
        <v>5</v>
      </c>
      <c r="G11" s="340"/>
      <c r="H11" s="294" t="s">
        <v>0</v>
      </c>
      <c r="I11" s="348"/>
      <c r="J11" s="300"/>
      <c r="K11" s="335"/>
    </row>
    <row r="12" spans="1:11" x14ac:dyDescent="0.2">
      <c r="A12" s="301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302">
        <v>150</v>
      </c>
      <c r="I12" s="348"/>
      <c r="J12" s="300"/>
      <c r="K12" s="335"/>
    </row>
    <row r="13" spans="1:11" x14ac:dyDescent="0.2">
      <c r="A13" s="303" t="s">
        <v>6</v>
      </c>
      <c r="B13" s="258">
        <v>115.06557377049181</v>
      </c>
      <c r="C13" s="259">
        <v>135.98989898989899</v>
      </c>
      <c r="D13" s="259">
        <v>145.17777777777778</v>
      </c>
      <c r="E13" s="259">
        <v>157.70967741935485</v>
      </c>
      <c r="F13" s="341">
        <v>164.66666666666666</v>
      </c>
      <c r="G13" s="260"/>
      <c r="H13" s="342">
        <v>142.30555555555554</v>
      </c>
      <c r="I13" s="348"/>
      <c r="J13" s="300"/>
      <c r="K13" s="335"/>
    </row>
    <row r="14" spans="1:11" x14ac:dyDescent="0.2">
      <c r="A14" s="226" t="s">
        <v>7</v>
      </c>
      <c r="B14" s="262">
        <v>73.770491803278688</v>
      </c>
      <c r="C14" s="263">
        <v>92.929292929292927</v>
      </c>
      <c r="D14" s="263">
        <v>97.777777777777771</v>
      </c>
      <c r="E14" s="263">
        <v>98.387096774193552</v>
      </c>
      <c r="F14" s="343">
        <v>95.833333333333329</v>
      </c>
      <c r="G14" s="264"/>
      <c r="H14" s="344">
        <v>58.055555555555557</v>
      </c>
      <c r="I14" s="348"/>
      <c r="J14" s="300"/>
      <c r="K14" s="335"/>
    </row>
    <row r="15" spans="1:11" x14ac:dyDescent="0.2">
      <c r="A15" s="226" t="s">
        <v>8</v>
      </c>
      <c r="B15" s="266">
        <v>8.6776777432100438E-2</v>
      </c>
      <c r="C15" s="267">
        <v>6.2558098960497882E-2</v>
      </c>
      <c r="D15" s="267">
        <v>4.4088399261713117E-2</v>
      </c>
      <c r="E15" s="267">
        <v>4.1334959110989312E-2</v>
      </c>
      <c r="F15" s="345">
        <v>4.9574481361370874E-2</v>
      </c>
      <c r="G15" s="268"/>
      <c r="H15" s="346">
        <v>0.12363359915257667</v>
      </c>
      <c r="I15" s="348"/>
      <c r="J15" s="304"/>
      <c r="K15" s="305"/>
    </row>
    <row r="16" spans="1:11" x14ac:dyDescent="0.2">
      <c r="A16" s="303" t="s">
        <v>1</v>
      </c>
      <c r="B16" s="270">
        <f t="shared" ref="B16:H16" si="0">B13/B12*100-100</f>
        <v>-23.289617486338798</v>
      </c>
      <c r="C16" s="271">
        <f t="shared" si="0"/>
        <v>-9.3400673400673355</v>
      </c>
      <c r="D16" s="271">
        <f t="shared" si="0"/>
        <v>-3.2148148148148152</v>
      </c>
      <c r="E16" s="271">
        <f t="shared" si="0"/>
        <v>5.1397849462365741</v>
      </c>
      <c r="F16" s="271">
        <f t="shared" si="0"/>
        <v>9.7777777777777715</v>
      </c>
      <c r="G16" s="272">
        <f t="shared" si="0"/>
        <v>-100</v>
      </c>
      <c r="H16" s="273">
        <f t="shared" si="0"/>
        <v>-5.1296296296296333</v>
      </c>
      <c r="I16" s="348"/>
      <c r="J16" s="304"/>
      <c r="K16" s="227"/>
    </row>
    <row r="17" spans="1:11" ht="13.5" thickBot="1" x14ac:dyDescent="0.25">
      <c r="A17" s="226" t="s">
        <v>27</v>
      </c>
      <c r="B17" s="275">
        <f t="shared" ref="B17:H17" si="1">B13-B6</f>
        <v>75.06557377049181</v>
      </c>
      <c r="C17" s="276">
        <f t="shared" si="1"/>
        <v>95.98989898989899</v>
      </c>
      <c r="D17" s="276">
        <f t="shared" si="1"/>
        <v>105.17777777777778</v>
      </c>
      <c r="E17" s="276">
        <f t="shared" si="1"/>
        <v>117.70967741935485</v>
      </c>
      <c r="F17" s="276">
        <f t="shared" si="1"/>
        <v>124.66666666666666</v>
      </c>
      <c r="G17" s="277">
        <f t="shared" si="1"/>
        <v>-40</v>
      </c>
      <c r="H17" s="306">
        <f t="shared" si="1"/>
        <v>142.30555555555554</v>
      </c>
      <c r="I17" s="307"/>
      <c r="J17" s="304"/>
      <c r="K17" s="227"/>
    </row>
    <row r="18" spans="1:11" x14ac:dyDescent="0.2">
      <c r="A18" s="308" t="s">
        <v>51</v>
      </c>
      <c r="B18" s="280">
        <v>580</v>
      </c>
      <c r="C18" s="281">
        <v>1031</v>
      </c>
      <c r="D18" s="281">
        <v>927</v>
      </c>
      <c r="E18" s="281">
        <v>668</v>
      </c>
      <c r="F18" s="281">
        <v>483</v>
      </c>
      <c r="G18" s="282"/>
      <c r="H18" s="283">
        <f>SUM(B18:G18)</f>
        <v>3689</v>
      </c>
      <c r="I18" s="309" t="s">
        <v>56</v>
      </c>
      <c r="J18" s="310">
        <f>B4-H18</f>
        <v>62</v>
      </c>
      <c r="K18" s="285">
        <f>J18/B4</f>
        <v>1.6528925619834711E-2</v>
      </c>
    </row>
    <row r="19" spans="1:11" x14ac:dyDescent="0.2">
      <c r="A19" s="308" t="s">
        <v>28</v>
      </c>
      <c r="B19" s="231">
        <v>30</v>
      </c>
      <c r="C19" s="289">
        <v>29.5</v>
      </c>
      <c r="D19" s="289">
        <v>28.5</v>
      </c>
      <c r="E19" s="289">
        <v>28</v>
      </c>
      <c r="F19" s="289">
        <v>28</v>
      </c>
      <c r="G19" s="232"/>
      <c r="H19" s="235"/>
      <c r="I19" s="227" t="s">
        <v>57</v>
      </c>
      <c r="J19" s="335">
        <v>21.91</v>
      </c>
      <c r="K19" s="335"/>
    </row>
    <row r="20" spans="1:11" ht="13.5" thickBot="1" x14ac:dyDescent="0.25">
      <c r="A20" s="311" t="s">
        <v>26</v>
      </c>
      <c r="B20" s="233">
        <f t="shared" ref="B20:G20" si="2">B19-B7</f>
        <v>8</v>
      </c>
      <c r="C20" s="234">
        <f t="shared" si="2"/>
        <v>7.5</v>
      </c>
      <c r="D20" s="234">
        <f t="shared" si="2"/>
        <v>6.5</v>
      </c>
      <c r="E20" s="234">
        <f t="shared" si="2"/>
        <v>6</v>
      </c>
      <c r="F20" s="234">
        <f t="shared" si="2"/>
        <v>6</v>
      </c>
      <c r="G20" s="240">
        <f t="shared" si="2"/>
        <v>-22</v>
      </c>
      <c r="H20" s="236"/>
      <c r="I20" s="335" t="s">
        <v>26</v>
      </c>
      <c r="J20" s="335"/>
      <c r="K20" s="335"/>
    </row>
    <row r="21" spans="1:11" x14ac:dyDescent="0.2">
      <c r="F21" s="288">
        <v>28</v>
      </c>
    </row>
    <row r="22" spans="1:11" ht="13.5" thickBot="1" x14ac:dyDescent="0.25"/>
    <row r="23" spans="1:11" s="349" customFormat="1" ht="13.5" thickBot="1" x14ac:dyDescent="0.25">
      <c r="A23" s="295" t="s">
        <v>65</v>
      </c>
      <c r="B23" s="427" t="s">
        <v>50</v>
      </c>
      <c r="C23" s="428"/>
      <c r="D23" s="428"/>
      <c r="E23" s="428"/>
      <c r="F23" s="428"/>
      <c r="G23" s="429"/>
      <c r="H23" s="312" t="s">
        <v>0</v>
      </c>
    </row>
    <row r="24" spans="1:11" s="349" customFormat="1" x14ac:dyDescent="0.2">
      <c r="A24" s="226" t="s">
        <v>54</v>
      </c>
      <c r="B24" s="296">
        <v>1</v>
      </c>
      <c r="C24" s="297">
        <v>2</v>
      </c>
      <c r="D24" s="298">
        <v>3</v>
      </c>
      <c r="E24" s="297">
        <v>4</v>
      </c>
      <c r="F24" s="298">
        <v>5</v>
      </c>
      <c r="G24" s="293">
        <v>6</v>
      </c>
      <c r="H24" s="299"/>
    </row>
    <row r="25" spans="1:11" s="349" customFormat="1" x14ac:dyDescent="0.2">
      <c r="A25" s="226" t="s">
        <v>2</v>
      </c>
      <c r="B25" s="336">
        <v>1</v>
      </c>
      <c r="C25" s="337">
        <v>2</v>
      </c>
      <c r="D25" s="350">
        <v>3</v>
      </c>
      <c r="E25" s="338">
        <v>4</v>
      </c>
      <c r="F25" s="339">
        <v>5</v>
      </c>
      <c r="G25" s="340"/>
      <c r="H25" s="294" t="s">
        <v>0</v>
      </c>
      <c r="J25" s="300"/>
    </row>
    <row r="26" spans="1:11" s="349" customFormat="1" x14ac:dyDescent="0.2">
      <c r="A26" s="301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302">
        <v>260</v>
      </c>
      <c r="J26" s="300"/>
    </row>
    <row r="27" spans="1:11" s="349" customFormat="1" x14ac:dyDescent="0.2">
      <c r="A27" s="303" t="s">
        <v>6</v>
      </c>
      <c r="B27" s="258">
        <v>243</v>
      </c>
      <c r="C27" s="259">
        <v>239</v>
      </c>
      <c r="D27" s="259">
        <v>249</v>
      </c>
      <c r="E27" s="259">
        <v>260</v>
      </c>
      <c r="F27" s="341">
        <v>281</v>
      </c>
      <c r="G27" s="260"/>
      <c r="H27" s="342">
        <v>251</v>
      </c>
      <c r="J27" s="300"/>
    </row>
    <row r="28" spans="1:11" s="349" customFormat="1" x14ac:dyDescent="0.2">
      <c r="A28" s="226" t="s">
        <v>7</v>
      </c>
      <c r="B28" s="262">
        <v>70.175438596491233</v>
      </c>
      <c r="C28" s="263">
        <v>68.932038834951456</v>
      </c>
      <c r="D28" s="263">
        <v>90.909090909090907</v>
      </c>
      <c r="E28" s="263">
        <v>88.059701492537314</v>
      </c>
      <c r="F28" s="343">
        <v>85.416666666666671</v>
      </c>
      <c r="G28" s="264"/>
      <c r="H28" s="344">
        <v>64.738292011019283</v>
      </c>
      <c r="J28" s="300"/>
    </row>
    <row r="29" spans="1:11" s="349" customFormat="1" x14ac:dyDescent="0.2">
      <c r="A29" s="226" t="s">
        <v>8</v>
      </c>
      <c r="B29" s="266">
        <v>9.6120102041154495E-2</v>
      </c>
      <c r="C29" s="267">
        <v>8.8105394214148286E-2</v>
      </c>
      <c r="D29" s="267">
        <v>7.3841405355402026E-2</v>
      </c>
      <c r="E29" s="267">
        <v>6.9639905914172337E-2</v>
      </c>
      <c r="F29" s="345">
        <v>7.5976374017013459E-2</v>
      </c>
      <c r="G29" s="268"/>
      <c r="H29" s="346">
        <v>9.5480472066233946E-2</v>
      </c>
      <c r="J29" s="304"/>
      <c r="K29" s="305"/>
    </row>
    <row r="30" spans="1:11" s="349" customFormat="1" x14ac:dyDescent="0.2">
      <c r="A30" s="303" t="s">
        <v>1</v>
      </c>
      <c r="B30" s="270">
        <f t="shared" ref="B30:H30" si="3">B27/B26*100-100</f>
        <v>-6.538461538461533</v>
      </c>
      <c r="C30" s="271">
        <f t="shared" si="3"/>
        <v>-8.0769230769230802</v>
      </c>
      <c r="D30" s="271">
        <f t="shared" si="3"/>
        <v>-4.2307692307692264</v>
      </c>
      <c r="E30" s="271">
        <f t="shared" si="3"/>
        <v>0</v>
      </c>
      <c r="F30" s="271">
        <f t="shared" si="3"/>
        <v>8.076923076923066</v>
      </c>
      <c r="G30" s="272">
        <f t="shared" si="3"/>
        <v>-100</v>
      </c>
      <c r="H30" s="273">
        <f t="shared" si="3"/>
        <v>-3.461538461538467</v>
      </c>
      <c r="J30" s="304"/>
      <c r="K30" s="227"/>
    </row>
    <row r="31" spans="1:11" s="349" customFormat="1" ht="13.5" thickBot="1" x14ac:dyDescent="0.25">
      <c r="A31" s="226" t="s">
        <v>27</v>
      </c>
      <c r="B31" s="275">
        <f>B27-B13</f>
        <v>127.93442622950819</v>
      </c>
      <c r="C31" s="276">
        <f t="shared" ref="C31:H31" si="4">C27-C13</f>
        <v>103.01010101010101</v>
      </c>
      <c r="D31" s="276">
        <f t="shared" si="4"/>
        <v>103.82222222222222</v>
      </c>
      <c r="E31" s="276">
        <f t="shared" si="4"/>
        <v>102.29032258064515</v>
      </c>
      <c r="F31" s="276">
        <f t="shared" si="4"/>
        <v>116.33333333333334</v>
      </c>
      <c r="G31" s="277">
        <f t="shared" si="4"/>
        <v>0</v>
      </c>
      <c r="H31" s="306">
        <f t="shared" si="4"/>
        <v>108.69444444444446</v>
      </c>
      <c r="I31" s="307"/>
      <c r="J31" s="304"/>
      <c r="K31" s="227"/>
    </row>
    <row r="32" spans="1:11" s="349" customFormat="1" x14ac:dyDescent="0.2">
      <c r="A32" s="308" t="s">
        <v>51</v>
      </c>
      <c r="B32" s="280">
        <v>574</v>
      </c>
      <c r="C32" s="281">
        <v>1028</v>
      </c>
      <c r="D32" s="281">
        <v>923</v>
      </c>
      <c r="E32" s="281">
        <v>663</v>
      </c>
      <c r="F32" s="281">
        <v>480</v>
      </c>
      <c r="G32" s="282"/>
      <c r="H32" s="283">
        <f>SUM(B32:G32)</f>
        <v>3668</v>
      </c>
      <c r="I32" s="309" t="s">
        <v>56</v>
      </c>
      <c r="J32" s="310">
        <f>H18-H32</f>
        <v>21</v>
      </c>
      <c r="K32" s="285">
        <f>J32/H18</f>
        <v>5.6925996204933585E-3</v>
      </c>
    </row>
    <row r="33" spans="1:11" s="349" customFormat="1" x14ac:dyDescent="0.2">
      <c r="A33" s="308" t="s">
        <v>28</v>
      </c>
      <c r="B33" s="231">
        <v>35.5</v>
      </c>
      <c r="C33" s="289">
        <v>35</v>
      </c>
      <c r="D33" s="289">
        <v>34</v>
      </c>
      <c r="E33" s="289">
        <v>33</v>
      </c>
      <c r="F33" s="289">
        <v>33</v>
      </c>
      <c r="G33" s="232"/>
      <c r="H33" s="235"/>
      <c r="I33" s="227" t="s">
        <v>57</v>
      </c>
      <c r="J33" s="349">
        <v>29.03</v>
      </c>
    </row>
    <row r="34" spans="1:11" s="349" customFormat="1" ht="13.5" thickBot="1" x14ac:dyDescent="0.25">
      <c r="A34" s="311" t="s">
        <v>26</v>
      </c>
      <c r="B34" s="233">
        <f>B33-B19</f>
        <v>5.5</v>
      </c>
      <c r="C34" s="234">
        <f t="shared" ref="C34:G34" si="5">C33-C19</f>
        <v>5.5</v>
      </c>
      <c r="D34" s="234">
        <f t="shared" si="5"/>
        <v>5.5</v>
      </c>
      <c r="E34" s="234">
        <f t="shared" si="5"/>
        <v>5</v>
      </c>
      <c r="F34" s="234">
        <f t="shared" si="5"/>
        <v>5</v>
      </c>
      <c r="G34" s="240">
        <f t="shared" si="5"/>
        <v>0</v>
      </c>
      <c r="H34" s="236"/>
      <c r="I34" s="349" t="s">
        <v>26</v>
      </c>
      <c r="J34" s="349">
        <f>J33-J19</f>
        <v>7.120000000000001</v>
      </c>
    </row>
    <row r="35" spans="1:11" x14ac:dyDescent="0.2">
      <c r="B35" s="288">
        <v>35.5</v>
      </c>
      <c r="C35" s="288" t="s">
        <v>66</v>
      </c>
      <c r="D35" s="288">
        <v>34</v>
      </c>
      <c r="E35" s="288">
        <v>33</v>
      </c>
      <c r="F35" s="288">
        <v>33</v>
      </c>
    </row>
    <row r="36" spans="1:11" x14ac:dyDescent="0.2">
      <c r="C36" s="288">
        <v>35</v>
      </c>
    </row>
    <row r="37" spans="1:11" s="360" customFormat="1" ht="13.5" thickBot="1" x14ac:dyDescent="0.25"/>
    <row r="38" spans="1:11" s="360" customFormat="1" ht="13.5" thickBot="1" x14ac:dyDescent="0.25">
      <c r="A38" s="295" t="s">
        <v>68</v>
      </c>
      <c r="B38" s="427" t="s">
        <v>50</v>
      </c>
      <c r="C38" s="428"/>
      <c r="D38" s="428"/>
      <c r="E38" s="428"/>
      <c r="F38" s="428"/>
      <c r="G38" s="429"/>
      <c r="H38" s="312" t="s">
        <v>0</v>
      </c>
    </row>
    <row r="39" spans="1:11" s="360" customFormat="1" x14ac:dyDescent="0.2">
      <c r="A39" s="226" t="s">
        <v>54</v>
      </c>
      <c r="B39" s="296">
        <v>1</v>
      </c>
      <c r="C39" s="297">
        <v>2</v>
      </c>
      <c r="D39" s="298">
        <v>3</v>
      </c>
      <c r="E39" s="297">
        <v>4</v>
      </c>
      <c r="F39" s="298">
        <v>5</v>
      </c>
      <c r="G39" s="293">
        <v>6</v>
      </c>
      <c r="H39" s="299"/>
    </row>
    <row r="40" spans="1:11" s="360" customFormat="1" x14ac:dyDescent="0.2">
      <c r="A40" s="226" t="s">
        <v>2</v>
      </c>
      <c r="B40" s="336">
        <v>1</v>
      </c>
      <c r="C40" s="337">
        <v>2</v>
      </c>
      <c r="D40" s="350">
        <v>3</v>
      </c>
      <c r="E40" s="338">
        <v>4</v>
      </c>
      <c r="F40" s="339">
        <v>5</v>
      </c>
      <c r="G40" s="340"/>
      <c r="H40" s="294" t="s">
        <v>0</v>
      </c>
      <c r="J40" s="300"/>
    </row>
    <row r="41" spans="1:11" s="360" customFormat="1" x14ac:dyDescent="0.2">
      <c r="A41" s="301" t="s">
        <v>3</v>
      </c>
      <c r="B41" s="253">
        <v>390</v>
      </c>
      <c r="C41" s="254">
        <v>390</v>
      </c>
      <c r="D41" s="254">
        <v>390</v>
      </c>
      <c r="E41" s="254">
        <v>390</v>
      </c>
      <c r="F41" s="254">
        <v>390</v>
      </c>
      <c r="G41" s="255">
        <v>390</v>
      </c>
      <c r="H41" s="302">
        <v>390</v>
      </c>
      <c r="J41" s="300"/>
    </row>
    <row r="42" spans="1:11" s="360" customFormat="1" x14ac:dyDescent="0.2">
      <c r="A42" s="303" t="s">
        <v>6</v>
      </c>
      <c r="B42" s="258">
        <v>410.35087719298247</v>
      </c>
      <c r="C42" s="259">
        <v>408.51485148514854</v>
      </c>
      <c r="D42" s="259">
        <v>408.23529411764707</v>
      </c>
      <c r="E42" s="259">
        <v>425.78125</v>
      </c>
      <c r="F42" s="341">
        <v>428.69565217391306</v>
      </c>
      <c r="G42" s="260"/>
      <c r="H42" s="342">
        <v>414.50424929178467</v>
      </c>
      <c r="J42" s="300"/>
    </row>
    <row r="43" spans="1:11" s="360" customFormat="1" x14ac:dyDescent="0.2">
      <c r="A43" s="226" t="s">
        <v>7</v>
      </c>
      <c r="B43" s="262">
        <v>70.175438596491233</v>
      </c>
      <c r="C43" s="263">
        <v>74.257425742574256</v>
      </c>
      <c r="D43" s="263">
        <v>82.352941176470594</v>
      </c>
      <c r="E43" s="263">
        <v>70.3125</v>
      </c>
      <c r="F43" s="343">
        <v>80.434782608695656</v>
      </c>
      <c r="G43" s="264"/>
      <c r="H43" s="344">
        <v>72.237960339943342</v>
      </c>
      <c r="J43" s="300"/>
    </row>
    <row r="44" spans="1:11" s="360" customFormat="1" x14ac:dyDescent="0.2">
      <c r="A44" s="226" t="s">
        <v>8</v>
      </c>
      <c r="B44" s="266">
        <v>9.7366858082419877E-2</v>
      </c>
      <c r="C44" s="267">
        <v>8.11790527307064E-2</v>
      </c>
      <c r="D44" s="267">
        <v>7.4694826866907621E-2</v>
      </c>
      <c r="E44" s="267">
        <v>8.0056372697792255E-2</v>
      </c>
      <c r="F44" s="345">
        <v>7.5132897271611654E-2</v>
      </c>
      <c r="G44" s="268"/>
      <c r="H44" s="346">
        <v>8.4057883927684429E-2</v>
      </c>
      <c r="J44" s="304"/>
      <c r="K44" s="305"/>
    </row>
    <row r="45" spans="1:11" s="360" customFormat="1" x14ac:dyDescent="0.2">
      <c r="A45" s="303" t="s">
        <v>1</v>
      </c>
      <c r="B45" s="270">
        <f t="shared" ref="B45:H45" si="6">B42/B41*100-100</f>
        <v>5.2181736392262792</v>
      </c>
      <c r="C45" s="271">
        <f t="shared" si="6"/>
        <v>4.7473978167047477</v>
      </c>
      <c r="D45" s="271">
        <f t="shared" si="6"/>
        <v>4.6757164404223346</v>
      </c>
      <c r="E45" s="271">
        <f t="shared" si="6"/>
        <v>9.174679487179489</v>
      </c>
      <c r="F45" s="271">
        <f t="shared" si="6"/>
        <v>9.9219620958751449</v>
      </c>
      <c r="G45" s="272">
        <f t="shared" si="6"/>
        <v>-100</v>
      </c>
      <c r="H45" s="273">
        <f t="shared" si="6"/>
        <v>6.2831408440473524</v>
      </c>
      <c r="J45" s="304"/>
      <c r="K45" s="227"/>
    </row>
    <row r="46" spans="1:11" s="360" customFormat="1" ht="13.5" thickBot="1" x14ac:dyDescent="0.25">
      <c r="A46" s="226" t="s">
        <v>27</v>
      </c>
      <c r="B46" s="275">
        <f>B42-B27</f>
        <v>167.35087719298247</v>
      </c>
      <c r="C46" s="276">
        <f t="shared" ref="C46:H46" si="7">C42-C27</f>
        <v>169.51485148514854</v>
      </c>
      <c r="D46" s="276">
        <f t="shared" si="7"/>
        <v>159.23529411764707</v>
      </c>
      <c r="E46" s="276">
        <f t="shared" si="7"/>
        <v>165.78125</v>
      </c>
      <c r="F46" s="276">
        <f t="shared" si="7"/>
        <v>147.69565217391306</v>
      </c>
      <c r="G46" s="277">
        <f t="shared" si="7"/>
        <v>0</v>
      </c>
      <c r="H46" s="306">
        <f t="shared" si="7"/>
        <v>163.50424929178467</v>
      </c>
      <c r="I46" s="307"/>
      <c r="J46" s="304"/>
      <c r="K46" s="227"/>
    </row>
    <row r="47" spans="1:11" s="360" customFormat="1" x14ac:dyDescent="0.2">
      <c r="A47" s="308" t="s">
        <v>51</v>
      </c>
      <c r="B47" s="280">
        <v>571</v>
      </c>
      <c r="C47" s="281">
        <v>1028</v>
      </c>
      <c r="D47" s="281">
        <v>923</v>
      </c>
      <c r="E47" s="281">
        <v>663</v>
      </c>
      <c r="F47" s="281">
        <v>480</v>
      </c>
      <c r="G47" s="282"/>
      <c r="H47" s="283">
        <f>SUM(B47:G47)</f>
        <v>3665</v>
      </c>
      <c r="I47" s="309" t="s">
        <v>56</v>
      </c>
      <c r="J47" s="310">
        <f>H32-H47</f>
        <v>3</v>
      </c>
      <c r="K47" s="285">
        <f>J47/H32</f>
        <v>8.178844056706652E-4</v>
      </c>
    </row>
    <row r="48" spans="1:11" s="360" customFormat="1" x14ac:dyDescent="0.2">
      <c r="A48" s="308" t="s">
        <v>28</v>
      </c>
      <c r="B48" s="231">
        <v>39.5</v>
      </c>
      <c r="C48" s="289">
        <v>39</v>
      </c>
      <c r="D48" s="289">
        <v>38.5</v>
      </c>
      <c r="E48" s="289">
        <v>37</v>
      </c>
      <c r="F48" s="289">
        <v>37.5</v>
      </c>
      <c r="G48" s="232"/>
      <c r="H48" s="235"/>
      <c r="I48" s="227" t="s">
        <v>57</v>
      </c>
      <c r="J48" s="360">
        <v>34.24</v>
      </c>
    </row>
    <row r="49" spans="1:12" s="360" customFormat="1" ht="13.5" thickBot="1" x14ac:dyDescent="0.25">
      <c r="A49" s="311" t="s">
        <v>26</v>
      </c>
      <c r="B49" s="233">
        <f>B48-B33</f>
        <v>4</v>
      </c>
      <c r="C49" s="234">
        <f t="shared" ref="C49:G49" si="8">C48-C33</f>
        <v>4</v>
      </c>
      <c r="D49" s="234">
        <f t="shared" si="8"/>
        <v>4.5</v>
      </c>
      <c r="E49" s="234">
        <f t="shared" si="8"/>
        <v>4</v>
      </c>
      <c r="F49" s="234">
        <f t="shared" si="8"/>
        <v>4.5</v>
      </c>
      <c r="G49" s="240">
        <f t="shared" si="8"/>
        <v>0</v>
      </c>
      <c r="H49" s="236"/>
      <c r="I49" s="360" t="s">
        <v>26</v>
      </c>
      <c r="J49" s="360">
        <f>J48-J33</f>
        <v>5.2100000000000009</v>
      </c>
    </row>
    <row r="50" spans="1:12" x14ac:dyDescent="0.2">
      <c r="D50" s="288">
        <v>38.5</v>
      </c>
    </row>
    <row r="51" spans="1:12" s="361" customFormat="1" x14ac:dyDescent="0.2"/>
    <row r="52" spans="1:12" x14ac:dyDescent="0.2">
      <c r="B52" s="288">
        <v>39.5</v>
      </c>
      <c r="C52" s="361">
        <v>39</v>
      </c>
      <c r="D52" s="361">
        <v>38.5</v>
      </c>
      <c r="E52" s="361">
        <v>38.5</v>
      </c>
      <c r="F52" s="361">
        <v>37</v>
      </c>
      <c r="G52" s="361">
        <v>37</v>
      </c>
      <c r="H52" s="365">
        <v>36.5</v>
      </c>
      <c r="I52" s="365" t="s">
        <v>72</v>
      </c>
    </row>
    <row r="53" spans="1:12" ht="13.5" thickBot="1" x14ac:dyDescent="0.25">
      <c r="B53" s="241">
        <v>414.50424929178467</v>
      </c>
      <c r="C53" s="241">
        <v>414.50424929178467</v>
      </c>
      <c r="D53" s="241">
        <v>414.50424929178467</v>
      </c>
      <c r="E53" s="241">
        <v>414.50424929178467</v>
      </c>
      <c r="F53" s="241">
        <v>414.50424929178467</v>
      </c>
      <c r="G53" s="241">
        <v>414.50424929178467</v>
      </c>
      <c r="H53" s="241">
        <v>414.50424929178467</v>
      </c>
      <c r="I53" s="241">
        <v>414.50424929178467</v>
      </c>
    </row>
    <row r="54" spans="1:12" s="361" customFormat="1" ht="13.5" thickBot="1" x14ac:dyDescent="0.25">
      <c r="A54" s="295" t="s">
        <v>70</v>
      </c>
      <c r="B54" s="427" t="s">
        <v>50</v>
      </c>
      <c r="C54" s="428"/>
      <c r="D54" s="428"/>
      <c r="E54" s="428"/>
      <c r="F54" s="428"/>
      <c r="G54" s="428"/>
      <c r="H54" s="429"/>
      <c r="I54" s="312" t="s">
        <v>0</v>
      </c>
    </row>
    <row r="55" spans="1:12" s="361" customFormat="1" x14ac:dyDescent="0.2">
      <c r="A55" s="226" t="s">
        <v>54</v>
      </c>
      <c r="B55" s="296">
        <v>1</v>
      </c>
      <c r="C55" s="297">
        <v>2</v>
      </c>
      <c r="D55" s="298">
        <v>3</v>
      </c>
      <c r="E55" s="297">
        <v>4</v>
      </c>
      <c r="F55" s="298">
        <v>5</v>
      </c>
      <c r="G55" s="362">
        <v>6</v>
      </c>
      <c r="H55" s="293">
        <v>7</v>
      </c>
      <c r="I55" s="299"/>
    </row>
    <row r="56" spans="1:12" s="361" customFormat="1" x14ac:dyDescent="0.2">
      <c r="A56" s="226" t="s">
        <v>2</v>
      </c>
      <c r="B56" s="336">
        <v>1</v>
      </c>
      <c r="C56" s="337">
        <v>2</v>
      </c>
      <c r="D56" s="350">
        <v>3</v>
      </c>
      <c r="E56" s="350">
        <v>3</v>
      </c>
      <c r="F56" s="338">
        <v>4</v>
      </c>
      <c r="G56" s="363">
        <v>5</v>
      </c>
      <c r="H56" s="340">
        <v>6</v>
      </c>
      <c r="I56" s="294" t="s">
        <v>0</v>
      </c>
      <c r="K56" s="300"/>
    </row>
    <row r="57" spans="1:12" s="361" customFormat="1" x14ac:dyDescent="0.2">
      <c r="A57" s="301" t="s">
        <v>3</v>
      </c>
      <c r="B57" s="253">
        <v>525</v>
      </c>
      <c r="C57" s="254">
        <v>525</v>
      </c>
      <c r="D57" s="254">
        <v>525</v>
      </c>
      <c r="E57" s="254">
        <v>525</v>
      </c>
      <c r="F57" s="254">
        <v>525</v>
      </c>
      <c r="G57" s="364">
        <v>525</v>
      </c>
      <c r="H57" s="255">
        <v>525</v>
      </c>
      <c r="I57" s="302">
        <v>525</v>
      </c>
      <c r="K57" s="300"/>
    </row>
    <row r="58" spans="1:12" s="361" customFormat="1" x14ac:dyDescent="0.2">
      <c r="A58" s="303" t="s">
        <v>6</v>
      </c>
      <c r="B58" s="258">
        <v>466.25</v>
      </c>
      <c r="C58" s="259">
        <v>500.97560975609758</v>
      </c>
      <c r="D58" s="259">
        <v>509.8</v>
      </c>
      <c r="E58" s="259">
        <v>497.44680851063828</v>
      </c>
      <c r="F58" s="341">
        <v>528.5</v>
      </c>
      <c r="G58" s="341">
        <v>563.13253012048187</v>
      </c>
      <c r="H58" s="260">
        <v>615.26315789473688</v>
      </c>
      <c r="I58" s="342">
        <v>530.26954177897574</v>
      </c>
      <c r="K58" s="300"/>
    </row>
    <row r="59" spans="1:12" s="361" customFormat="1" x14ac:dyDescent="0.2">
      <c r="A59" s="226" t="s">
        <v>7</v>
      </c>
      <c r="B59" s="262">
        <v>87.5</v>
      </c>
      <c r="C59" s="263">
        <v>95.121951219512198</v>
      </c>
      <c r="D59" s="263">
        <v>90</v>
      </c>
      <c r="E59" s="263">
        <v>87.234042553191486</v>
      </c>
      <c r="F59" s="343">
        <v>95</v>
      </c>
      <c r="G59" s="343">
        <v>96.385542168674704</v>
      </c>
      <c r="H59" s="264">
        <v>89.473684210526315</v>
      </c>
      <c r="I59" s="344">
        <v>73.315363881401623</v>
      </c>
      <c r="K59" s="300"/>
    </row>
    <row r="60" spans="1:12" s="361" customFormat="1" x14ac:dyDescent="0.2">
      <c r="A60" s="226" t="s">
        <v>8</v>
      </c>
      <c r="B60" s="266">
        <v>6.8613854649167444E-2</v>
      </c>
      <c r="C60" s="267">
        <v>5.2313687928583257E-2</v>
      </c>
      <c r="D60" s="267">
        <v>6.4640853675658402E-2</v>
      </c>
      <c r="E60" s="267">
        <v>5.7380934509412299E-2</v>
      </c>
      <c r="F60" s="345">
        <v>4.8711317547231792E-2</v>
      </c>
      <c r="G60" s="345">
        <v>4.8528351676141522E-2</v>
      </c>
      <c r="H60" s="268">
        <v>5.9977923500284858E-2</v>
      </c>
      <c r="I60" s="346">
        <v>9.4040892862898851E-2</v>
      </c>
      <c r="K60" s="304"/>
      <c r="L60" s="305"/>
    </row>
    <row r="61" spans="1:12" s="361" customFormat="1" x14ac:dyDescent="0.2">
      <c r="A61" s="303" t="s">
        <v>1</v>
      </c>
      <c r="B61" s="270">
        <f t="shared" ref="B61:I61" si="9">B58/B57*100-100</f>
        <v>-11.19047619047619</v>
      </c>
      <c r="C61" s="271">
        <f t="shared" si="9"/>
        <v>-4.5760743321718849</v>
      </c>
      <c r="D61" s="271">
        <f t="shared" si="9"/>
        <v>-2.8952380952380992</v>
      </c>
      <c r="E61" s="271">
        <f t="shared" si="9"/>
        <v>-5.2482269503546206</v>
      </c>
      <c r="F61" s="271">
        <f t="shared" si="9"/>
        <v>0.66666666666665719</v>
      </c>
      <c r="G61" s="271">
        <f t="shared" ref="G61" si="10">G58/G57*100-100</f>
        <v>7.2633390705679801</v>
      </c>
      <c r="H61" s="272">
        <f t="shared" si="9"/>
        <v>17.192982456140356</v>
      </c>
      <c r="I61" s="273">
        <f t="shared" si="9"/>
        <v>1.0037222436144191</v>
      </c>
      <c r="K61" s="304"/>
      <c r="L61" s="227"/>
    </row>
    <row r="62" spans="1:12" s="361" customFormat="1" ht="13.5" thickBot="1" x14ac:dyDescent="0.25">
      <c r="A62" s="226" t="s">
        <v>27</v>
      </c>
      <c r="B62" s="275">
        <f>B58-B53</f>
        <v>51.745750708215326</v>
      </c>
      <c r="C62" s="276">
        <f t="shared" ref="C62:I62" si="11">C58-C53</f>
        <v>86.471360464312909</v>
      </c>
      <c r="D62" s="276">
        <f t="shared" si="11"/>
        <v>95.295750708215337</v>
      </c>
      <c r="E62" s="276">
        <f t="shared" si="11"/>
        <v>82.942559218853603</v>
      </c>
      <c r="F62" s="276">
        <f t="shared" si="11"/>
        <v>113.99575070821533</v>
      </c>
      <c r="G62" s="276">
        <f t="shared" si="11"/>
        <v>148.6282808286972</v>
      </c>
      <c r="H62" s="277">
        <f t="shared" si="11"/>
        <v>200.7589086029522</v>
      </c>
      <c r="I62" s="306">
        <f t="shared" si="11"/>
        <v>115.76529248719106</v>
      </c>
      <c r="J62" s="307"/>
      <c r="K62" s="304"/>
      <c r="L62" s="227"/>
    </row>
    <row r="63" spans="1:12" s="361" customFormat="1" x14ac:dyDescent="0.2">
      <c r="A63" s="308" t="s">
        <v>51</v>
      </c>
      <c r="B63" s="280">
        <v>297</v>
      </c>
      <c r="C63" s="281">
        <v>395</v>
      </c>
      <c r="D63" s="281">
        <v>491</v>
      </c>
      <c r="E63" s="281">
        <v>491</v>
      </c>
      <c r="F63" s="281">
        <v>791</v>
      </c>
      <c r="G63" s="281">
        <v>785</v>
      </c>
      <c r="H63" s="282">
        <v>413</v>
      </c>
      <c r="I63" s="283">
        <f>SUM(B63:H63)</f>
        <v>3663</v>
      </c>
      <c r="J63" s="309" t="s">
        <v>56</v>
      </c>
      <c r="K63" s="310">
        <f>H47-I63</f>
        <v>2</v>
      </c>
      <c r="L63" s="285">
        <f>K63/H47</f>
        <v>5.4570259208731246E-4</v>
      </c>
    </row>
    <row r="64" spans="1:12" s="361" customFormat="1" x14ac:dyDescent="0.2">
      <c r="A64" s="308" t="s">
        <v>28</v>
      </c>
      <c r="B64" s="231">
        <v>45.5</v>
      </c>
      <c r="C64" s="289">
        <v>44.5</v>
      </c>
      <c r="D64" s="289">
        <v>43.5</v>
      </c>
      <c r="E64" s="289">
        <v>43.5</v>
      </c>
      <c r="F64" s="289">
        <v>42</v>
      </c>
      <c r="G64" s="289">
        <v>41.5</v>
      </c>
      <c r="H64" s="232">
        <v>40.5</v>
      </c>
      <c r="I64" s="235"/>
      <c r="J64" s="227" t="s">
        <v>57</v>
      </c>
      <c r="K64" s="361">
        <v>38.44</v>
      </c>
    </row>
    <row r="65" spans="1:12" s="361" customFormat="1" ht="13.5" thickBot="1" x14ac:dyDescent="0.25">
      <c r="A65" s="311" t="s">
        <v>26</v>
      </c>
      <c r="B65" s="233">
        <f>B64-B52</f>
        <v>6</v>
      </c>
      <c r="C65" s="234">
        <f t="shared" ref="C65:H65" si="12">C64-C52</f>
        <v>5.5</v>
      </c>
      <c r="D65" s="234">
        <f t="shared" si="12"/>
        <v>5</v>
      </c>
      <c r="E65" s="234">
        <f t="shared" si="12"/>
        <v>5</v>
      </c>
      <c r="F65" s="234">
        <f t="shared" si="12"/>
        <v>5</v>
      </c>
      <c r="G65" s="234">
        <f t="shared" si="12"/>
        <v>4.5</v>
      </c>
      <c r="H65" s="240">
        <f t="shared" si="12"/>
        <v>4</v>
      </c>
      <c r="I65" s="236"/>
      <c r="J65" s="361" t="s">
        <v>26</v>
      </c>
      <c r="K65" s="361">
        <f>K64-J48</f>
        <v>4.1999999999999957</v>
      </c>
    </row>
    <row r="66" spans="1:12" x14ac:dyDescent="0.2">
      <c r="D66" s="288">
        <v>43.5</v>
      </c>
      <c r="E66" s="288" t="s">
        <v>66</v>
      </c>
      <c r="H66" s="288">
        <v>40.5</v>
      </c>
    </row>
    <row r="67" spans="1:12" x14ac:dyDescent="0.2">
      <c r="E67" s="288">
        <v>43.5</v>
      </c>
    </row>
    <row r="68" spans="1:12" s="368" customFormat="1" ht="13.5" thickBot="1" x14ac:dyDescent="0.25"/>
    <row r="69" spans="1:12" s="366" customFormat="1" ht="13.5" thickBot="1" x14ac:dyDescent="0.25">
      <c r="A69" s="295" t="s">
        <v>73</v>
      </c>
      <c r="B69" s="427" t="s">
        <v>50</v>
      </c>
      <c r="C69" s="428"/>
      <c r="D69" s="428"/>
      <c r="E69" s="428"/>
      <c r="F69" s="428"/>
      <c r="G69" s="428"/>
      <c r="H69" s="429"/>
      <c r="I69" s="312" t="s">
        <v>0</v>
      </c>
    </row>
    <row r="70" spans="1:12" s="366" customFormat="1" x14ac:dyDescent="0.2">
      <c r="A70" s="226" t="s">
        <v>54</v>
      </c>
      <c r="B70" s="296">
        <v>1</v>
      </c>
      <c r="C70" s="297">
        <v>2</v>
      </c>
      <c r="D70" s="298">
        <v>3</v>
      </c>
      <c r="E70" s="297">
        <v>4</v>
      </c>
      <c r="F70" s="298">
        <v>5</v>
      </c>
      <c r="G70" s="362">
        <v>6</v>
      </c>
      <c r="H70" s="293">
        <v>7</v>
      </c>
      <c r="I70" s="299"/>
    </row>
    <row r="71" spans="1:12" s="366" customFormat="1" x14ac:dyDescent="0.2">
      <c r="A71" s="226" t="s">
        <v>2</v>
      </c>
      <c r="B71" s="336">
        <v>1</v>
      </c>
      <c r="C71" s="337">
        <v>2</v>
      </c>
      <c r="D71" s="350">
        <v>3</v>
      </c>
      <c r="E71" s="350">
        <v>3</v>
      </c>
      <c r="F71" s="338">
        <v>4</v>
      </c>
      <c r="G71" s="363">
        <v>5</v>
      </c>
      <c r="H71" s="340">
        <v>6</v>
      </c>
      <c r="I71" s="294" t="s">
        <v>0</v>
      </c>
      <c r="K71" s="300"/>
    </row>
    <row r="72" spans="1:12" s="366" customFormat="1" x14ac:dyDescent="0.2">
      <c r="A72" s="301" t="s">
        <v>3</v>
      </c>
      <c r="B72" s="253">
        <v>650</v>
      </c>
      <c r="C72" s="254">
        <v>650</v>
      </c>
      <c r="D72" s="254">
        <v>650</v>
      </c>
      <c r="E72" s="254">
        <v>650</v>
      </c>
      <c r="F72" s="254">
        <v>650</v>
      </c>
      <c r="G72" s="364">
        <v>650</v>
      </c>
      <c r="H72" s="255">
        <v>650</v>
      </c>
      <c r="I72" s="302">
        <v>650</v>
      </c>
      <c r="K72" s="300"/>
    </row>
    <row r="73" spans="1:12" s="366" customFormat="1" x14ac:dyDescent="0.2">
      <c r="A73" s="303" t="s">
        <v>6</v>
      </c>
      <c r="B73" s="258">
        <v>601.36363636363637</v>
      </c>
      <c r="C73" s="259">
        <v>611.72413793103453</v>
      </c>
      <c r="D73" s="259">
        <v>621.94444444444446</v>
      </c>
      <c r="E73" s="259">
        <v>628.33333333333337</v>
      </c>
      <c r="F73" s="341">
        <v>650</v>
      </c>
      <c r="G73" s="341">
        <v>661.52777777777783</v>
      </c>
      <c r="H73" s="260">
        <v>709.35483870967744</v>
      </c>
      <c r="I73" s="342">
        <v>645.42253521126759</v>
      </c>
      <c r="K73" s="300"/>
    </row>
    <row r="74" spans="1:12" s="366" customFormat="1" x14ac:dyDescent="0.2">
      <c r="A74" s="226" t="s">
        <v>7</v>
      </c>
      <c r="B74" s="262">
        <v>77.272727272727266</v>
      </c>
      <c r="C74" s="263">
        <v>100</v>
      </c>
      <c r="D74" s="263">
        <v>94.444444444444443</v>
      </c>
      <c r="E74" s="263">
        <v>100</v>
      </c>
      <c r="F74" s="343">
        <v>96.551724137931032</v>
      </c>
      <c r="G74" s="343">
        <v>98.611111111111114</v>
      </c>
      <c r="H74" s="264">
        <v>100</v>
      </c>
      <c r="I74" s="344">
        <v>84.154929577464785</v>
      </c>
      <c r="K74" s="300"/>
    </row>
    <row r="75" spans="1:12" s="366" customFormat="1" x14ac:dyDescent="0.2">
      <c r="A75" s="226" t="s">
        <v>8</v>
      </c>
      <c r="B75" s="266">
        <v>8.9450281656985806E-2</v>
      </c>
      <c r="C75" s="267">
        <v>4.1637396420788647E-2</v>
      </c>
      <c r="D75" s="267">
        <v>4.7306735581303924E-2</v>
      </c>
      <c r="E75" s="267">
        <v>3.9610569026705782E-2</v>
      </c>
      <c r="F75" s="345">
        <v>4.6506170703327569E-2</v>
      </c>
      <c r="G75" s="345">
        <v>4.6705172657372625E-2</v>
      </c>
      <c r="H75" s="268">
        <v>3.5254292757280085E-2</v>
      </c>
      <c r="I75" s="346">
        <v>6.6909980706473651E-2</v>
      </c>
      <c r="K75" s="304"/>
      <c r="L75" s="305"/>
    </row>
    <row r="76" spans="1:12" s="366" customFormat="1" x14ac:dyDescent="0.2">
      <c r="A76" s="303" t="s">
        <v>1</v>
      </c>
      <c r="B76" s="270">
        <f t="shared" ref="B76:I76" si="13">B73/B72*100-100</f>
        <v>-7.4825174825174798</v>
      </c>
      <c r="C76" s="271">
        <f t="shared" si="13"/>
        <v>-5.8885941644562223</v>
      </c>
      <c r="D76" s="271">
        <f t="shared" si="13"/>
        <v>-4.3162393162393187</v>
      </c>
      <c r="E76" s="271">
        <f t="shared" si="13"/>
        <v>-3.3333333333333286</v>
      </c>
      <c r="F76" s="271">
        <f t="shared" si="13"/>
        <v>0</v>
      </c>
      <c r="G76" s="271">
        <f t="shared" si="13"/>
        <v>1.7735042735042867</v>
      </c>
      <c r="H76" s="272">
        <f t="shared" si="13"/>
        <v>9.1315136476426915</v>
      </c>
      <c r="I76" s="273">
        <f t="shared" si="13"/>
        <v>-0.70422535211267245</v>
      </c>
      <c r="K76" s="304"/>
      <c r="L76" s="227"/>
    </row>
    <row r="77" spans="1:12" s="366" customFormat="1" ht="13.5" thickBot="1" x14ac:dyDescent="0.25">
      <c r="A77" s="226" t="s">
        <v>27</v>
      </c>
      <c r="B77" s="275">
        <f>B73-B58</f>
        <v>135.11363636363637</v>
      </c>
      <c r="C77" s="276">
        <f t="shared" ref="C77:I77" si="14">C73-C58</f>
        <v>110.74852817493695</v>
      </c>
      <c r="D77" s="276">
        <f t="shared" si="14"/>
        <v>112.14444444444445</v>
      </c>
      <c r="E77" s="276">
        <f t="shared" si="14"/>
        <v>130.88652482269509</v>
      </c>
      <c r="F77" s="276">
        <f t="shared" si="14"/>
        <v>121.5</v>
      </c>
      <c r="G77" s="276">
        <f t="shared" si="14"/>
        <v>98.395247657295954</v>
      </c>
      <c r="H77" s="277">
        <f t="shared" si="14"/>
        <v>94.09168081494056</v>
      </c>
      <c r="I77" s="306">
        <f t="shared" si="14"/>
        <v>115.15299343229185</v>
      </c>
      <c r="J77" s="307"/>
      <c r="K77" s="304"/>
      <c r="L77" s="227"/>
    </row>
    <row r="78" spans="1:12" s="366" customFormat="1" x14ac:dyDescent="0.2">
      <c r="A78" s="308" t="s">
        <v>51</v>
      </c>
      <c r="B78" s="280">
        <v>297</v>
      </c>
      <c r="C78" s="281">
        <v>393</v>
      </c>
      <c r="D78" s="281">
        <v>491</v>
      </c>
      <c r="E78" s="281">
        <v>491</v>
      </c>
      <c r="F78" s="281">
        <v>791</v>
      </c>
      <c r="G78" s="281">
        <v>785</v>
      </c>
      <c r="H78" s="282">
        <v>413</v>
      </c>
      <c r="I78" s="283">
        <f>SUM(B78:H78)</f>
        <v>3661</v>
      </c>
      <c r="J78" s="309" t="s">
        <v>56</v>
      </c>
      <c r="K78" s="310">
        <f>I63-I78</f>
        <v>2</v>
      </c>
      <c r="L78" s="285">
        <f>K78/I63</f>
        <v>5.4600054600054604E-4</v>
      </c>
    </row>
    <row r="79" spans="1:12" s="366" customFormat="1" x14ac:dyDescent="0.2">
      <c r="A79" s="308" t="s">
        <v>28</v>
      </c>
      <c r="B79" s="231">
        <v>49.5</v>
      </c>
      <c r="C79" s="289">
        <v>48.5</v>
      </c>
      <c r="D79" s="289">
        <v>47.5</v>
      </c>
      <c r="E79" s="289">
        <v>47.5</v>
      </c>
      <c r="F79" s="289">
        <v>46</v>
      </c>
      <c r="G79" s="289">
        <v>45.5</v>
      </c>
      <c r="H79" s="232">
        <v>44.5</v>
      </c>
      <c r="I79" s="235"/>
      <c r="J79" s="227" t="s">
        <v>57</v>
      </c>
      <c r="K79" s="366">
        <v>42.7</v>
      </c>
    </row>
    <row r="80" spans="1:12" s="366" customFormat="1" ht="13.5" thickBot="1" x14ac:dyDescent="0.25">
      <c r="A80" s="311" t="s">
        <v>26</v>
      </c>
      <c r="B80" s="233">
        <f>B79-B64</f>
        <v>4</v>
      </c>
      <c r="C80" s="234">
        <f t="shared" ref="C80:H80" si="15">C79-C64</f>
        <v>4</v>
      </c>
      <c r="D80" s="234">
        <f t="shared" si="15"/>
        <v>4</v>
      </c>
      <c r="E80" s="234">
        <f t="shared" si="15"/>
        <v>4</v>
      </c>
      <c r="F80" s="234">
        <f t="shared" si="15"/>
        <v>4</v>
      </c>
      <c r="G80" s="234">
        <f t="shared" si="15"/>
        <v>4</v>
      </c>
      <c r="H80" s="240">
        <f t="shared" si="15"/>
        <v>4</v>
      </c>
      <c r="I80" s="236"/>
      <c r="J80" s="366" t="s">
        <v>26</v>
      </c>
      <c r="K80" s="366">
        <f>K79-K64</f>
        <v>4.2600000000000051</v>
      </c>
    </row>
    <row r="82" spans="1:12" ht="13.5" thickBot="1" x14ac:dyDescent="0.25"/>
    <row r="83" spans="1:12" s="369" customFormat="1" ht="13.5" thickBot="1" x14ac:dyDescent="0.25">
      <c r="A83" s="295" t="s">
        <v>74</v>
      </c>
      <c r="B83" s="427" t="s">
        <v>50</v>
      </c>
      <c r="C83" s="428"/>
      <c r="D83" s="428"/>
      <c r="E83" s="428"/>
      <c r="F83" s="428"/>
      <c r="G83" s="428"/>
      <c r="H83" s="429"/>
      <c r="I83" s="312" t="s">
        <v>0</v>
      </c>
    </row>
    <row r="84" spans="1:12" s="369" customFormat="1" x14ac:dyDescent="0.2">
      <c r="A84" s="226" t="s">
        <v>54</v>
      </c>
      <c r="B84" s="296">
        <v>1</v>
      </c>
      <c r="C84" s="297">
        <v>2</v>
      </c>
      <c r="D84" s="298">
        <v>3</v>
      </c>
      <c r="E84" s="297">
        <v>4</v>
      </c>
      <c r="F84" s="298">
        <v>5</v>
      </c>
      <c r="G84" s="362">
        <v>6</v>
      </c>
      <c r="H84" s="293">
        <v>7</v>
      </c>
      <c r="I84" s="299"/>
    </row>
    <row r="85" spans="1:12" s="369" customFormat="1" x14ac:dyDescent="0.2">
      <c r="A85" s="226" t="s">
        <v>2</v>
      </c>
      <c r="B85" s="336">
        <v>1</v>
      </c>
      <c r="C85" s="337">
        <v>2</v>
      </c>
      <c r="D85" s="350">
        <v>3</v>
      </c>
      <c r="E85" s="350">
        <v>3</v>
      </c>
      <c r="F85" s="338">
        <v>4</v>
      </c>
      <c r="G85" s="363">
        <v>5</v>
      </c>
      <c r="H85" s="340">
        <v>6</v>
      </c>
      <c r="I85" s="294" t="s">
        <v>0</v>
      </c>
      <c r="K85" s="300"/>
    </row>
    <row r="86" spans="1:12" s="369" customFormat="1" x14ac:dyDescent="0.2">
      <c r="A86" s="301" t="s">
        <v>3</v>
      </c>
      <c r="B86" s="253">
        <v>765</v>
      </c>
      <c r="C86" s="254">
        <v>765</v>
      </c>
      <c r="D86" s="254">
        <v>765</v>
      </c>
      <c r="E86" s="254">
        <v>765</v>
      </c>
      <c r="F86" s="254">
        <v>765</v>
      </c>
      <c r="G86" s="364">
        <v>765</v>
      </c>
      <c r="H86" s="255">
        <v>765</v>
      </c>
      <c r="I86" s="302">
        <v>765</v>
      </c>
      <c r="K86" s="300"/>
    </row>
    <row r="87" spans="1:12" s="369" customFormat="1" x14ac:dyDescent="0.2">
      <c r="A87" s="303" t="s">
        <v>6</v>
      </c>
      <c r="B87" s="258">
        <v>707.72727272727275</v>
      </c>
      <c r="C87" s="259">
        <v>723.66666666666663</v>
      </c>
      <c r="D87" s="259">
        <v>781.31578947368416</v>
      </c>
      <c r="E87" s="259">
        <v>758.71794871794873</v>
      </c>
      <c r="F87" s="341">
        <v>766.27118644067798</v>
      </c>
      <c r="G87" s="341">
        <v>781.86274509803923</v>
      </c>
      <c r="H87" s="260">
        <v>815.9375</v>
      </c>
      <c r="I87" s="342">
        <v>769.03726708074532</v>
      </c>
      <c r="K87" s="300"/>
    </row>
    <row r="88" spans="1:12" s="369" customFormat="1" x14ac:dyDescent="0.2">
      <c r="A88" s="226" t="s">
        <v>7</v>
      </c>
      <c r="B88" s="262">
        <v>77.272727272727266</v>
      </c>
      <c r="C88" s="263">
        <v>93.333333333333329</v>
      </c>
      <c r="D88" s="263">
        <v>86.84210526315789</v>
      </c>
      <c r="E88" s="263">
        <v>89.743589743589737</v>
      </c>
      <c r="F88" s="343">
        <v>91.525423728813564</v>
      </c>
      <c r="G88" s="343">
        <v>98.039215686274517</v>
      </c>
      <c r="H88" s="264">
        <v>87.5</v>
      </c>
      <c r="I88" s="344">
        <v>86.956521739130437</v>
      </c>
      <c r="K88" s="300"/>
    </row>
    <row r="89" spans="1:12" s="369" customFormat="1" x14ac:dyDescent="0.2">
      <c r="A89" s="226" t="s">
        <v>8</v>
      </c>
      <c r="B89" s="266">
        <v>7.9580747178440769E-2</v>
      </c>
      <c r="C89" s="267">
        <v>5.964770780987394E-2</v>
      </c>
      <c r="D89" s="267">
        <v>5.9539867580628514E-2</v>
      </c>
      <c r="E89" s="267">
        <v>6.0669681123944455E-2</v>
      </c>
      <c r="F89" s="345">
        <v>5.9774526323868607E-2</v>
      </c>
      <c r="G89" s="345">
        <v>4.2635625969857822E-2</v>
      </c>
      <c r="H89" s="268">
        <v>6.2331777817014981E-2</v>
      </c>
      <c r="I89" s="346">
        <v>6.6903185147382235E-2</v>
      </c>
      <c r="K89" s="304"/>
      <c r="L89" s="305"/>
    </row>
    <row r="90" spans="1:12" s="369" customFormat="1" x14ac:dyDescent="0.2">
      <c r="A90" s="303" t="s">
        <v>1</v>
      </c>
      <c r="B90" s="270">
        <f t="shared" ref="B90:I90" si="16">B87/B86*100-100</f>
        <v>-7.4866310160427787</v>
      </c>
      <c r="C90" s="271">
        <f t="shared" si="16"/>
        <v>-5.4030501089324758</v>
      </c>
      <c r="D90" s="271">
        <f t="shared" si="16"/>
        <v>2.1327829377364935</v>
      </c>
      <c r="E90" s="271">
        <f t="shared" si="16"/>
        <v>-0.82118317412435715</v>
      </c>
      <c r="F90" s="271">
        <f t="shared" si="16"/>
        <v>0.16616816218014208</v>
      </c>
      <c r="G90" s="271">
        <f t="shared" si="16"/>
        <v>2.2042804049724509</v>
      </c>
      <c r="H90" s="272">
        <f t="shared" si="16"/>
        <v>6.658496732026137</v>
      </c>
      <c r="I90" s="273">
        <f t="shared" si="16"/>
        <v>0.52774733081636782</v>
      </c>
      <c r="K90" s="304"/>
      <c r="L90" s="227"/>
    </row>
    <row r="91" spans="1:12" s="369" customFormat="1" ht="13.5" thickBot="1" x14ac:dyDescent="0.25">
      <c r="A91" s="226" t="s">
        <v>27</v>
      </c>
      <c r="B91" s="275">
        <f t="shared" ref="B91:I91" si="17">B87-B73</f>
        <v>106.36363636363637</v>
      </c>
      <c r="C91" s="276">
        <f t="shared" si="17"/>
        <v>111.9425287356321</v>
      </c>
      <c r="D91" s="276">
        <f t="shared" si="17"/>
        <v>159.37134502923971</v>
      </c>
      <c r="E91" s="276">
        <f t="shared" si="17"/>
        <v>130.38461538461536</v>
      </c>
      <c r="F91" s="276">
        <f t="shared" si="17"/>
        <v>116.27118644067798</v>
      </c>
      <c r="G91" s="276">
        <f t="shared" si="17"/>
        <v>120.3349673202614</v>
      </c>
      <c r="H91" s="277">
        <f t="shared" si="17"/>
        <v>106.58266129032256</v>
      </c>
      <c r="I91" s="306">
        <f t="shared" si="17"/>
        <v>123.61473186947774</v>
      </c>
      <c r="J91" s="307"/>
      <c r="K91" s="304"/>
      <c r="L91" s="227"/>
    </row>
    <row r="92" spans="1:12" s="369" customFormat="1" x14ac:dyDescent="0.2">
      <c r="A92" s="308" t="s">
        <v>51</v>
      </c>
      <c r="B92" s="280">
        <v>297</v>
      </c>
      <c r="C92" s="281">
        <v>392</v>
      </c>
      <c r="D92" s="281">
        <v>491</v>
      </c>
      <c r="E92" s="281">
        <v>490</v>
      </c>
      <c r="F92" s="281">
        <v>790</v>
      </c>
      <c r="G92" s="281">
        <v>785</v>
      </c>
      <c r="H92" s="282">
        <v>413</v>
      </c>
      <c r="I92" s="283">
        <f>SUM(B92:H92)</f>
        <v>3658</v>
      </c>
      <c r="J92" s="309" t="s">
        <v>56</v>
      </c>
      <c r="K92" s="310">
        <f>I78-I92</f>
        <v>3</v>
      </c>
      <c r="L92" s="285">
        <f>K92/I78</f>
        <v>8.1944823818628793E-4</v>
      </c>
    </row>
    <row r="93" spans="1:12" s="369" customFormat="1" x14ac:dyDescent="0.2">
      <c r="A93" s="308" t="s">
        <v>28</v>
      </c>
      <c r="B93" s="231">
        <v>53</v>
      </c>
      <c r="C93" s="289">
        <v>51.5</v>
      </c>
      <c r="D93" s="289">
        <v>50.5</v>
      </c>
      <c r="E93" s="289">
        <v>50.5</v>
      </c>
      <c r="F93" s="289">
        <v>49</v>
      </c>
      <c r="G93" s="289">
        <v>48.5</v>
      </c>
      <c r="H93" s="232">
        <v>48</v>
      </c>
      <c r="I93" s="235"/>
      <c r="J93" s="227" t="s">
        <v>57</v>
      </c>
      <c r="K93" s="369">
        <v>46.7</v>
      </c>
    </row>
    <row r="94" spans="1:12" s="369" customFormat="1" ht="13.5" thickBot="1" x14ac:dyDescent="0.25">
      <c r="A94" s="311" t="s">
        <v>26</v>
      </c>
      <c r="B94" s="233">
        <f t="shared" ref="B94:H94" si="18">B93-B79</f>
        <v>3.5</v>
      </c>
      <c r="C94" s="234">
        <f t="shared" si="18"/>
        <v>3</v>
      </c>
      <c r="D94" s="234">
        <f t="shared" si="18"/>
        <v>3</v>
      </c>
      <c r="E94" s="234">
        <f t="shared" si="18"/>
        <v>3</v>
      </c>
      <c r="F94" s="234">
        <f t="shared" si="18"/>
        <v>3</v>
      </c>
      <c r="G94" s="234">
        <f t="shared" si="18"/>
        <v>3</v>
      </c>
      <c r="H94" s="240">
        <f t="shared" si="18"/>
        <v>3.5</v>
      </c>
      <c r="I94" s="236"/>
      <c r="J94" s="369" t="s">
        <v>26</v>
      </c>
      <c r="K94" s="369">
        <f>K93-K79</f>
        <v>4</v>
      </c>
    </row>
    <row r="95" spans="1:12" x14ac:dyDescent="0.2">
      <c r="D95" s="288" t="s">
        <v>66</v>
      </c>
      <c r="E95" s="288" t="s">
        <v>66</v>
      </c>
    </row>
    <row r="96" spans="1:12" x14ac:dyDescent="0.2">
      <c r="E96" s="288">
        <v>50.5</v>
      </c>
    </row>
    <row r="97" spans="1:12" s="381" customFormat="1" ht="13.5" thickBot="1" x14ac:dyDescent="0.25"/>
    <row r="98" spans="1:12" s="380" customFormat="1" ht="13.5" thickBot="1" x14ac:dyDescent="0.25">
      <c r="A98" s="295" t="s">
        <v>81</v>
      </c>
      <c r="B98" s="427" t="s">
        <v>50</v>
      </c>
      <c r="C98" s="428"/>
      <c r="D98" s="428"/>
      <c r="E98" s="428"/>
      <c r="F98" s="428"/>
      <c r="G98" s="428"/>
      <c r="H98" s="429"/>
      <c r="I98" s="312" t="s">
        <v>0</v>
      </c>
    </row>
    <row r="99" spans="1:12" s="380" customFormat="1" x14ac:dyDescent="0.2">
      <c r="A99" s="226" t="s">
        <v>54</v>
      </c>
      <c r="B99" s="296">
        <v>1</v>
      </c>
      <c r="C99" s="297">
        <v>2</v>
      </c>
      <c r="D99" s="298">
        <v>3</v>
      </c>
      <c r="E99" s="297">
        <v>4</v>
      </c>
      <c r="F99" s="298">
        <v>5</v>
      </c>
      <c r="G99" s="362">
        <v>6</v>
      </c>
      <c r="H99" s="293">
        <v>7</v>
      </c>
      <c r="I99" s="299"/>
    </row>
    <row r="100" spans="1:12" s="380" customFormat="1" x14ac:dyDescent="0.2">
      <c r="A100" s="226" t="s">
        <v>2</v>
      </c>
      <c r="B100" s="336">
        <v>1</v>
      </c>
      <c r="C100" s="337">
        <v>2</v>
      </c>
      <c r="D100" s="350">
        <v>3</v>
      </c>
      <c r="E100" s="350">
        <v>3</v>
      </c>
      <c r="F100" s="338">
        <v>4</v>
      </c>
      <c r="G100" s="363">
        <v>5</v>
      </c>
      <c r="H100" s="340">
        <v>6</v>
      </c>
      <c r="I100" s="294" t="s">
        <v>0</v>
      </c>
      <c r="K100" s="300"/>
    </row>
    <row r="101" spans="1:12" s="380" customFormat="1" x14ac:dyDescent="0.2">
      <c r="A101" s="301" t="s">
        <v>3</v>
      </c>
      <c r="B101" s="253">
        <v>880</v>
      </c>
      <c r="C101" s="254">
        <v>880</v>
      </c>
      <c r="D101" s="254">
        <v>880</v>
      </c>
      <c r="E101" s="254">
        <v>880</v>
      </c>
      <c r="F101" s="254">
        <v>880</v>
      </c>
      <c r="G101" s="364">
        <v>880</v>
      </c>
      <c r="H101" s="255">
        <v>880</v>
      </c>
      <c r="I101" s="302">
        <v>880</v>
      </c>
      <c r="K101" s="300"/>
    </row>
    <row r="102" spans="1:12" s="380" customFormat="1" x14ac:dyDescent="0.2">
      <c r="A102" s="303" t="s">
        <v>6</v>
      </c>
      <c r="B102" s="258">
        <v>832.60869565217388</v>
      </c>
      <c r="C102" s="259">
        <v>825.51724137931035</v>
      </c>
      <c r="D102" s="259">
        <v>840.52631578947364</v>
      </c>
      <c r="E102" s="259">
        <v>862</v>
      </c>
      <c r="F102" s="341">
        <v>851.0344827586207</v>
      </c>
      <c r="G102" s="341">
        <v>860.31746031746036</v>
      </c>
      <c r="H102" s="260">
        <v>890.66666666666663</v>
      </c>
      <c r="I102" s="342">
        <v>853.1884057971015</v>
      </c>
      <c r="K102" s="300"/>
    </row>
    <row r="103" spans="1:12" s="380" customFormat="1" x14ac:dyDescent="0.2">
      <c r="A103" s="226" t="s">
        <v>7</v>
      </c>
      <c r="B103" s="262">
        <v>95.652173913043484</v>
      </c>
      <c r="C103" s="263">
        <v>93.103448275862064</v>
      </c>
      <c r="D103" s="263">
        <v>97.368421052631575</v>
      </c>
      <c r="E103" s="263">
        <v>88.571428571428569</v>
      </c>
      <c r="F103" s="343">
        <v>84.482758620689651</v>
      </c>
      <c r="G103" s="343">
        <v>84.126984126984127</v>
      </c>
      <c r="H103" s="264">
        <v>80</v>
      </c>
      <c r="I103" s="344">
        <v>85.869565217391298</v>
      </c>
      <c r="K103" s="300"/>
    </row>
    <row r="104" spans="1:12" s="380" customFormat="1" x14ac:dyDescent="0.2">
      <c r="A104" s="226" t="s">
        <v>8</v>
      </c>
      <c r="B104" s="266">
        <v>6.1366034654506692E-2</v>
      </c>
      <c r="C104" s="267">
        <v>5.8276290815689795E-2</v>
      </c>
      <c r="D104" s="267">
        <v>5.0986106414082043E-2</v>
      </c>
      <c r="E104" s="267">
        <v>5.7425012469891193E-2</v>
      </c>
      <c r="F104" s="345">
        <v>7.0491951381189563E-2</v>
      </c>
      <c r="G104" s="345">
        <v>7.3425707627857745E-2</v>
      </c>
      <c r="H104" s="268">
        <v>6.6923032776219291E-2</v>
      </c>
      <c r="I104" s="346">
        <v>6.8248119460420545E-2</v>
      </c>
      <c r="K104" s="304"/>
      <c r="L104" s="305"/>
    </row>
    <row r="105" spans="1:12" s="380" customFormat="1" x14ac:dyDescent="0.2">
      <c r="A105" s="303" t="s">
        <v>1</v>
      </c>
      <c r="B105" s="270">
        <f t="shared" ref="B105:I105" si="19">B102/B101*100-100</f>
        <v>-5.3853754940711553</v>
      </c>
      <c r="C105" s="271">
        <f t="shared" si="19"/>
        <v>-6.1912225705329149</v>
      </c>
      <c r="D105" s="271">
        <f t="shared" si="19"/>
        <v>-4.4856459330143537</v>
      </c>
      <c r="E105" s="271">
        <f t="shared" si="19"/>
        <v>-2.0454545454545467</v>
      </c>
      <c r="F105" s="271">
        <f t="shared" si="19"/>
        <v>-3.2915360501567363</v>
      </c>
      <c r="G105" s="271">
        <f t="shared" si="19"/>
        <v>-2.2366522366522332</v>
      </c>
      <c r="H105" s="272">
        <f t="shared" si="19"/>
        <v>1.2121212121212039</v>
      </c>
      <c r="I105" s="273">
        <f t="shared" si="19"/>
        <v>-3.0467720685111885</v>
      </c>
      <c r="K105" s="304"/>
      <c r="L105" s="227"/>
    </row>
    <row r="106" spans="1:12" s="380" customFormat="1" ht="13.5" thickBot="1" x14ac:dyDescent="0.25">
      <c r="A106" s="226" t="s">
        <v>27</v>
      </c>
      <c r="B106" s="275">
        <f t="shared" ref="B106:I106" si="20">B102-B87</f>
        <v>124.88142292490113</v>
      </c>
      <c r="C106" s="276">
        <f t="shared" si="20"/>
        <v>101.85057471264372</v>
      </c>
      <c r="D106" s="276">
        <f t="shared" si="20"/>
        <v>59.21052631578948</v>
      </c>
      <c r="E106" s="276">
        <f t="shared" si="20"/>
        <v>103.28205128205127</v>
      </c>
      <c r="F106" s="276">
        <f t="shared" si="20"/>
        <v>84.763296317942718</v>
      </c>
      <c r="G106" s="276">
        <f t="shared" si="20"/>
        <v>78.454715219421132</v>
      </c>
      <c r="H106" s="277">
        <f t="shared" si="20"/>
        <v>74.729166666666629</v>
      </c>
      <c r="I106" s="306">
        <f t="shared" si="20"/>
        <v>84.151138716356172</v>
      </c>
      <c r="J106" s="307"/>
      <c r="K106" s="304"/>
      <c r="L106" s="227"/>
    </row>
    <row r="107" spans="1:12" s="380" customFormat="1" x14ac:dyDescent="0.2">
      <c r="A107" s="308" t="s">
        <v>51</v>
      </c>
      <c r="B107" s="280">
        <v>297</v>
      </c>
      <c r="C107" s="281">
        <v>392</v>
      </c>
      <c r="D107" s="281">
        <v>490</v>
      </c>
      <c r="E107" s="281">
        <v>490</v>
      </c>
      <c r="F107" s="281">
        <v>790</v>
      </c>
      <c r="G107" s="281">
        <v>785</v>
      </c>
      <c r="H107" s="282">
        <v>413</v>
      </c>
      <c r="I107" s="283">
        <f>SUM(B107:H107)</f>
        <v>3657</v>
      </c>
      <c r="J107" s="309" t="s">
        <v>56</v>
      </c>
      <c r="K107" s="310">
        <f>I92-I107</f>
        <v>1</v>
      </c>
      <c r="L107" s="285">
        <f>K107/I92</f>
        <v>2.7337342810278839E-4</v>
      </c>
    </row>
    <row r="108" spans="1:12" s="380" customFormat="1" x14ac:dyDescent="0.2">
      <c r="A108" s="308" t="s">
        <v>28</v>
      </c>
      <c r="B108" s="231">
        <v>56</v>
      </c>
      <c r="C108" s="289">
        <v>54.5</v>
      </c>
      <c r="D108" s="289">
        <v>53.5</v>
      </c>
      <c r="E108" s="289">
        <v>53.5</v>
      </c>
      <c r="F108" s="289">
        <v>52</v>
      </c>
      <c r="G108" s="289">
        <v>51.5</v>
      </c>
      <c r="H108" s="232">
        <v>51</v>
      </c>
      <c r="I108" s="235"/>
      <c r="J108" s="227" t="s">
        <v>57</v>
      </c>
      <c r="K108" s="380">
        <v>49.79</v>
      </c>
    </row>
    <row r="109" spans="1:12" s="380" customFormat="1" ht="13.5" thickBot="1" x14ac:dyDescent="0.25">
      <c r="A109" s="311" t="s">
        <v>26</v>
      </c>
      <c r="B109" s="233">
        <f t="shared" ref="B109:H109" si="21">B108-B93</f>
        <v>3</v>
      </c>
      <c r="C109" s="234">
        <f t="shared" si="21"/>
        <v>3</v>
      </c>
      <c r="D109" s="234">
        <f t="shared" si="21"/>
        <v>3</v>
      </c>
      <c r="E109" s="234">
        <f t="shared" si="21"/>
        <v>3</v>
      </c>
      <c r="F109" s="234">
        <f t="shared" si="21"/>
        <v>3</v>
      </c>
      <c r="G109" s="234">
        <f t="shared" si="21"/>
        <v>3</v>
      </c>
      <c r="H109" s="240">
        <f t="shared" si="21"/>
        <v>3</v>
      </c>
      <c r="I109" s="236"/>
      <c r="J109" s="380" t="s">
        <v>26</v>
      </c>
      <c r="K109" s="380">
        <f>K108-K93</f>
        <v>3.0899999999999963</v>
      </c>
    </row>
    <row r="111" spans="1:12" ht="13.5" thickBot="1" x14ac:dyDescent="0.25"/>
    <row r="112" spans="1:12" s="382" customFormat="1" ht="13.5" thickBot="1" x14ac:dyDescent="0.25">
      <c r="A112" s="295" t="s">
        <v>82</v>
      </c>
      <c r="B112" s="427" t="s">
        <v>50</v>
      </c>
      <c r="C112" s="428"/>
      <c r="D112" s="428"/>
      <c r="E112" s="428"/>
      <c r="F112" s="428"/>
      <c r="G112" s="428"/>
      <c r="H112" s="429"/>
      <c r="I112" s="312" t="s">
        <v>0</v>
      </c>
    </row>
    <row r="113" spans="1:12" s="382" customFormat="1" x14ac:dyDescent="0.2">
      <c r="A113" s="226" t="s">
        <v>54</v>
      </c>
      <c r="B113" s="296">
        <v>1</v>
      </c>
      <c r="C113" s="297">
        <v>2</v>
      </c>
      <c r="D113" s="298">
        <v>3</v>
      </c>
      <c r="E113" s="297">
        <v>4</v>
      </c>
      <c r="F113" s="298">
        <v>5</v>
      </c>
      <c r="G113" s="362">
        <v>6</v>
      </c>
      <c r="H113" s="293">
        <v>7</v>
      </c>
      <c r="I113" s="299"/>
    </row>
    <row r="114" spans="1:12" s="382" customFormat="1" x14ac:dyDescent="0.2">
      <c r="A114" s="226" t="s">
        <v>2</v>
      </c>
      <c r="B114" s="336">
        <v>1</v>
      </c>
      <c r="C114" s="337">
        <v>2</v>
      </c>
      <c r="D114" s="350">
        <v>3</v>
      </c>
      <c r="E114" s="350">
        <v>3</v>
      </c>
      <c r="F114" s="338">
        <v>4</v>
      </c>
      <c r="G114" s="363">
        <v>5</v>
      </c>
      <c r="H114" s="340">
        <v>6</v>
      </c>
      <c r="I114" s="294" t="s">
        <v>0</v>
      </c>
      <c r="K114" s="300"/>
    </row>
    <row r="115" spans="1:12" s="382" customFormat="1" x14ac:dyDescent="0.2">
      <c r="A115" s="301" t="s">
        <v>3</v>
      </c>
      <c r="B115" s="253">
        <v>990</v>
      </c>
      <c r="C115" s="254">
        <v>990</v>
      </c>
      <c r="D115" s="254">
        <v>990</v>
      </c>
      <c r="E115" s="254">
        <v>990</v>
      </c>
      <c r="F115" s="254">
        <v>990</v>
      </c>
      <c r="G115" s="364">
        <v>990</v>
      </c>
      <c r="H115" s="255">
        <v>990</v>
      </c>
      <c r="I115" s="302">
        <v>990</v>
      </c>
      <c r="K115" s="300"/>
    </row>
    <row r="116" spans="1:12" s="382" customFormat="1" x14ac:dyDescent="0.2">
      <c r="A116" s="303" t="s">
        <v>6</v>
      </c>
      <c r="B116" s="258">
        <v>867.27</v>
      </c>
      <c r="C116" s="259">
        <v>934.6</v>
      </c>
      <c r="D116" s="259">
        <v>949</v>
      </c>
      <c r="E116" s="259">
        <v>984.07</v>
      </c>
      <c r="F116" s="341">
        <v>993.54</v>
      </c>
      <c r="G116" s="341">
        <v>1017.5</v>
      </c>
      <c r="H116" s="260">
        <v>1087.4000000000001</v>
      </c>
      <c r="I116" s="342">
        <v>976</v>
      </c>
      <c r="K116" s="300"/>
    </row>
    <row r="117" spans="1:12" s="382" customFormat="1" x14ac:dyDescent="0.2">
      <c r="A117" s="226" t="s">
        <v>7</v>
      </c>
      <c r="B117" s="262">
        <v>95.5</v>
      </c>
      <c r="C117" s="263">
        <v>100</v>
      </c>
      <c r="D117" s="263">
        <v>100</v>
      </c>
      <c r="E117" s="263">
        <v>100</v>
      </c>
      <c r="F117" s="343">
        <v>100</v>
      </c>
      <c r="G117" s="343">
        <v>100</v>
      </c>
      <c r="H117" s="264">
        <v>100</v>
      </c>
      <c r="I117" s="344">
        <v>90.29</v>
      </c>
      <c r="K117" s="300"/>
    </row>
    <row r="118" spans="1:12" s="382" customFormat="1" x14ac:dyDescent="0.2">
      <c r="A118" s="226" t="s">
        <v>8</v>
      </c>
      <c r="B118" s="266">
        <v>4.9000000000000002E-2</v>
      </c>
      <c r="C118" s="267">
        <v>3.4000000000000002E-2</v>
      </c>
      <c r="D118" s="267">
        <v>3.2000000000000001E-2</v>
      </c>
      <c r="E118" s="267">
        <v>2.9000000000000001E-2</v>
      </c>
      <c r="F118" s="345">
        <v>3.1E-2</v>
      </c>
      <c r="G118" s="345">
        <v>0.03</v>
      </c>
      <c r="H118" s="268">
        <v>3.9E-2</v>
      </c>
      <c r="I118" s="346">
        <v>6.2E-2</v>
      </c>
      <c r="K118" s="304"/>
      <c r="L118" s="305"/>
    </row>
    <row r="119" spans="1:12" s="382" customFormat="1" x14ac:dyDescent="0.2">
      <c r="A119" s="303" t="s">
        <v>1</v>
      </c>
      <c r="B119" s="270">
        <f t="shared" ref="B119:I119" si="22">B116/B115*100-100</f>
        <v>-12.396969696969691</v>
      </c>
      <c r="C119" s="271">
        <f t="shared" si="22"/>
        <v>-5.5959595959595987</v>
      </c>
      <c r="D119" s="271">
        <f t="shared" si="22"/>
        <v>-4.1414141414141454</v>
      </c>
      <c r="E119" s="271">
        <f t="shared" si="22"/>
        <v>-0.59898989898989896</v>
      </c>
      <c r="F119" s="271">
        <f t="shared" si="22"/>
        <v>0.35757575757575921</v>
      </c>
      <c r="G119" s="271">
        <f t="shared" si="22"/>
        <v>2.7777777777777715</v>
      </c>
      <c r="H119" s="272">
        <f t="shared" si="22"/>
        <v>9.838383838383848</v>
      </c>
      <c r="I119" s="273">
        <f t="shared" si="22"/>
        <v>-1.4141414141414117</v>
      </c>
      <c r="K119" s="304"/>
      <c r="L119" s="227"/>
    </row>
    <row r="120" spans="1:12" s="382" customFormat="1" ht="13.5" thickBot="1" x14ac:dyDescent="0.25">
      <c r="A120" s="226" t="s">
        <v>27</v>
      </c>
      <c r="B120" s="275">
        <f t="shared" ref="B120:I120" si="23">B116-B101</f>
        <v>-12.730000000000018</v>
      </c>
      <c r="C120" s="276">
        <f t="shared" si="23"/>
        <v>54.600000000000023</v>
      </c>
      <c r="D120" s="276">
        <f t="shared" si="23"/>
        <v>69</v>
      </c>
      <c r="E120" s="276">
        <f t="shared" si="23"/>
        <v>104.07000000000005</v>
      </c>
      <c r="F120" s="276">
        <f t="shared" si="23"/>
        <v>113.53999999999996</v>
      </c>
      <c r="G120" s="276">
        <f t="shared" si="23"/>
        <v>137.5</v>
      </c>
      <c r="H120" s="277">
        <f t="shared" si="23"/>
        <v>207.40000000000009</v>
      </c>
      <c r="I120" s="306">
        <f t="shared" si="23"/>
        <v>96</v>
      </c>
      <c r="J120" s="307"/>
      <c r="K120" s="304"/>
      <c r="L120" s="227"/>
    </row>
    <row r="121" spans="1:12" s="382" customFormat="1" x14ac:dyDescent="0.2">
      <c r="A121" s="308" t="s">
        <v>51</v>
      </c>
      <c r="B121" s="280">
        <v>281</v>
      </c>
      <c r="C121" s="281">
        <v>537</v>
      </c>
      <c r="D121" s="281">
        <v>649</v>
      </c>
      <c r="E121" s="281">
        <v>787</v>
      </c>
      <c r="F121" s="281">
        <v>621</v>
      </c>
      <c r="G121" s="281">
        <v>472</v>
      </c>
      <c r="H121" s="282">
        <v>304</v>
      </c>
      <c r="I121" s="283">
        <f>SUM(B121:H121)</f>
        <v>3651</v>
      </c>
      <c r="J121" s="309" t="s">
        <v>56</v>
      </c>
      <c r="K121" s="310">
        <f>I107-I121</f>
        <v>6</v>
      </c>
      <c r="L121" s="285">
        <f>K121/I107</f>
        <v>1.6406890894175555E-3</v>
      </c>
    </row>
    <row r="122" spans="1:12" s="382" customFormat="1" x14ac:dyDescent="0.2">
      <c r="A122" s="308" t="s">
        <v>28</v>
      </c>
      <c r="B122" s="231">
        <v>58.5</v>
      </c>
      <c r="C122" s="289">
        <v>57</v>
      </c>
      <c r="D122" s="289">
        <v>56</v>
      </c>
      <c r="E122" s="289">
        <v>55.5</v>
      </c>
      <c r="F122" s="289">
        <v>54</v>
      </c>
      <c r="G122" s="289">
        <v>53</v>
      </c>
      <c r="H122" s="232">
        <v>52.5</v>
      </c>
      <c r="I122" s="235"/>
      <c r="J122" s="227" t="s">
        <v>57</v>
      </c>
      <c r="K122" s="382">
        <v>53.13</v>
      </c>
    </row>
    <row r="123" spans="1:12" s="382" customFormat="1" ht="13.5" thickBot="1" x14ac:dyDescent="0.25">
      <c r="A123" s="311" t="s">
        <v>26</v>
      </c>
      <c r="B123" s="233">
        <f>B122-B108</f>
        <v>2.5</v>
      </c>
      <c r="C123" s="234">
        <f t="shared" ref="C123:H123" si="24">C122-C108</f>
        <v>2.5</v>
      </c>
      <c r="D123" s="234">
        <f t="shared" si="24"/>
        <v>2.5</v>
      </c>
      <c r="E123" s="234">
        <f t="shared" si="24"/>
        <v>2</v>
      </c>
      <c r="F123" s="234">
        <f t="shared" si="24"/>
        <v>2</v>
      </c>
      <c r="G123" s="234">
        <f t="shared" si="24"/>
        <v>1.5</v>
      </c>
      <c r="H123" s="240">
        <f t="shared" si="24"/>
        <v>1.5</v>
      </c>
      <c r="I123" s="236"/>
      <c r="J123" s="382" t="s">
        <v>26</v>
      </c>
      <c r="K123" s="382">
        <f>K122-K108</f>
        <v>3.3400000000000034</v>
      </c>
    </row>
    <row r="124" spans="1:12" x14ac:dyDescent="0.2">
      <c r="C124" s="288">
        <v>57</v>
      </c>
      <c r="D124" s="288">
        <v>56</v>
      </c>
      <c r="F124" s="288">
        <v>54</v>
      </c>
    </row>
    <row r="125" spans="1:12" ht="13.5" thickBot="1" x14ac:dyDescent="0.25"/>
    <row r="126" spans="1:12" s="384" customFormat="1" ht="13.5" thickBot="1" x14ac:dyDescent="0.25">
      <c r="A126" s="295" t="s">
        <v>84</v>
      </c>
      <c r="B126" s="427" t="s">
        <v>50</v>
      </c>
      <c r="C126" s="428"/>
      <c r="D126" s="428"/>
      <c r="E126" s="428"/>
      <c r="F126" s="428"/>
      <c r="G126" s="428"/>
      <c r="H126" s="429"/>
      <c r="I126" s="312" t="s">
        <v>0</v>
      </c>
    </row>
    <row r="127" spans="1:12" s="384" customFormat="1" x14ac:dyDescent="0.2">
      <c r="A127" s="226" t="s">
        <v>54</v>
      </c>
      <c r="B127" s="296">
        <v>1</v>
      </c>
      <c r="C127" s="297">
        <v>2</v>
      </c>
      <c r="D127" s="298">
        <v>3</v>
      </c>
      <c r="E127" s="297">
        <v>4</v>
      </c>
      <c r="F127" s="298">
        <v>5</v>
      </c>
      <c r="G127" s="362">
        <v>6</v>
      </c>
      <c r="H127" s="293">
        <v>7</v>
      </c>
      <c r="I127" s="299"/>
    </row>
    <row r="128" spans="1:12" s="384" customFormat="1" x14ac:dyDescent="0.2">
      <c r="A128" s="226" t="s">
        <v>2</v>
      </c>
      <c r="B128" s="336">
        <v>1</v>
      </c>
      <c r="C128" s="337">
        <v>2</v>
      </c>
      <c r="D128" s="350">
        <v>3</v>
      </c>
      <c r="E128" s="350">
        <v>3</v>
      </c>
      <c r="F128" s="338">
        <v>4</v>
      </c>
      <c r="G128" s="363">
        <v>5</v>
      </c>
      <c r="H128" s="340">
        <v>6</v>
      </c>
      <c r="I128" s="294" t="s">
        <v>0</v>
      </c>
      <c r="K128" s="300"/>
    </row>
    <row r="129" spans="1:12" s="384" customFormat="1" x14ac:dyDescent="0.2">
      <c r="A129" s="301" t="s">
        <v>3</v>
      </c>
      <c r="B129" s="253">
        <v>1090</v>
      </c>
      <c r="C129" s="254">
        <v>1090</v>
      </c>
      <c r="D129" s="254">
        <v>1090</v>
      </c>
      <c r="E129" s="254">
        <v>1090</v>
      </c>
      <c r="F129" s="254">
        <v>1090</v>
      </c>
      <c r="G129" s="364">
        <v>1090</v>
      </c>
      <c r="H129" s="255">
        <v>1090</v>
      </c>
      <c r="I129" s="302">
        <v>1090</v>
      </c>
      <c r="K129" s="300"/>
    </row>
    <row r="130" spans="1:12" s="384" customFormat="1" x14ac:dyDescent="0.2">
      <c r="A130" s="303" t="s">
        <v>6</v>
      </c>
      <c r="B130" s="258">
        <v>980</v>
      </c>
      <c r="C130" s="259">
        <v>1026.5899999999999</v>
      </c>
      <c r="D130" s="259">
        <v>1047.4000000000001</v>
      </c>
      <c r="E130" s="259">
        <v>1056.56</v>
      </c>
      <c r="F130" s="341">
        <v>1082.71</v>
      </c>
      <c r="G130" s="341">
        <v>1090.83</v>
      </c>
      <c r="H130" s="260">
        <v>1119.1300000000001</v>
      </c>
      <c r="I130" s="342">
        <v>1057.44</v>
      </c>
      <c r="K130" s="300"/>
    </row>
    <row r="131" spans="1:12" s="384" customFormat="1" x14ac:dyDescent="0.2">
      <c r="A131" s="226" t="s">
        <v>7</v>
      </c>
      <c r="B131" s="262">
        <v>92.3</v>
      </c>
      <c r="C131" s="263">
        <v>95.12</v>
      </c>
      <c r="D131" s="263">
        <v>96</v>
      </c>
      <c r="E131" s="263">
        <v>98.4</v>
      </c>
      <c r="F131" s="343">
        <v>100</v>
      </c>
      <c r="G131" s="343">
        <v>100</v>
      </c>
      <c r="H131" s="264">
        <v>95.65</v>
      </c>
      <c r="I131" s="344">
        <v>90.18</v>
      </c>
      <c r="K131" s="300"/>
    </row>
    <row r="132" spans="1:12" s="384" customFormat="1" x14ac:dyDescent="0.2">
      <c r="A132" s="226" t="s">
        <v>8</v>
      </c>
      <c r="B132" s="266">
        <v>5.8500000000000003E-2</v>
      </c>
      <c r="C132" s="267">
        <v>6.1400000000000003E-2</v>
      </c>
      <c r="D132" s="267">
        <v>4.7600000000000003E-2</v>
      </c>
      <c r="E132" s="267">
        <v>4.8599999999999997E-2</v>
      </c>
      <c r="F132" s="345">
        <v>4.1599999999999998E-2</v>
      </c>
      <c r="G132" s="345">
        <v>4.8000000000000001E-2</v>
      </c>
      <c r="H132" s="268">
        <v>5.5E-2</v>
      </c>
      <c r="I132" s="346">
        <v>6.0699999999999997E-2</v>
      </c>
      <c r="K132" s="304"/>
      <c r="L132" s="305"/>
    </row>
    <row r="133" spans="1:12" s="384" customFormat="1" x14ac:dyDescent="0.2">
      <c r="A133" s="303" t="s">
        <v>1</v>
      </c>
      <c r="B133" s="270">
        <f t="shared" ref="B133:I133" si="25">B130/B129*100-100</f>
        <v>-10.091743119266056</v>
      </c>
      <c r="C133" s="271">
        <f t="shared" si="25"/>
        <v>-5.817431192660564</v>
      </c>
      <c r="D133" s="271">
        <f t="shared" si="25"/>
        <v>-3.9082568807339442</v>
      </c>
      <c r="E133" s="271">
        <f t="shared" si="25"/>
        <v>-3.0678899082568876</v>
      </c>
      <c r="F133" s="271">
        <f t="shared" si="25"/>
        <v>-0.66880733944954329</v>
      </c>
      <c r="G133" s="271">
        <f t="shared" si="25"/>
        <v>7.6146788990811842E-2</v>
      </c>
      <c r="H133" s="272">
        <f t="shared" si="25"/>
        <v>2.6724770642202031</v>
      </c>
      <c r="I133" s="273">
        <f t="shared" si="25"/>
        <v>-2.9871559633027402</v>
      </c>
      <c r="K133" s="304"/>
      <c r="L133" s="227"/>
    </row>
    <row r="134" spans="1:12" s="384" customFormat="1" ht="13.5" thickBot="1" x14ac:dyDescent="0.25">
      <c r="A134" s="226" t="s">
        <v>27</v>
      </c>
      <c r="B134" s="275">
        <f t="shared" ref="B134:I134" si="26">B130-B115</f>
        <v>-10</v>
      </c>
      <c r="C134" s="276">
        <f t="shared" si="26"/>
        <v>36.589999999999918</v>
      </c>
      <c r="D134" s="276">
        <f t="shared" si="26"/>
        <v>57.400000000000091</v>
      </c>
      <c r="E134" s="276">
        <f t="shared" si="26"/>
        <v>66.559999999999945</v>
      </c>
      <c r="F134" s="276">
        <f t="shared" si="26"/>
        <v>92.710000000000036</v>
      </c>
      <c r="G134" s="276">
        <f t="shared" si="26"/>
        <v>100.82999999999993</v>
      </c>
      <c r="H134" s="277">
        <f t="shared" si="26"/>
        <v>129.13000000000011</v>
      </c>
      <c r="I134" s="306">
        <f t="shared" si="26"/>
        <v>67.440000000000055</v>
      </c>
      <c r="J134" s="307"/>
      <c r="K134" s="304"/>
      <c r="L134" s="227"/>
    </row>
    <row r="135" spans="1:12" s="384" customFormat="1" x14ac:dyDescent="0.2">
      <c r="A135" s="308" t="s">
        <v>51</v>
      </c>
      <c r="B135" s="280">
        <v>280</v>
      </c>
      <c r="C135" s="281">
        <v>536</v>
      </c>
      <c r="D135" s="281">
        <v>649</v>
      </c>
      <c r="E135" s="281">
        <v>786</v>
      </c>
      <c r="F135" s="281">
        <v>621</v>
      </c>
      <c r="G135" s="281">
        <v>472</v>
      </c>
      <c r="H135" s="282">
        <v>304</v>
      </c>
      <c r="I135" s="283">
        <f>SUM(B135:H135)</f>
        <v>3648</v>
      </c>
      <c r="J135" s="309" t="s">
        <v>56</v>
      </c>
      <c r="K135" s="310">
        <f>I121-I135</f>
        <v>3</v>
      </c>
      <c r="L135" s="285">
        <f>K135/I121</f>
        <v>8.2169268693508624E-4</v>
      </c>
    </row>
    <row r="136" spans="1:12" s="384" customFormat="1" x14ac:dyDescent="0.2">
      <c r="A136" s="308" t="s">
        <v>28</v>
      </c>
      <c r="B136" s="231">
        <v>60.5</v>
      </c>
      <c r="C136" s="289">
        <v>59</v>
      </c>
      <c r="D136" s="289">
        <v>58</v>
      </c>
      <c r="E136" s="289">
        <v>58</v>
      </c>
      <c r="F136" s="289">
        <v>56</v>
      </c>
      <c r="G136" s="289">
        <v>55</v>
      </c>
      <c r="H136" s="232">
        <v>55</v>
      </c>
      <c r="I136" s="235"/>
      <c r="J136" s="227" t="s">
        <v>57</v>
      </c>
      <c r="K136" s="384">
        <v>55.26</v>
      </c>
    </row>
    <row r="137" spans="1:12" s="384" customFormat="1" ht="13.5" thickBot="1" x14ac:dyDescent="0.25">
      <c r="A137" s="311" t="s">
        <v>26</v>
      </c>
      <c r="B137" s="233">
        <f>B136-B122</f>
        <v>2</v>
      </c>
      <c r="C137" s="234">
        <f t="shared" ref="C137:H137" si="27">C136-C122</f>
        <v>2</v>
      </c>
      <c r="D137" s="234">
        <f t="shared" si="27"/>
        <v>2</v>
      </c>
      <c r="E137" s="234">
        <f t="shared" si="27"/>
        <v>2.5</v>
      </c>
      <c r="F137" s="234">
        <f t="shared" si="27"/>
        <v>2</v>
      </c>
      <c r="G137" s="234">
        <f t="shared" si="27"/>
        <v>2</v>
      </c>
      <c r="H137" s="240">
        <f t="shared" si="27"/>
        <v>2.5</v>
      </c>
      <c r="I137" s="236"/>
      <c r="J137" s="384" t="s">
        <v>26</v>
      </c>
      <c r="K137" s="384">
        <f>K136-K122</f>
        <v>2.1299999999999955</v>
      </c>
    </row>
    <row r="138" spans="1:12" x14ac:dyDescent="0.2">
      <c r="E138" s="288" t="s">
        <v>66</v>
      </c>
    </row>
    <row r="139" spans="1:12" ht="13.5" thickBot="1" x14ac:dyDescent="0.25"/>
    <row r="140" spans="1:12" s="385" customFormat="1" ht="13.5" thickBot="1" x14ac:dyDescent="0.25">
      <c r="A140" s="295" t="s">
        <v>85</v>
      </c>
      <c r="B140" s="427" t="s">
        <v>50</v>
      </c>
      <c r="C140" s="428"/>
      <c r="D140" s="428"/>
      <c r="E140" s="428"/>
      <c r="F140" s="428"/>
      <c r="G140" s="428"/>
      <c r="H140" s="429"/>
      <c r="I140" s="312" t="s">
        <v>0</v>
      </c>
    </row>
    <row r="141" spans="1:12" s="385" customFormat="1" x14ac:dyDescent="0.2">
      <c r="A141" s="226" t="s">
        <v>54</v>
      </c>
      <c r="B141" s="296">
        <v>1</v>
      </c>
      <c r="C141" s="297">
        <v>2</v>
      </c>
      <c r="D141" s="298">
        <v>3</v>
      </c>
      <c r="E141" s="297">
        <v>4</v>
      </c>
      <c r="F141" s="298">
        <v>5</v>
      </c>
      <c r="G141" s="362">
        <v>6</v>
      </c>
      <c r="H141" s="293">
        <v>7</v>
      </c>
      <c r="I141" s="299"/>
    </row>
    <row r="142" spans="1:12" s="385" customFormat="1" x14ac:dyDescent="0.2">
      <c r="A142" s="226" t="s">
        <v>2</v>
      </c>
      <c r="B142" s="336">
        <v>1</v>
      </c>
      <c r="C142" s="337">
        <v>2</v>
      </c>
      <c r="D142" s="350">
        <v>3</v>
      </c>
      <c r="E142" s="350">
        <v>3</v>
      </c>
      <c r="F142" s="338">
        <v>4</v>
      </c>
      <c r="G142" s="363">
        <v>5</v>
      </c>
      <c r="H142" s="340">
        <v>6</v>
      </c>
      <c r="I142" s="294" t="s">
        <v>0</v>
      </c>
      <c r="K142" s="300"/>
    </row>
    <row r="143" spans="1:12" s="385" customFormat="1" x14ac:dyDescent="0.2">
      <c r="A143" s="301" t="s">
        <v>3</v>
      </c>
      <c r="B143" s="253">
        <v>1190</v>
      </c>
      <c r="C143" s="254">
        <v>1190</v>
      </c>
      <c r="D143" s="254">
        <v>1190</v>
      </c>
      <c r="E143" s="254">
        <v>1190</v>
      </c>
      <c r="F143" s="254">
        <v>1190</v>
      </c>
      <c r="G143" s="364">
        <v>1190</v>
      </c>
      <c r="H143" s="255">
        <v>1190</v>
      </c>
      <c r="I143" s="302">
        <v>1190</v>
      </c>
      <c r="K143" s="300"/>
    </row>
    <row r="144" spans="1:12" s="385" customFormat="1" x14ac:dyDescent="0.2">
      <c r="A144" s="303" t="s">
        <v>6</v>
      </c>
      <c r="B144" s="258">
        <v>1139.0899999999999</v>
      </c>
      <c r="C144" s="259">
        <v>1152.2</v>
      </c>
      <c r="D144" s="259">
        <v>1151.02</v>
      </c>
      <c r="E144" s="259">
        <v>1172.5899999999999</v>
      </c>
      <c r="F144" s="341">
        <v>1178.6400000000001</v>
      </c>
      <c r="G144" s="341">
        <v>1188.33</v>
      </c>
      <c r="H144" s="260">
        <v>1257.2</v>
      </c>
      <c r="I144" s="342">
        <v>1173.75</v>
      </c>
      <c r="K144" s="300"/>
    </row>
    <row r="145" spans="1:15" s="385" customFormat="1" x14ac:dyDescent="0.2">
      <c r="A145" s="226" t="s">
        <v>7</v>
      </c>
      <c r="B145" s="262">
        <v>81.8</v>
      </c>
      <c r="C145" s="263">
        <v>100</v>
      </c>
      <c r="D145" s="263">
        <v>98</v>
      </c>
      <c r="E145" s="263">
        <v>100</v>
      </c>
      <c r="F145" s="343">
        <v>100</v>
      </c>
      <c r="G145" s="343">
        <v>100</v>
      </c>
      <c r="H145" s="264">
        <v>100</v>
      </c>
      <c r="I145" s="344">
        <v>94.55</v>
      </c>
      <c r="K145" s="300"/>
    </row>
    <row r="146" spans="1:15" s="385" customFormat="1" x14ac:dyDescent="0.2">
      <c r="A146" s="226" t="s">
        <v>8</v>
      </c>
      <c r="B146" s="266">
        <v>7.2499999999999995E-2</v>
      </c>
      <c r="C146" s="267">
        <v>4.6100000000000002E-2</v>
      </c>
      <c r="D146" s="267">
        <v>4.4900000000000002E-2</v>
      </c>
      <c r="E146" s="267">
        <v>4.53E-2</v>
      </c>
      <c r="F146" s="345">
        <v>4.53E-2</v>
      </c>
      <c r="G146" s="345">
        <v>4.5999999999999999E-2</v>
      </c>
      <c r="H146" s="268">
        <v>5.0999999999999997E-2</v>
      </c>
      <c r="I146" s="346">
        <v>5.5E-2</v>
      </c>
      <c r="K146" s="304"/>
      <c r="L146" s="305"/>
    </row>
    <row r="147" spans="1:15" s="385" customFormat="1" x14ac:dyDescent="0.2">
      <c r="A147" s="303" t="s">
        <v>1</v>
      </c>
      <c r="B147" s="270">
        <f t="shared" ref="B147:I147" si="28">B144/B143*100-100</f>
        <v>-4.2781512605042025</v>
      </c>
      <c r="C147" s="271">
        <f t="shared" si="28"/>
        <v>-3.1764705882352899</v>
      </c>
      <c r="D147" s="271">
        <f t="shared" si="28"/>
        <v>-3.2756302521008536</v>
      </c>
      <c r="E147" s="271">
        <f t="shared" si="28"/>
        <v>-1.4630252100840409</v>
      </c>
      <c r="F147" s="271">
        <f t="shared" si="28"/>
        <v>-0.95462184873949241</v>
      </c>
      <c r="G147" s="271">
        <f t="shared" si="28"/>
        <v>-0.1403361344537899</v>
      </c>
      <c r="H147" s="272">
        <f t="shared" si="28"/>
        <v>5.6470588235294059</v>
      </c>
      <c r="I147" s="273">
        <f t="shared" si="28"/>
        <v>-1.3655462184873954</v>
      </c>
      <c r="K147" s="304"/>
      <c r="L147" s="227"/>
    </row>
    <row r="148" spans="1:15" s="385" customFormat="1" ht="13.5" thickBot="1" x14ac:dyDescent="0.25">
      <c r="A148" s="226" t="s">
        <v>27</v>
      </c>
      <c r="B148" s="275">
        <f t="shared" ref="B148:I148" si="29">B144-B129</f>
        <v>49.089999999999918</v>
      </c>
      <c r="C148" s="276">
        <f t="shared" si="29"/>
        <v>62.200000000000045</v>
      </c>
      <c r="D148" s="276">
        <f t="shared" si="29"/>
        <v>61.019999999999982</v>
      </c>
      <c r="E148" s="276">
        <f t="shared" si="29"/>
        <v>82.589999999999918</v>
      </c>
      <c r="F148" s="276">
        <f t="shared" si="29"/>
        <v>88.6400000000001</v>
      </c>
      <c r="G148" s="276">
        <f t="shared" si="29"/>
        <v>98.329999999999927</v>
      </c>
      <c r="H148" s="277">
        <f t="shared" si="29"/>
        <v>167.20000000000005</v>
      </c>
      <c r="I148" s="306">
        <f t="shared" si="29"/>
        <v>83.75</v>
      </c>
      <c r="J148" s="307"/>
      <c r="K148" s="304"/>
      <c r="L148" s="227"/>
    </row>
    <row r="149" spans="1:15" s="385" customFormat="1" x14ac:dyDescent="0.2">
      <c r="A149" s="308" t="s">
        <v>51</v>
      </c>
      <c r="B149" s="280">
        <v>279</v>
      </c>
      <c r="C149" s="281">
        <v>535</v>
      </c>
      <c r="D149" s="281">
        <v>649</v>
      </c>
      <c r="E149" s="281">
        <v>786</v>
      </c>
      <c r="F149" s="281">
        <v>621</v>
      </c>
      <c r="G149" s="281">
        <v>472</v>
      </c>
      <c r="H149" s="282">
        <v>304</v>
      </c>
      <c r="I149" s="283">
        <f>SUM(B149:H149)</f>
        <v>3646</v>
      </c>
      <c r="J149" s="309" t="s">
        <v>56</v>
      </c>
      <c r="K149" s="310">
        <f>I135-I149</f>
        <v>2</v>
      </c>
      <c r="L149" s="285">
        <f>K149/I135</f>
        <v>5.4824561403508769E-4</v>
      </c>
    </row>
    <row r="150" spans="1:15" s="385" customFormat="1" x14ac:dyDescent="0.2">
      <c r="A150" s="308" t="s">
        <v>28</v>
      </c>
      <c r="B150" s="231">
        <v>62</v>
      </c>
      <c r="C150" s="289">
        <v>61</v>
      </c>
      <c r="D150" s="289">
        <v>60</v>
      </c>
      <c r="E150" s="289">
        <v>60</v>
      </c>
      <c r="F150" s="289">
        <v>58</v>
      </c>
      <c r="G150" s="289">
        <v>57</v>
      </c>
      <c r="H150" s="232">
        <v>56.5</v>
      </c>
      <c r="I150" s="235"/>
      <c r="J150" s="227" t="s">
        <v>57</v>
      </c>
      <c r="K150" s="385">
        <v>57.39</v>
      </c>
    </row>
    <row r="151" spans="1:15" s="385" customFormat="1" ht="13.5" thickBot="1" x14ac:dyDescent="0.25">
      <c r="A151" s="311" t="s">
        <v>26</v>
      </c>
      <c r="B151" s="233">
        <f>B150-B136</f>
        <v>1.5</v>
      </c>
      <c r="C151" s="234">
        <f t="shared" ref="C151:H151" si="30">C150-C136</f>
        <v>2</v>
      </c>
      <c r="D151" s="234">
        <f t="shared" si="30"/>
        <v>2</v>
      </c>
      <c r="E151" s="234">
        <f t="shared" si="30"/>
        <v>2</v>
      </c>
      <c r="F151" s="234">
        <f t="shared" si="30"/>
        <v>2</v>
      </c>
      <c r="G151" s="234">
        <f t="shared" si="30"/>
        <v>2</v>
      </c>
      <c r="H151" s="240">
        <f t="shared" si="30"/>
        <v>1.5</v>
      </c>
      <c r="I151" s="236"/>
      <c r="J151" s="385" t="s">
        <v>26</v>
      </c>
      <c r="K151" s="385">
        <f>K150-K136</f>
        <v>2.1300000000000026</v>
      </c>
    </row>
    <row r="152" spans="1:15" x14ac:dyDescent="0.2">
      <c r="B152" s="288">
        <v>62</v>
      </c>
      <c r="H152" s="288">
        <v>56.5</v>
      </c>
    </row>
    <row r="153" spans="1:15" ht="13.5" thickBot="1" x14ac:dyDescent="0.25"/>
    <row r="154" spans="1:15" s="388" customFormat="1" ht="13.5" thickBot="1" x14ac:dyDescent="0.25">
      <c r="A154" s="295" t="s">
        <v>87</v>
      </c>
      <c r="B154" s="427" t="s">
        <v>50</v>
      </c>
      <c r="C154" s="428"/>
      <c r="D154" s="428"/>
      <c r="E154" s="428"/>
      <c r="F154" s="428"/>
      <c r="G154" s="428"/>
      <c r="H154" s="429"/>
      <c r="I154" s="312" t="s">
        <v>0</v>
      </c>
      <c r="M154" s="432" t="s">
        <v>88</v>
      </c>
      <c r="N154" s="432"/>
    </row>
    <row r="155" spans="1:15" s="388" customFormat="1" x14ac:dyDescent="0.2">
      <c r="A155" s="226" t="s">
        <v>54</v>
      </c>
      <c r="B155" s="296">
        <v>1</v>
      </c>
      <c r="C155" s="297">
        <v>2</v>
      </c>
      <c r="D155" s="298">
        <v>3</v>
      </c>
      <c r="E155" s="297">
        <v>4</v>
      </c>
      <c r="F155" s="298">
        <v>5</v>
      </c>
      <c r="G155" s="362">
        <v>6</v>
      </c>
      <c r="H155" s="293">
        <v>7</v>
      </c>
      <c r="I155" s="299"/>
      <c r="M155" s="389" t="s">
        <v>89</v>
      </c>
      <c r="N155" s="389" t="s">
        <v>90</v>
      </c>
    </row>
    <row r="156" spans="1:15" s="388" customFormat="1" x14ac:dyDescent="0.2">
      <c r="A156" s="226" t="s">
        <v>2</v>
      </c>
      <c r="B156" s="336">
        <v>1</v>
      </c>
      <c r="C156" s="337">
        <v>2</v>
      </c>
      <c r="D156" s="350">
        <v>3</v>
      </c>
      <c r="E156" s="350">
        <v>3</v>
      </c>
      <c r="F156" s="338">
        <v>4</v>
      </c>
      <c r="G156" s="363">
        <v>5</v>
      </c>
      <c r="H156" s="340">
        <v>6</v>
      </c>
      <c r="I156" s="294" t="s">
        <v>0</v>
      </c>
      <c r="K156" s="300"/>
      <c r="M156" s="388">
        <v>1</v>
      </c>
      <c r="N156" s="388">
        <v>64.5</v>
      </c>
    </row>
    <row r="157" spans="1:15" s="388" customFormat="1" x14ac:dyDescent="0.2">
      <c r="A157" s="301" t="s">
        <v>3</v>
      </c>
      <c r="B157" s="253">
        <v>1280</v>
      </c>
      <c r="C157" s="254">
        <v>1280</v>
      </c>
      <c r="D157" s="254">
        <v>1280</v>
      </c>
      <c r="E157" s="254">
        <v>1280</v>
      </c>
      <c r="F157" s="254">
        <v>1280</v>
      </c>
      <c r="G157" s="364">
        <v>1280</v>
      </c>
      <c r="H157" s="255">
        <v>1280</v>
      </c>
      <c r="I157" s="302">
        <v>1280</v>
      </c>
      <c r="K157" s="300"/>
      <c r="M157" s="388">
        <v>2</v>
      </c>
      <c r="N157" s="388">
        <v>62.5</v>
      </c>
      <c r="O157" s="388">
        <v>63.5</v>
      </c>
    </row>
    <row r="158" spans="1:15" s="388" customFormat="1" x14ac:dyDescent="0.2">
      <c r="A158" s="303" t="s">
        <v>6</v>
      </c>
      <c r="B158" s="258">
        <v>1264.6400000000001</v>
      </c>
      <c r="C158" s="259">
        <v>1241.5899999999999</v>
      </c>
      <c r="D158" s="259">
        <v>1259.42</v>
      </c>
      <c r="E158" s="259">
        <v>1273.3900000000001</v>
      </c>
      <c r="F158" s="341">
        <v>1287.6600000000001</v>
      </c>
      <c r="G158" s="341">
        <v>1299.57</v>
      </c>
      <c r="H158" s="260">
        <v>1319.64</v>
      </c>
      <c r="I158" s="342">
        <v>1276.0999999999999</v>
      </c>
      <c r="K158" s="300"/>
      <c r="M158" s="388">
        <v>3</v>
      </c>
      <c r="N158" s="388">
        <v>61.5</v>
      </c>
      <c r="O158" s="388">
        <v>62.5</v>
      </c>
    </row>
    <row r="159" spans="1:15" s="388" customFormat="1" x14ac:dyDescent="0.2">
      <c r="A159" s="226" t="s">
        <v>7</v>
      </c>
      <c r="B159" s="262">
        <v>89.3</v>
      </c>
      <c r="C159" s="263">
        <v>88.64</v>
      </c>
      <c r="D159" s="263">
        <v>90.4</v>
      </c>
      <c r="E159" s="263">
        <v>93.2</v>
      </c>
      <c r="F159" s="343">
        <v>85.11</v>
      </c>
      <c r="G159" s="343">
        <v>87.23</v>
      </c>
      <c r="H159" s="264">
        <v>82.14</v>
      </c>
      <c r="I159" s="344">
        <v>87.21</v>
      </c>
      <c r="K159" s="300"/>
      <c r="M159" s="388">
        <v>4</v>
      </c>
      <c r="N159" s="388">
        <v>61</v>
      </c>
      <c r="O159" s="388">
        <v>61.5</v>
      </c>
    </row>
    <row r="160" spans="1:15" s="388" customFormat="1" x14ac:dyDescent="0.2">
      <c r="A160" s="226" t="s">
        <v>8</v>
      </c>
      <c r="B160" s="266">
        <v>6.0699999999999997E-2</v>
      </c>
      <c r="C160" s="267">
        <v>6.0199999999999997E-2</v>
      </c>
      <c r="D160" s="267">
        <v>5.0599999999999999E-2</v>
      </c>
      <c r="E160" s="267">
        <v>5.8299999999999998E-2</v>
      </c>
      <c r="F160" s="345">
        <v>7.22E-2</v>
      </c>
      <c r="G160" s="345">
        <v>7.1999999999999995E-2</v>
      </c>
      <c r="H160" s="268">
        <v>6.4000000000000001E-2</v>
      </c>
      <c r="I160" s="346">
        <v>6.5299999999999997E-2</v>
      </c>
      <c r="K160" s="304"/>
      <c r="L160" s="305"/>
      <c r="M160" s="388">
        <v>5</v>
      </c>
      <c r="N160" s="388">
        <v>60.5</v>
      </c>
    </row>
    <row r="161" spans="1:14" s="388" customFormat="1" x14ac:dyDescent="0.2">
      <c r="A161" s="303" t="s">
        <v>1</v>
      </c>
      <c r="B161" s="270">
        <f t="shared" ref="B161:I161" si="31">B158/B157*100-100</f>
        <v>-1.1999999999999886</v>
      </c>
      <c r="C161" s="271">
        <f t="shared" si="31"/>
        <v>-3.0007812500000028</v>
      </c>
      <c r="D161" s="271">
        <f t="shared" si="31"/>
        <v>-1.6078124999999943</v>
      </c>
      <c r="E161" s="271">
        <f t="shared" si="31"/>
        <v>-0.51640624999998863</v>
      </c>
      <c r="F161" s="271">
        <f t="shared" si="31"/>
        <v>0.59843750000001705</v>
      </c>
      <c r="G161" s="271">
        <f t="shared" si="31"/>
        <v>1.5289062499999915</v>
      </c>
      <c r="H161" s="272">
        <f t="shared" si="31"/>
        <v>3.0968749999999972</v>
      </c>
      <c r="I161" s="273">
        <f t="shared" si="31"/>
        <v>-0.30468750000001421</v>
      </c>
      <c r="K161" s="304"/>
      <c r="L161" s="227"/>
      <c r="M161" s="388">
        <v>6</v>
      </c>
      <c r="N161" s="388">
        <v>59.5</v>
      </c>
    </row>
    <row r="162" spans="1:14" s="388" customFormat="1" ht="13.5" thickBot="1" x14ac:dyDescent="0.25">
      <c r="A162" s="226" t="s">
        <v>27</v>
      </c>
      <c r="B162" s="275">
        <f t="shared" ref="B162:I162" si="32">B158-B143</f>
        <v>74.6400000000001</v>
      </c>
      <c r="C162" s="276">
        <f t="shared" si="32"/>
        <v>51.589999999999918</v>
      </c>
      <c r="D162" s="276">
        <f t="shared" si="32"/>
        <v>69.420000000000073</v>
      </c>
      <c r="E162" s="276">
        <f t="shared" si="32"/>
        <v>83.3900000000001</v>
      </c>
      <c r="F162" s="276">
        <f t="shared" si="32"/>
        <v>97.660000000000082</v>
      </c>
      <c r="G162" s="276">
        <f t="shared" si="32"/>
        <v>109.56999999999994</v>
      </c>
      <c r="H162" s="277">
        <f t="shared" si="32"/>
        <v>129.6400000000001</v>
      </c>
      <c r="I162" s="306">
        <f t="shared" si="32"/>
        <v>86.099999999999909</v>
      </c>
      <c r="J162" s="307"/>
      <c r="K162" s="304"/>
      <c r="L162" s="227"/>
      <c r="M162" s="388">
        <v>7</v>
      </c>
      <c r="N162" s="388">
        <v>58.5</v>
      </c>
    </row>
    <row r="163" spans="1:14" s="388" customFormat="1" x14ac:dyDescent="0.2">
      <c r="A163" s="308" t="s">
        <v>51</v>
      </c>
      <c r="B163" s="280">
        <v>279</v>
      </c>
      <c r="C163" s="281">
        <v>535</v>
      </c>
      <c r="D163" s="281">
        <v>647</v>
      </c>
      <c r="E163" s="281">
        <v>786</v>
      </c>
      <c r="F163" s="281">
        <v>621</v>
      </c>
      <c r="G163" s="281">
        <v>472</v>
      </c>
      <c r="H163" s="282">
        <v>304</v>
      </c>
      <c r="I163" s="283">
        <f>SUM(B163:H163)</f>
        <v>3644</v>
      </c>
      <c r="J163" s="309" t="s">
        <v>56</v>
      </c>
      <c r="K163" s="310">
        <f>I149-I163</f>
        <v>2</v>
      </c>
      <c r="L163" s="285">
        <f>K163/I149</f>
        <v>5.4854635216675812E-4</v>
      </c>
      <c r="M163" s="388">
        <v>8</v>
      </c>
      <c r="N163" s="388">
        <v>58.5</v>
      </c>
    </row>
    <row r="164" spans="1:14" s="388" customFormat="1" x14ac:dyDescent="0.2">
      <c r="A164" s="308" t="s">
        <v>28</v>
      </c>
      <c r="B164" s="231"/>
      <c r="C164" s="289"/>
      <c r="D164" s="289"/>
      <c r="E164" s="289"/>
      <c r="F164" s="289"/>
      <c r="G164" s="289"/>
      <c r="H164" s="232"/>
      <c r="I164" s="235"/>
      <c r="J164" s="227" t="s">
        <v>57</v>
      </c>
      <c r="K164" s="388">
        <v>59.31</v>
      </c>
    </row>
    <row r="165" spans="1:14" s="388" customFormat="1" ht="13.5" thickBot="1" x14ac:dyDescent="0.25">
      <c r="A165" s="311" t="s">
        <v>26</v>
      </c>
      <c r="B165" s="233">
        <f>B164-B150</f>
        <v>-62</v>
      </c>
      <c r="C165" s="234">
        <f t="shared" ref="C165:H165" si="33">C164-C150</f>
        <v>-61</v>
      </c>
      <c r="D165" s="234">
        <f t="shared" si="33"/>
        <v>-60</v>
      </c>
      <c r="E165" s="234">
        <f t="shared" si="33"/>
        <v>-60</v>
      </c>
      <c r="F165" s="234">
        <f t="shared" si="33"/>
        <v>-58</v>
      </c>
      <c r="G165" s="234">
        <f t="shared" si="33"/>
        <v>-57</v>
      </c>
      <c r="H165" s="240">
        <f t="shared" si="33"/>
        <v>-56.5</v>
      </c>
      <c r="I165" s="236"/>
      <c r="J165" s="388" t="s">
        <v>26</v>
      </c>
      <c r="K165" s="388">
        <f>K164-K150</f>
        <v>1.9200000000000017</v>
      </c>
    </row>
    <row r="166" spans="1:14" x14ac:dyDescent="0.2">
      <c r="M166" s="388"/>
      <c r="N166" s="388"/>
    </row>
    <row r="167" spans="1:14" s="397" customFormat="1" x14ac:dyDescent="0.2">
      <c r="B167" s="397">
        <v>64.5</v>
      </c>
      <c r="C167" s="397">
        <v>63.5</v>
      </c>
      <c r="D167" s="397">
        <v>62.5</v>
      </c>
      <c r="E167" s="397">
        <v>61.5</v>
      </c>
      <c r="F167" s="397">
        <v>60.5</v>
      </c>
      <c r="G167" s="397">
        <v>59.5</v>
      </c>
      <c r="H167" s="397">
        <v>58.5</v>
      </c>
      <c r="I167" s="397">
        <v>58.5</v>
      </c>
    </row>
    <row r="168" spans="1:14" ht="13.5" thickBot="1" x14ac:dyDescent="0.25">
      <c r="B168" s="288">
        <v>1276.0999999999999</v>
      </c>
      <c r="C168" s="288">
        <v>1276.0999999999999</v>
      </c>
      <c r="D168" s="288">
        <v>1276.0999999999999</v>
      </c>
      <c r="E168" s="288">
        <v>1276.0999999999999</v>
      </c>
      <c r="F168" s="288">
        <v>1276.0999999999999</v>
      </c>
      <c r="G168" s="288">
        <v>1276.0999999999999</v>
      </c>
      <c r="H168" s="288">
        <v>1276.0999999999999</v>
      </c>
      <c r="I168" s="288">
        <v>1276.0999999999999</v>
      </c>
    </row>
    <row r="169" spans="1:14" ht="13.5" thickBot="1" x14ac:dyDescent="0.25">
      <c r="A169" s="295" t="s">
        <v>91</v>
      </c>
      <c r="B169" s="427" t="s">
        <v>50</v>
      </c>
      <c r="C169" s="428"/>
      <c r="D169" s="428"/>
      <c r="E169" s="428"/>
      <c r="F169" s="428"/>
      <c r="G169" s="428"/>
      <c r="H169" s="428"/>
      <c r="I169" s="429"/>
      <c r="J169" s="312" t="s">
        <v>0</v>
      </c>
      <c r="K169" s="390"/>
      <c r="L169" s="390"/>
      <c r="M169" s="390"/>
    </row>
    <row r="170" spans="1:14" x14ac:dyDescent="0.2">
      <c r="A170" s="226" t="s">
        <v>54</v>
      </c>
      <c r="B170" s="392">
        <v>1</v>
      </c>
      <c r="C170" s="393">
        <v>2</v>
      </c>
      <c r="D170" s="394">
        <v>3</v>
      </c>
      <c r="E170" s="393">
        <v>4</v>
      </c>
      <c r="F170" s="394">
        <v>5</v>
      </c>
      <c r="G170" s="250">
        <v>6</v>
      </c>
      <c r="H170" s="250">
        <v>7</v>
      </c>
      <c r="I170" s="395">
        <v>8</v>
      </c>
      <c r="J170" s="299"/>
      <c r="K170" s="390"/>
      <c r="L170" s="390"/>
      <c r="M170" s="390"/>
    </row>
    <row r="171" spans="1:14" x14ac:dyDescent="0.2">
      <c r="A171" s="226" t="s">
        <v>2</v>
      </c>
      <c r="B171" s="336">
        <v>1</v>
      </c>
      <c r="C171" s="337">
        <v>2</v>
      </c>
      <c r="D171" s="391">
        <v>3</v>
      </c>
      <c r="E171" s="350">
        <v>4</v>
      </c>
      <c r="F171" s="338">
        <v>5</v>
      </c>
      <c r="G171" s="396">
        <v>6</v>
      </c>
      <c r="H171" s="363">
        <v>7</v>
      </c>
      <c r="I171" s="340">
        <v>8</v>
      </c>
      <c r="J171" s="294" t="s">
        <v>0</v>
      </c>
      <c r="K171" s="390"/>
      <c r="L171" s="300"/>
      <c r="M171" s="390"/>
    </row>
    <row r="172" spans="1:14" x14ac:dyDescent="0.2">
      <c r="A172" s="301" t="s">
        <v>3</v>
      </c>
      <c r="B172" s="253">
        <v>1375</v>
      </c>
      <c r="C172" s="254">
        <v>1375</v>
      </c>
      <c r="D172" s="254">
        <v>1375</v>
      </c>
      <c r="E172" s="254">
        <v>1375</v>
      </c>
      <c r="F172" s="254">
        <v>1375</v>
      </c>
      <c r="G172" s="364">
        <v>1375</v>
      </c>
      <c r="H172" s="364">
        <v>1375</v>
      </c>
      <c r="I172" s="255">
        <v>1375</v>
      </c>
      <c r="J172" s="302">
        <v>1375</v>
      </c>
      <c r="K172" s="390"/>
      <c r="L172" s="300"/>
      <c r="M172" s="390"/>
    </row>
    <row r="173" spans="1:14" x14ac:dyDescent="0.2">
      <c r="A173" s="303" t="s">
        <v>6</v>
      </c>
      <c r="B173" s="258">
        <v>1256.8181818181818</v>
      </c>
      <c r="C173" s="259">
        <v>1335.25</v>
      </c>
      <c r="D173" s="259">
        <v>1358.75</v>
      </c>
      <c r="E173" s="259">
        <v>1376.5625</v>
      </c>
      <c r="F173" s="341">
        <v>1389.4736842105262</v>
      </c>
      <c r="G173" s="341">
        <v>1439.5652173913043</v>
      </c>
      <c r="H173" s="341">
        <v>1474.1379310344828</v>
      </c>
      <c r="I173" s="260">
        <v>1511.6666666666667</v>
      </c>
      <c r="J173" s="342">
        <v>1395.5956678700361</v>
      </c>
      <c r="K173" s="390"/>
      <c r="L173" s="300"/>
      <c r="M173" s="390"/>
    </row>
    <row r="174" spans="1:14" x14ac:dyDescent="0.2">
      <c r="A174" s="226" t="s">
        <v>7</v>
      </c>
      <c r="B174" s="262">
        <v>95.454545454545453</v>
      </c>
      <c r="C174" s="263">
        <v>100</v>
      </c>
      <c r="D174" s="263">
        <v>100</v>
      </c>
      <c r="E174" s="263">
        <v>100</v>
      </c>
      <c r="F174" s="343">
        <v>100</v>
      </c>
      <c r="G174" s="343">
        <v>97.826086956521735</v>
      </c>
      <c r="H174" s="343">
        <v>100</v>
      </c>
      <c r="I174" s="264">
        <v>96.666666666666671</v>
      </c>
      <c r="J174" s="344">
        <v>91.335740072202171</v>
      </c>
      <c r="K174" s="390"/>
      <c r="L174" s="300"/>
      <c r="M174" s="390"/>
    </row>
    <row r="175" spans="1:14" x14ac:dyDescent="0.2">
      <c r="A175" s="226" t="s">
        <v>8</v>
      </c>
      <c r="B175" s="266">
        <v>4.6294360285858142E-2</v>
      </c>
      <c r="C175" s="267">
        <v>3.4401090427521201E-2</v>
      </c>
      <c r="D175" s="267">
        <v>3.1491779559733382E-2</v>
      </c>
      <c r="E175" s="267">
        <v>3.4391798985536619E-2</v>
      </c>
      <c r="F175" s="345">
        <v>3.359274061790983E-2</v>
      </c>
      <c r="G175" s="345">
        <v>3.5684821474459796E-2</v>
      </c>
      <c r="H175" s="345">
        <v>3.26313693426378E-2</v>
      </c>
      <c r="I175" s="268">
        <v>4.3010204037454605E-2</v>
      </c>
      <c r="J175" s="346">
        <v>6.1047267162851145E-2</v>
      </c>
      <c r="K175" s="390"/>
      <c r="L175" s="304"/>
      <c r="M175" s="305"/>
    </row>
    <row r="176" spans="1:14" x14ac:dyDescent="0.2">
      <c r="A176" s="303" t="s">
        <v>1</v>
      </c>
      <c r="B176" s="270">
        <f t="shared" ref="B176:J176" si="34">B173/B172*100-100</f>
        <v>-8.59504132231406</v>
      </c>
      <c r="C176" s="271">
        <f t="shared" si="34"/>
        <v>-2.8909090909090907</v>
      </c>
      <c r="D176" s="271">
        <f t="shared" si="34"/>
        <v>-1.181818181818187</v>
      </c>
      <c r="E176" s="271">
        <f t="shared" si="34"/>
        <v>0.11363636363637397</v>
      </c>
      <c r="F176" s="271">
        <f t="shared" si="34"/>
        <v>1.0526315789473699</v>
      </c>
      <c r="G176" s="271">
        <f t="shared" ref="G176" si="35">G173/G172*100-100</f>
        <v>4.6956521739130324</v>
      </c>
      <c r="H176" s="271">
        <f t="shared" si="34"/>
        <v>7.210031347962385</v>
      </c>
      <c r="I176" s="272">
        <f t="shared" si="34"/>
        <v>9.9393939393939377</v>
      </c>
      <c r="J176" s="273">
        <f t="shared" si="34"/>
        <v>1.497866754184443</v>
      </c>
      <c r="K176" s="347" t="s">
        <v>92</v>
      </c>
      <c r="L176" s="304"/>
      <c r="M176" s="227"/>
    </row>
    <row r="177" spans="1:13" ht="13.5" thickBot="1" x14ac:dyDescent="0.25">
      <c r="A177" s="226" t="s">
        <v>27</v>
      </c>
      <c r="B177" s="275">
        <f>B173-B168</f>
        <v>-19.281818181818153</v>
      </c>
      <c r="C177" s="276">
        <f t="shared" ref="C177:I177" si="36">C173-C168</f>
        <v>59.150000000000091</v>
      </c>
      <c r="D177" s="276">
        <f t="shared" si="36"/>
        <v>82.650000000000091</v>
      </c>
      <c r="E177" s="276">
        <f t="shared" si="36"/>
        <v>100.46250000000009</v>
      </c>
      <c r="F177" s="276">
        <f t="shared" si="36"/>
        <v>113.37368421052633</v>
      </c>
      <c r="G177" s="276">
        <f t="shared" si="36"/>
        <v>163.46521739130435</v>
      </c>
      <c r="H177" s="276">
        <f t="shared" si="36"/>
        <v>198.03793103448288</v>
      </c>
      <c r="I177" s="277">
        <f t="shared" si="36"/>
        <v>235.56666666666683</v>
      </c>
      <c r="J177" s="306">
        <f>J173-I157</f>
        <v>115.5956678700361</v>
      </c>
      <c r="K177" s="307"/>
      <c r="L177" s="304"/>
      <c r="M177" s="227"/>
    </row>
    <row r="178" spans="1:13" x14ac:dyDescent="0.2">
      <c r="A178" s="308" t="s">
        <v>51</v>
      </c>
      <c r="B178" s="280">
        <v>277</v>
      </c>
      <c r="C178" s="281">
        <v>527</v>
      </c>
      <c r="D178" s="281">
        <v>541</v>
      </c>
      <c r="E178" s="281">
        <v>431</v>
      </c>
      <c r="F178" s="281">
        <v>487</v>
      </c>
      <c r="G178" s="281">
        <v>583</v>
      </c>
      <c r="H178" s="281">
        <v>387</v>
      </c>
      <c r="I178" s="282">
        <v>401</v>
      </c>
      <c r="J178" s="283">
        <f>SUM(B178:I178)</f>
        <v>3634</v>
      </c>
      <c r="K178" s="309" t="s">
        <v>56</v>
      </c>
      <c r="L178" s="310">
        <f>I163-J178</f>
        <v>10</v>
      </c>
      <c r="M178" s="285">
        <f>L178/I163</f>
        <v>2.7442371020856204E-3</v>
      </c>
    </row>
    <row r="179" spans="1:13" x14ac:dyDescent="0.2">
      <c r="A179" s="308" t="s">
        <v>28</v>
      </c>
      <c r="B179" s="231">
        <v>67.5</v>
      </c>
      <c r="C179" s="289">
        <v>66</v>
      </c>
      <c r="D179" s="289">
        <v>65</v>
      </c>
      <c r="E179" s="289">
        <v>64</v>
      </c>
      <c r="F179" s="289">
        <v>62.5</v>
      </c>
      <c r="G179" s="289">
        <v>61.5</v>
      </c>
      <c r="H179" s="289">
        <v>60.5</v>
      </c>
      <c r="I179" s="232">
        <v>60.5</v>
      </c>
      <c r="J179" s="235"/>
      <c r="K179" s="227" t="s">
        <v>57</v>
      </c>
      <c r="L179" s="390">
        <v>61.17</v>
      </c>
      <c r="M179" s="390"/>
    </row>
    <row r="180" spans="1:13" ht="13.5" thickBot="1" x14ac:dyDescent="0.25">
      <c r="A180" s="311" t="s">
        <v>26</v>
      </c>
      <c r="B180" s="233">
        <f>B179-B167</f>
        <v>3</v>
      </c>
      <c r="C180" s="234">
        <f t="shared" ref="C180:I180" si="37">C179-C167</f>
        <v>2.5</v>
      </c>
      <c r="D180" s="234">
        <f t="shared" si="37"/>
        <v>2.5</v>
      </c>
      <c r="E180" s="234">
        <f t="shared" si="37"/>
        <v>2.5</v>
      </c>
      <c r="F180" s="234">
        <f t="shared" si="37"/>
        <v>2</v>
      </c>
      <c r="G180" s="234">
        <f t="shared" si="37"/>
        <v>2</v>
      </c>
      <c r="H180" s="234">
        <f t="shared" si="37"/>
        <v>2</v>
      </c>
      <c r="I180" s="240">
        <f t="shared" si="37"/>
        <v>2</v>
      </c>
      <c r="J180" s="236"/>
      <c r="K180" s="390" t="s">
        <v>26</v>
      </c>
      <c r="L180" s="390">
        <f>L179-K164</f>
        <v>1.8599999999999994</v>
      </c>
      <c r="M180" s="390"/>
    </row>
    <row r="181" spans="1:13" x14ac:dyDescent="0.2">
      <c r="C181" s="288">
        <v>66</v>
      </c>
      <c r="D181" s="288">
        <v>65</v>
      </c>
      <c r="E181" s="288">
        <v>64</v>
      </c>
      <c r="F181" s="288">
        <v>62.5</v>
      </c>
      <c r="G181" s="288">
        <v>61.5</v>
      </c>
      <c r="H181" s="288">
        <v>60.5</v>
      </c>
      <c r="I181" s="288">
        <v>60.5</v>
      </c>
    </row>
    <row r="182" spans="1:13" ht="13.5" thickBot="1" x14ac:dyDescent="0.25">
      <c r="D182" s="398"/>
      <c r="E182" s="398"/>
      <c r="F182" s="398"/>
      <c r="G182" s="398"/>
      <c r="H182" s="398"/>
      <c r="I182" s="398"/>
    </row>
    <row r="183" spans="1:13" ht="13.5" thickBot="1" x14ac:dyDescent="0.25">
      <c r="A183" s="295" t="s">
        <v>93</v>
      </c>
      <c r="B183" s="427" t="s">
        <v>50</v>
      </c>
      <c r="C183" s="428"/>
      <c r="D183" s="428"/>
      <c r="E183" s="428"/>
      <c r="F183" s="428"/>
      <c r="G183" s="428"/>
      <c r="H183" s="428"/>
      <c r="I183" s="429"/>
      <c r="J183" s="312" t="s">
        <v>0</v>
      </c>
      <c r="K183" s="399"/>
      <c r="L183" s="399"/>
      <c r="M183" s="399"/>
    </row>
    <row r="184" spans="1:13" x14ac:dyDescent="0.2">
      <c r="A184" s="226" t="s">
        <v>54</v>
      </c>
      <c r="B184" s="392">
        <v>1</v>
      </c>
      <c r="C184" s="393">
        <v>2</v>
      </c>
      <c r="D184" s="394">
        <v>3</v>
      </c>
      <c r="E184" s="393">
        <v>4</v>
      </c>
      <c r="F184" s="394">
        <v>5</v>
      </c>
      <c r="G184" s="250">
        <v>6</v>
      </c>
      <c r="H184" s="250">
        <v>7</v>
      </c>
      <c r="I184" s="395">
        <v>8</v>
      </c>
      <c r="J184" s="299"/>
      <c r="K184" s="399"/>
      <c r="L184" s="399"/>
      <c r="M184" s="399"/>
    </row>
    <row r="185" spans="1:13" x14ac:dyDescent="0.2">
      <c r="A185" s="226" t="s">
        <v>2</v>
      </c>
      <c r="B185" s="336">
        <v>1</v>
      </c>
      <c r="C185" s="337">
        <v>2</v>
      </c>
      <c r="D185" s="391">
        <v>3</v>
      </c>
      <c r="E185" s="350">
        <v>4</v>
      </c>
      <c r="F185" s="338">
        <v>5</v>
      </c>
      <c r="G185" s="396">
        <v>6</v>
      </c>
      <c r="H185" s="363">
        <v>7</v>
      </c>
      <c r="I185" s="340">
        <v>8</v>
      </c>
      <c r="J185" s="294" t="s">
        <v>0</v>
      </c>
      <c r="K185" s="399"/>
      <c r="L185" s="300"/>
      <c r="M185" s="399"/>
    </row>
    <row r="186" spans="1:13" x14ac:dyDescent="0.2">
      <c r="A186" s="301" t="s">
        <v>3</v>
      </c>
      <c r="B186" s="253">
        <v>1475</v>
      </c>
      <c r="C186" s="254">
        <v>1475</v>
      </c>
      <c r="D186" s="254">
        <v>1475</v>
      </c>
      <c r="E186" s="254">
        <v>1475</v>
      </c>
      <c r="F186" s="254">
        <v>1475</v>
      </c>
      <c r="G186" s="364">
        <v>1475</v>
      </c>
      <c r="H186" s="364">
        <v>1475</v>
      </c>
      <c r="I186" s="255">
        <v>1475</v>
      </c>
      <c r="J186" s="302">
        <v>1475</v>
      </c>
      <c r="K186" s="399"/>
      <c r="L186" s="300"/>
      <c r="M186" s="399"/>
    </row>
    <row r="187" spans="1:13" x14ac:dyDescent="0.2">
      <c r="A187" s="303" t="s">
        <v>6</v>
      </c>
      <c r="B187" s="258">
        <v>1450.952380952381</v>
      </c>
      <c r="C187" s="259">
        <v>1440.2380952380952</v>
      </c>
      <c r="D187" s="259">
        <v>1463.3333333333333</v>
      </c>
      <c r="E187" s="259">
        <v>1481.2121212121212</v>
      </c>
      <c r="F187" s="341">
        <v>1499.2105263157894</v>
      </c>
      <c r="G187" s="341">
        <v>1547.3333333333333</v>
      </c>
      <c r="H187" s="341">
        <v>1565</v>
      </c>
      <c r="I187" s="260">
        <v>1630</v>
      </c>
      <c r="J187" s="342">
        <v>1507.1326164874552</v>
      </c>
      <c r="K187" s="399"/>
      <c r="L187" s="300"/>
      <c r="M187" s="399"/>
    </row>
    <row r="188" spans="1:13" x14ac:dyDescent="0.2">
      <c r="A188" s="226" t="s">
        <v>7</v>
      </c>
      <c r="B188" s="262">
        <v>100</v>
      </c>
      <c r="C188" s="263">
        <v>100</v>
      </c>
      <c r="D188" s="263">
        <v>100</v>
      </c>
      <c r="E188" s="263">
        <v>100</v>
      </c>
      <c r="F188" s="343">
        <v>100</v>
      </c>
      <c r="G188" s="343">
        <v>100</v>
      </c>
      <c r="H188" s="343">
        <v>96.666666666666671</v>
      </c>
      <c r="I188" s="264">
        <v>92.857142857142861</v>
      </c>
      <c r="J188" s="344">
        <v>89.964157706093189</v>
      </c>
      <c r="K188" s="399"/>
      <c r="L188" s="300"/>
      <c r="M188" s="399"/>
    </row>
    <row r="189" spans="1:13" x14ac:dyDescent="0.2">
      <c r="A189" s="226" t="s">
        <v>8</v>
      </c>
      <c r="B189" s="266">
        <v>5.6829303109717302E-2</v>
      </c>
      <c r="C189" s="267">
        <v>3.8135134939004979E-2</v>
      </c>
      <c r="D189" s="267">
        <v>3.9725949891850749E-2</v>
      </c>
      <c r="E189" s="267">
        <v>3.5984454240127937E-2</v>
      </c>
      <c r="F189" s="345">
        <v>4.0670570015060116E-2</v>
      </c>
      <c r="G189" s="345">
        <v>4.6730708704717794E-2</v>
      </c>
      <c r="H189" s="345">
        <v>5.5257097344894632E-2</v>
      </c>
      <c r="I189" s="268">
        <v>6.3120797826576133E-2</v>
      </c>
      <c r="J189" s="346">
        <v>6.0994582450490768E-2</v>
      </c>
      <c r="K189" s="399"/>
      <c r="L189" s="304"/>
      <c r="M189" s="305"/>
    </row>
    <row r="190" spans="1:13" x14ac:dyDescent="0.2">
      <c r="A190" s="303" t="s">
        <v>1</v>
      </c>
      <c r="B190" s="270">
        <f t="shared" ref="B190:J190" si="38">B187/B186*100-100</f>
        <v>-1.6303470540758696</v>
      </c>
      <c r="C190" s="271">
        <f t="shared" si="38"/>
        <v>-2.3567393058918498</v>
      </c>
      <c r="D190" s="271">
        <f t="shared" si="38"/>
        <v>-0.79096045197741205</v>
      </c>
      <c r="E190" s="271">
        <f t="shared" si="38"/>
        <v>0.42116076014382031</v>
      </c>
      <c r="F190" s="271">
        <f t="shared" si="38"/>
        <v>1.6413916146297964</v>
      </c>
      <c r="G190" s="271">
        <f t="shared" si="38"/>
        <v>4.9039548022598893</v>
      </c>
      <c r="H190" s="271">
        <f t="shared" si="38"/>
        <v>6.1016949152542281</v>
      </c>
      <c r="I190" s="272">
        <f t="shared" si="38"/>
        <v>10.508474576271169</v>
      </c>
      <c r="J190" s="273">
        <f t="shared" si="38"/>
        <v>2.1784824737257651</v>
      </c>
      <c r="K190" s="347"/>
      <c r="L190" s="304"/>
      <c r="M190" s="227"/>
    </row>
    <row r="191" spans="1:13" ht="13.5" thickBot="1" x14ac:dyDescent="0.25">
      <c r="A191" s="226" t="s">
        <v>27</v>
      </c>
      <c r="B191" s="275">
        <f>B187-B173</f>
        <v>194.13419913419921</v>
      </c>
      <c r="C191" s="276">
        <f t="shared" ref="C191:J191" si="39">C187-C173</f>
        <v>104.98809523809518</v>
      </c>
      <c r="D191" s="276">
        <f t="shared" si="39"/>
        <v>104.58333333333326</v>
      </c>
      <c r="E191" s="276">
        <f t="shared" si="39"/>
        <v>104.64962121212125</v>
      </c>
      <c r="F191" s="276">
        <f t="shared" si="39"/>
        <v>109.73684210526312</v>
      </c>
      <c r="G191" s="276">
        <f t="shared" si="39"/>
        <v>107.768115942029</v>
      </c>
      <c r="H191" s="276">
        <f t="shared" si="39"/>
        <v>90.86206896551721</v>
      </c>
      <c r="I191" s="277">
        <f t="shared" si="39"/>
        <v>118.33333333333326</v>
      </c>
      <c r="J191" s="306">
        <f t="shared" si="39"/>
        <v>111.53694861741906</v>
      </c>
      <c r="K191" s="307"/>
      <c r="L191" s="304"/>
      <c r="M191" s="227"/>
    </row>
    <row r="192" spans="1:13" x14ac:dyDescent="0.2">
      <c r="A192" s="308" t="s">
        <v>51</v>
      </c>
      <c r="B192" s="280">
        <v>277</v>
      </c>
      <c r="C192" s="281">
        <v>527</v>
      </c>
      <c r="D192" s="281">
        <v>541</v>
      </c>
      <c r="E192" s="281">
        <v>430</v>
      </c>
      <c r="F192" s="281">
        <v>487</v>
      </c>
      <c r="G192" s="281">
        <v>583</v>
      </c>
      <c r="H192" s="281">
        <v>387</v>
      </c>
      <c r="I192" s="282">
        <v>401</v>
      </c>
      <c r="J192" s="283">
        <f>SUM(B192:I192)</f>
        <v>3633</v>
      </c>
      <c r="K192" s="309" t="s">
        <v>56</v>
      </c>
      <c r="L192" s="310">
        <f>J178-J192</f>
        <v>1</v>
      </c>
      <c r="M192" s="285">
        <f>L192/J178</f>
        <v>2.7517886626307099E-4</v>
      </c>
    </row>
    <row r="193" spans="1:13" x14ac:dyDescent="0.2">
      <c r="A193" s="308" t="s">
        <v>28</v>
      </c>
      <c r="B193" s="231">
        <v>69.5</v>
      </c>
      <c r="C193" s="289">
        <v>68.5</v>
      </c>
      <c r="D193" s="289">
        <v>67.5</v>
      </c>
      <c r="E193" s="289">
        <v>66</v>
      </c>
      <c r="F193" s="289">
        <v>64.5</v>
      </c>
      <c r="G193" s="289">
        <v>63.5</v>
      </c>
      <c r="H193" s="289">
        <v>63</v>
      </c>
      <c r="I193" s="232">
        <v>62.5</v>
      </c>
      <c r="J193" s="235"/>
      <c r="K193" s="227" t="s">
        <v>57</v>
      </c>
      <c r="L193" s="399">
        <v>63.36</v>
      </c>
      <c r="M193" s="399"/>
    </row>
    <row r="194" spans="1:13" ht="13.5" thickBot="1" x14ac:dyDescent="0.25">
      <c r="A194" s="311" t="s">
        <v>26</v>
      </c>
      <c r="B194" s="233">
        <f>B193-B179</f>
        <v>2</v>
      </c>
      <c r="C194" s="234">
        <f t="shared" ref="C194:I194" si="40">C193-C179</f>
        <v>2.5</v>
      </c>
      <c r="D194" s="234">
        <f t="shared" si="40"/>
        <v>2.5</v>
      </c>
      <c r="E194" s="234">
        <f t="shared" si="40"/>
        <v>2</v>
      </c>
      <c r="F194" s="234">
        <f t="shared" si="40"/>
        <v>2</v>
      </c>
      <c r="G194" s="234">
        <f t="shared" si="40"/>
        <v>2</v>
      </c>
      <c r="H194" s="234">
        <f t="shared" si="40"/>
        <v>2.5</v>
      </c>
      <c r="I194" s="240">
        <f t="shared" si="40"/>
        <v>2</v>
      </c>
      <c r="J194" s="236"/>
      <c r="K194" s="399" t="s">
        <v>26</v>
      </c>
      <c r="L194" s="399">
        <f>L193-L179</f>
        <v>2.1899999999999977</v>
      </c>
      <c r="M194" s="399"/>
    </row>
    <row r="195" spans="1:13" x14ac:dyDescent="0.2">
      <c r="B195" s="288">
        <v>69.5</v>
      </c>
      <c r="E195" s="288">
        <v>66</v>
      </c>
      <c r="F195" s="288">
        <v>64.5</v>
      </c>
      <c r="G195" s="288">
        <v>63.5</v>
      </c>
      <c r="I195" s="288">
        <v>62.5</v>
      </c>
    </row>
    <row r="196" spans="1:13" ht="13.5" thickBot="1" x14ac:dyDescent="0.25"/>
    <row r="197" spans="1:13" s="401" customFormat="1" ht="13.5" thickBot="1" x14ac:dyDescent="0.25">
      <c r="A197" s="295" t="s">
        <v>94</v>
      </c>
      <c r="B197" s="427" t="s">
        <v>50</v>
      </c>
      <c r="C197" s="428"/>
      <c r="D197" s="428"/>
      <c r="E197" s="428"/>
      <c r="F197" s="428"/>
      <c r="G197" s="428"/>
      <c r="H197" s="428"/>
      <c r="I197" s="429"/>
      <c r="J197" s="312" t="s">
        <v>0</v>
      </c>
    </row>
    <row r="198" spans="1:13" s="401" customFormat="1" x14ac:dyDescent="0.2">
      <c r="A198" s="226" t="s">
        <v>54</v>
      </c>
      <c r="B198" s="392">
        <v>1</v>
      </c>
      <c r="C198" s="393">
        <v>2</v>
      </c>
      <c r="D198" s="394">
        <v>3</v>
      </c>
      <c r="E198" s="393">
        <v>4</v>
      </c>
      <c r="F198" s="394">
        <v>5</v>
      </c>
      <c r="G198" s="250">
        <v>6</v>
      </c>
      <c r="H198" s="250">
        <v>7</v>
      </c>
      <c r="I198" s="395">
        <v>8</v>
      </c>
      <c r="J198" s="299"/>
    </row>
    <row r="199" spans="1:13" s="401" customFormat="1" x14ac:dyDescent="0.2">
      <c r="A199" s="226" t="s">
        <v>2</v>
      </c>
      <c r="B199" s="336">
        <v>1</v>
      </c>
      <c r="C199" s="337">
        <v>2</v>
      </c>
      <c r="D199" s="391">
        <v>3</v>
      </c>
      <c r="E199" s="350">
        <v>4</v>
      </c>
      <c r="F199" s="338">
        <v>5</v>
      </c>
      <c r="G199" s="396">
        <v>6</v>
      </c>
      <c r="H199" s="363">
        <v>7</v>
      </c>
      <c r="I199" s="340">
        <v>8</v>
      </c>
      <c r="J199" s="294" t="s">
        <v>0</v>
      </c>
      <c r="L199" s="300"/>
    </row>
    <row r="200" spans="1:13" s="401" customFormat="1" x14ac:dyDescent="0.2">
      <c r="A200" s="301" t="s">
        <v>3</v>
      </c>
      <c r="B200" s="253">
        <v>1575</v>
      </c>
      <c r="C200" s="254">
        <v>1575</v>
      </c>
      <c r="D200" s="254">
        <v>1575</v>
      </c>
      <c r="E200" s="254">
        <v>1575</v>
      </c>
      <c r="F200" s="254">
        <v>1575</v>
      </c>
      <c r="G200" s="364">
        <v>1575</v>
      </c>
      <c r="H200" s="364">
        <v>1575</v>
      </c>
      <c r="I200" s="255">
        <v>1575</v>
      </c>
      <c r="J200" s="302">
        <v>1575</v>
      </c>
      <c r="L200" s="300"/>
    </row>
    <row r="201" spans="1:13" s="401" customFormat="1" x14ac:dyDescent="0.2">
      <c r="A201" s="303" t="s">
        <v>6</v>
      </c>
      <c r="B201" s="258">
        <v>1567.1428571428571</v>
      </c>
      <c r="C201" s="259">
        <v>1572.5641025641025</v>
      </c>
      <c r="D201" s="259">
        <v>1588.5365853658536</v>
      </c>
      <c r="E201" s="259">
        <v>1625</v>
      </c>
      <c r="F201" s="341">
        <v>1603.0555555555557</v>
      </c>
      <c r="G201" s="341">
        <v>1628.2222222222222</v>
      </c>
      <c r="H201" s="341">
        <v>1692</v>
      </c>
      <c r="I201" s="260">
        <v>1718.0645161290322</v>
      </c>
      <c r="J201" s="342">
        <v>1621.8888888888889</v>
      </c>
      <c r="L201" s="300"/>
    </row>
    <row r="202" spans="1:13" s="401" customFormat="1" x14ac:dyDescent="0.2">
      <c r="A202" s="226" t="s">
        <v>7</v>
      </c>
      <c r="B202" s="262">
        <v>95.238095238095241</v>
      </c>
      <c r="C202" s="263">
        <v>100</v>
      </c>
      <c r="D202" s="263">
        <v>100</v>
      </c>
      <c r="E202" s="263">
        <v>100</v>
      </c>
      <c r="F202" s="343">
        <v>100</v>
      </c>
      <c r="G202" s="343">
        <v>100</v>
      </c>
      <c r="H202" s="343">
        <v>100</v>
      </c>
      <c r="I202" s="264">
        <v>96.774193548387103</v>
      </c>
      <c r="J202" s="344">
        <v>95.555555555555557</v>
      </c>
      <c r="L202" s="300"/>
    </row>
    <row r="203" spans="1:13" s="401" customFormat="1" x14ac:dyDescent="0.2">
      <c r="A203" s="226" t="s">
        <v>8</v>
      </c>
      <c r="B203" s="266">
        <v>5.5703249288796143E-2</v>
      </c>
      <c r="C203" s="267">
        <v>3.9482241139318947E-2</v>
      </c>
      <c r="D203" s="267">
        <v>3.5922894129887674E-2</v>
      </c>
      <c r="E203" s="267">
        <v>3.7684457581279668E-2</v>
      </c>
      <c r="F203" s="345">
        <v>3.9965415485031575E-2</v>
      </c>
      <c r="G203" s="345">
        <v>3.74879695159369E-2</v>
      </c>
      <c r="H203" s="345">
        <v>4.8043502205441076E-2</v>
      </c>
      <c r="I203" s="268">
        <v>5.1647490678483683E-2</v>
      </c>
      <c r="J203" s="346">
        <v>5.1946415573790421E-2</v>
      </c>
      <c r="L203" s="304"/>
      <c r="M203" s="305"/>
    </row>
    <row r="204" spans="1:13" s="401" customFormat="1" x14ac:dyDescent="0.2">
      <c r="A204" s="303" t="s">
        <v>1</v>
      </c>
      <c r="B204" s="270">
        <f t="shared" ref="B204:J204" si="41">B201/B200*100-100</f>
        <v>-0.4988662131519277</v>
      </c>
      <c r="C204" s="271">
        <f t="shared" si="41"/>
        <v>-0.15466015466016358</v>
      </c>
      <c r="D204" s="271">
        <f t="shared" si="41"/>
        <v>0.85946573751452604</v>
      </c>
      <c r="E204" s="271">
        <f t="shared" si="41"/>
        <v>3.1746031746031917</v>
      </c>
      <c r="F204" s="271">
        <f t="shared" si="41"/>
        <v>1.7813051146384566</v>
      </c>
      <c r="G204" s="271">
        <f t="shared" si="41"/>
        <v>3.3791887125220512</v>
      </c>
      <c r="H204" s="271">
        <f t="shared" si="41"/>
        <v>7.4285714285714306</v>
      </c>
      <c r="I204" s="272">
        <f t="shared" si="41"/>
        <v>9.0834613415258474</v>
      </c>
      <c r="J204" s="273">
        <f t="shared" si="41"/>
        <v>2.9770723104056458</v>
      </c>
      <c r="K204" s="347"/>
      <c r="L204" s="304"/>
      <c r="M204" s="227"/>
    </row>
    <row r="205" spans="1:13" s="401" customFormat="1" ht="13.5" thickBot="1" x14ac:dyDescent="0.25">
      <c r="A205" s="226" t="s">
        <v>27</v>
      </c>
      <c r="B205" s="275">
        <f>B201-B187</f>
        <v>116.19047619047615</v>
      </c>
      <c r="C205" s="276">
        <f t="shared" ref="C205:J205" si="42">C201-C187</f>
        <v>132.32600732600736</v>
      </c>
      <c r="D205" s="276">
        <f t="shared" si="42"/>
        <v>125.20325203252037</v>
      </c>
      <c r="E205" s="276">
        <f t="shared" si="42"/>
        <v>143.78787878787875</v>
      </c>
      <c r="F205" s="276">
        <f t="shared" si="42"/>
        <v>103.84502923976629</v>
      </c>
      <c r="G205" s="276">
        <f t="shared" si="42"/>
        <v>80.888888888888914</v>
      </c>
      <c r="H205" s="276">
        <f t="shared" si="42"/>
        <v>127</v>
      </c>
      <c r="I205" s="277">
        <f t="shared" si="42"/>
        <v>88.064516129032199</v>
      </c>
      <c r="J205" s="306">
        <f t="shared" si="42"/>
        <v>114.75627240143376</v>
      </c>
      <c r="K205" s="307"/>
      <c r="L205" s="304"/>
      <c r="M205" s="227"/>
    </row>
    <row r="206" spans="1:13" s="401" customFormat="1" x14ac:dyDescent="0.2">
      <c r="A206" s="308" t="s">
        <v>51</v>
      </c>
      <c r="B206" s="280">
        <v>277</v>
      </c>
      <c r="C206" s="281">
        <v>527</v>
      </c>
      <c r="D206" s="281">
        <v>541</v>
      </c>
      <c r="E206" s="281">
        <v>430</v>
      </c>
      <c r="F206" s="281">
        <v>487</v>
      </c>
      <c r="G206" s="281">
        <v>583</v>
      </c>
      <c r="H206" s="281">
        <v>386</v>
      </c>
      <c r="I206" s="282">
        <v>401</v>
      </c>
      <c r="J206" s="283">
        <f>SUM(B206:I206)</f>
        <v>3632</v>
      </c>
      <c r="K206" s="309" t="s">
        <v>56</v>
      </c>
      <c r="L206" s="310">
        <f>J192-J206</f>
        <v>1</v>
      </c>
      <c r="M206" s="285">
        <f>L206/J192</f>
        <v>2.7525461051472613E-4</v>
      </c>
    </row>
    <row r="207" spans="1:13" s="401" customFormat="1" x14ac:dyDescent="0.2">
      <c r="A207" s="308" t="s">
        <v>28</v>
      </c>
      <c r="B207" s="231">
        <v>72.5</v>
      </c>
      <c r="C207" s="289">
        <v>72</v>
      </c>
      <c r="D207" s="289">
        <v>71</v>
      </c>
      <c r="E207" s="289">
        <v>69.5</v>
      </c>
      <c r="F207" s="289">
        <v>68</v>
      </c>
      <c r="G207" s="289">
        <v>67</v>
      </c>
      <c r="H207" s="289">
        <v>66.5</v>
      </c>
      <c r="I207" s="232">
        <v>66</v>
      </c>
      <c r="J207" s="235"/>
      <c r="K207" s="227" t="s">
        <v>57</v>
      </c>
      <c r="L207" s="401">
        <v>65.56</v>
      </c>
    </row>
    <row r="208" spans="1:13" s="401" customFormat="1" ht="13.5" thickBot="1" x14ac:dyDescent="0.25">
      <c r="A208" s="311" t="s">
        <v>26</v>
      </c>
      <c r="B208" s="233">
        <f>B207-B193</f>
        <v>3</v>
      </c>
      <c r="C208" s="234">
        <f t="shared" ref="C208:I208" si="43">C207-C193</f>
        <v>3.5</v>
      </c>
      <c r="D208" s="234">
        <f t="shared" si="43"/>
        <v>3.5</v>
      </c>
      <c r="E208" s="234">
        <f t="shared" si="43"/>
        <v>3.5</v>
      </c>
      <c r="F208" s="234">
        <f t="shared" si="43"/>
        <v>3.5</v>
      </c>
      <c r="G208" s="234">
        <f t="shared" si="43"/>
        <v>3.5</v>
      </c>
      <c r="H208" s="234">
        <f t="shared" si="43"/>
        <v>3.5</v>
      </c>
      <c r="I208" s="240">
        <f t="shared" si="43"/>
        <v>3.5</v>
      </c>
      <c r="J208" s="236"/>
      <c r="K208" s="401" t="s">
        <v>26</v>
      </c>
      <c r="L208" s="401">
        <f>L207-L193</f>
        <v>2.2000000000000028</v>
      </c>
    </row>
    <row r="209" spans="1:13" x14ac:dyDescent="0.2">
      <c r="E209" s="288" t="s">
        <v>66</v>
      </c>
    </row>
    <row r="210" spans="1:13" ht="13.5" thickBot="1" x14ac:dyDescent="0.25"/>
    <row r="211" spans="1:13" s="406" customFormat="1" ht="13.5" thickBot="1" x14ac:dyDescent="0.25">
      <c r="A211" s="295" t="s">
        <v>97</v>
      </c>
      <c r="B211" s="427" t="s">
        <v>50</v>
      </c>
      <c r="C211" s="428"/>
      <c r="D211" s="428"/>
      <c r="E211" s="428"/>
      <c r="F211" s="428"/>
      <c r="G211" s="428"/>
      <c r="H211" s="428"/>
      <c r="I211" s="429"/>
      <c r="J211" s="312" t="s">
        <v>0</v>
      </c>
    </row>
    <row r="212" spans="1:13" s="406" customFormat="1" x14ac:dyDescent="0.2">
      <c r="A212" s="226" t="s">
        <v>54</v>
      </c>
      <c r="B212" s="392">
        <v>1</v>
      </c>
      <c r="C212" s="393">
        <v>2</v>
      </c>
      <c r="D212" s="394">
        <v>3</v>
      </c>
      <c r="E212" s="393">
        <v>4</v>
      </c>
      <c r="F212" s="394">
        <v>5</v>
      </c>
      <c r="G212" s="250">
        <v>6</v>
      </c>
      <c r="H212" s="250">
        <v>7</v>
      </c>
      <c r="I212" s="395">
        <v>8</v>
      </c>
      <c r="J212" s="299"/>
    </row>
    <row r="213" spans="1:13" s="406" customFormat="1" x14ac:dyDescent="0.2">
      <c r="A213" s="226" t="s">
        <v>2</v>
      </c>
      <c r="B213" s="336">
        <v>1</v>
      </c>
      <c r="C213" s="337">
        <v>2</v>
      </c>
      <c r="D213" s="391">
        <v>3</v>
      </c>
      <c r="E213" s="350">
        <v>4</v>
      </c>
      <c r="F213" s="338">
        <v>5</v>
      </c>
      <c r="G213" s="396">
        <v>6</v>
      </c>
      <c r="H213" s="363">
        <v>7</v>
      </c>
      <c r="I213" s="340">
        <v>8</v>
      </c>
      <c r="J213" s="294" t="s">
        <v>0</v>
      </c>
      <c r="L213" s="300"/>
    </row>
    <row r="214" spans="1:13" s="406" customFormat="1" x14ac:dyDescent="0.2">
      <c r="A214" s="301" t="s">
        <v>3</v>
      </c>
      <c r="B214" s="253">
        <v>1685</v>
      </c>
      <c r="C214" s="254">
        <v>1685</v>
      </c>
      <c r="D214" s="254">
        <v>1685</v>
      </c>
      <c r="E214" s="254">
        <v>1685</v>
      </c>
      <c r="F214" s="254">
        <v>1685</v>
      </c>
      <c r="G214" s="364">
        <v>1685</v>
      </c>
      <c r="H214" s="364">
        <v>1685</v>
      </c>
      <c r="I214" s="255">
        <v>1685</v>
      </c>
      <c r="J214" s="302">
        <v>1685</v>
      </c>
      <c r="L214" s="300"/>
    </row>
    <row r="215" spans="1:13" s="406" customFormat="1" x14ac:dyDescent="0.2">
      <c r="A215" s="303" t="s">
        <v>6</v>
      </c>
      <c r="B215" s="258">
        <v>1694.1666666666667</v>
      </c>
      <c r="C215" s="259">
        <v>1689.2682926829268</v>
      </c>
      <c r="D215" s="259">
        <v>1710.7894736842106</v>
      </c>
      <c r="E215" s="259">
        <v>1702.8571428571429</v>
      </c>
      <c r="F215" s="341">
        <v>1684.655172413793</v>
      </c>
      <c r="G215" s="341">
        <v>1729.3333333333333</v>
      </c>
      <c r="H215" s="341">
        <v>1709.655172413793</v>
      </c>
      <c r="I215" s="260">
        <v>1794.8275862068965</v>
      </c>
      <c r="J215" s="342">
        <v>1711.541095890411</v>
      </c>
      <c r="L215" s="300"/>
    </row>
    <row r="216" spans="1:13" s="406" customFormat="1" x14ac:dyDescent="0.2">
      <c r="A216" s="226" t="s">
        <v>7</v>
      </c>
      <c r="B216" s="262">
        <v>66.666666666666671</v>
      </c>
      <c r="C216" s="263">
        <v>95.121951219512198</v>
      </c>
      <c r="D216" s="263">
        <v>92.10526315789474</v>
      </c>
      <c r="E216" s="263">
        <v>96.428571428571431</v>
      </c>
      <c r="F216" s="343">
        <v>96.551724137931032</v>
      </c>
      <c r="G216" s="343">
        <v>95.555555555555557</v>
      </c>
      <c r="H216" s="343">
        <v>96.551724137931032</v>
      </c>
      <c r="I216" s="264">
        <v>86.206896551724142</v>
      </c>
      <c r="J216" s="344">
        <v>91.095890410958901</v>
      </c>
      <c r="L216" s="300"/>
    </row>
    <row r="217" spans="1:13" s="406" customFormat="1" x14ac:dyDescent="0.2">
      <c r="A217" s="226" t="s">
        <v>8</v>
      </c>
      <c r="B217" s="266">
        <v>9.7093200177432504E-2</v>
      </c>
      <c r="C217" s="267">
        <v>4.9292529393921744E-2</v>
      </c>
      <c r="D217" s="267">
        <v>5.4063517289298674E-2</v>
      </c>
      <c r="E217" s="267">
        <v>4.8498350445620113E-2</v>
      </c>
      <c r="F217" s="345">
        <v>4.9763971551210144E-2</v>
      </c>
      <c r="G217" s="345">
        <v>5.1119767013880574E-2</v>
      </c>
      <c r="H217" s="345">
        <v>5.5965697267055629E-2</v>
      </c>
      <c r="I217" s="268">
        <v>6.3872143739895235E-2</v>
      </c>
      <c r="J217" s="346">
        <v>6.0614993737627035E-2</v>
      </c>
      <c r="L217" s="304"/>
      <c r="M217" s="305"/>
    </row>
    <row r="218" spans="1:13" s="406" customFormat="1" x14ac:dyDescent="0.2">
      <c r="A218" s="303" t="s">
        <v>1</v>
      </c>
      <c r="B218" s="270">
        <f t="shared" ref="B218:J218" si="44">B215/B214*100-100</f>
        <v>0.54401582591493991</v>
      </c>
      <c r="C218" s="271">
        <f t="shared" si="44"/>
        <v>0.25331113845264497</v>
      </c>
      <c r="D218" s="271">
        <f t="shared" si="44"/>
        <v>1.5305325628611683</v>
      </c>
      <c r="E218" s="271">
        <f t="shared" si="44"/>
        <v>1.0597710894446806</v>
      </c>
      <c r="F218" s="271">
        <f t="shared" si="44"/>
        <v>-2.0464545175485682E-2</v>
      </c>
      <c r="G218" s="271">
        <f t="shared" si="44"/>
        <v>2.631058358061324</v>
      </c>
      <c r="H218" s="271">
        <f t="shared" si="44"/>
        <v>1.46321498004707</v>
      </c>
      <c r="I218" s="272">
        <f t="shared" si="44"/>
        <v>6.5179576383914934</v>
      </c>
      <c r="J218" s="273">
        <f t="shared" si="44"/>
        <v>1.5751392219828517</v>
      </c>
      <c r="K218" s="347"/>
      <c r="L218" s="304"/>
      <c r="M218" s="227"/>
    </row>
    <row r="219" spans="1:13" s="406" customFormat="1" ht="13.5" thickBot="1" x14ac:dyDescent="0.25">
      <c r="A219" s="226" t="s">
        <v>27</v>
      </c>
      <c r="B219" s="275">
        <f>B215-B201</f>
        <v>127.02380952380963</v>
      </c>
      <c r="C219" s="276">
        <f t="shared" ref="C219:J219" si="45">C215-C201</f>
        <v>116.70419011882427</v>
      </c>
      <c r="D219" s="276">
        <f t="shared" si="45"/>
        <v>122.25288831835701</v>
      </c>
      <c r="E219" s="276">
        <f t="shared" si="45"/>
        <v>77.85714285714289</v>
      </c>
      <c r="F219" s="276">
        <f t="shared" si="45"/>
        <v>81.599616858237368</v>
      </c>
      <c r="G219" s="276">
        <f t="shared" si="45"/>
        <v>101.11111111111109</v>
      </c>
      <c r="H219" s="276">
        <f t="shared" si="45"/>
        <v>17.655172413793025</v>
      </c>
      <c r="I219" s="277">
        <f t="shared" si="45"/>
        <v>76.763070077864313</v>
      </c>
      <c r="J219" s="306">
        <f t="shared" si="45"/>
        <v>89.652207001522129</v>
      </c>
      <c r="K219" s="307"/>
      <c r="L219" s="304"/>
      <c r="M219" s="227"/>
    </row>
    <row r="220" spans="1:13" s="406" customFormat="1" x14ac:dyDescent="0.2">
      <c r="A220" s="308" t="s">
        <v>51</v>
      </c>
      <c r="B220" s="280">
        <v>276</v>
      </c>
      <c r="C220" s="281">
        <v>527</v>
      </c>
      <c r="D220" s="281">
        <v>541</v>
      </c>
      <c r="E220" s="281">
        <v>430</v>
      </c>
      <c r="F220" s="281">
        <v>487</v>
      </c>
      <c r="G220" s="281">
        <v>583</v>
      </c>
      <c r="H220" s="281">
        <v>386</v>
      </c>
      <c r="I220" s="282">
        <v>401</v>
      </c>
      <c r="J220" s="283">
        <f>SUM(B220:I220)</f>
        <v>3631</v>
      </c>
      <c r="K220" s="309" t="s">
        <v>56</v>
      </c>
      <c r="L220" s="310">
        <f>J206-J220</f>
        <v>1</v>
      </c>
      <c r="M220" s="285">
        <f>L220/J206</f>
        <v>2.7533039647577095E-4</v>
      </c>
    </row>
    <row r="221" spans="1:13" s="406" customFormat="1" x14ac:dyDescent="0.2">
      <c r="A221" s="308" t="s">
        <v>28</v>
      </c>
      <c r="B221" s="231">
        <v>77</v>
      </c>
      <c r="C221" s="289">
        <v>76.5</v>
      </c>
      <c r="D221" s="289">
        <v>75.5</v>
      </c>
      <c r="E221" s="289">
        <v>74.5</v>
      </c>
      <c r="F221" s="289">
        <v>73</v>
      </c>
      <c r="G221" s="289">
        <v>72</v>
      </c>
      <c r="H221" s="289">
        <v>71.5</v>
      </c>
      <c r="I221" s="232">
        <v>71</v>
      </c>
      <c r="J221" s="235"/>
      <c r="K221" s="227" t="s">
        <v>57</v>
      </c>
      <c r="L221" s="406">
        <v>69.02</v>
      </c>
    </row>
    <row r="222" spans="1:13" s="406" customFormat="1" ht="13.5" thickBot="1" x14ac:dyDescent="0.25">
      <c r="A222" s="311" t="s">
        <v>26</v>
      </c>
      <c r="B222" s="233">
        <f>B221-B207</f>
        <v>4.5</v>
      </c>
      <c r="C222" s="234">
        <f t="shared" ref="C222:I222" si="46">C221-C207</f>
        <v>4.5</v>
      </c>
      <c r="D222" s="234">
        <f t="shared" si="46"/>
        <v>4.5</v>
      </c>
      <c r="E222" s="234">
        <f t="shared" si="46"/>
        <v>5</v>
      </c>
      <c r="F222" s="234">
        <f t="shared" si="46"/>
        <v>5</v>
      </c>
      <c r="G222" s="234">
        <f t="shared" si="46"/>
        <v>5</v>
      </c>
      <c r="H222" s="234">
        <f t="shared" si="46"/>
        <v>5</v>
      </c>
      <c r="I222" s="240">
        <f t="shared" si="46"/>
        <v>5</v>
      </c>
      <c r="J222" s="236"/>
      <c r="K222" s="406" t="s">
        <v>26</v>
      </c>
      <c r="L222" s="406">
        <f>L221-L207</f>
        <v>3.4599999999999937</v>
      </c>
    </row>
    <row r="223" spans="1:13" x14ac:dyDescent="0.2">
      <c r="C223" s="407"/>
      <c r="D223" s="407"/>
      <c r="E223" s="407"/>
      <c r="F223" s="407"/>
      <c r="G223" s="407"/>
      <c r="H223" s="407" t="s">
        <v>66</v>
      </c>
      <c r="I223" s="407"/>
    </row>
    <row r="225" spans="1:11" s="410" customFormat="1" ht="13.5" thickBot="1" x14ac:dyDescent="0.25">
      <c r="B225" s="410">
        <v>77</v>
      </c>
      <c r="C225" s="410">
        <v>75.5</v>
      </c>
      <c r="D225" s="410">
        <v>74.5</v>
      </c>
      <c r="E225" s="410">
        <v>73.5</v>
      </c>
      <c r="F225" s="410">
        <v>72.5</v>
      </c>
      <c r="G225" s="410">
        <v>71.5</v>
      </c>
    </row>
    <row r="226" spans="1:11" s="410" customFormat="1" ht="13.5" thickBot="1" x14ac:dyDescent="0.25">
      <c r="A226" s="295" t="s">
        <v>100</v>
      </c>
      <c r="B226" s="427" t="s">
        <v>50</v>
      </c>
      <c r="C226" s="428"/>
      <c r="D226" s="428"/>
      <c r="E226" s="428"/>
      <c r="F226" s="428"/>
      <c r="G226" s="429"/>
      <c r="H226" s="312" t="s">
        <v>0</v>
      </c>
    </row>
    <row r="227" spans="1:11" s="410" customFormat="1" x14ac:dyDescent="0.2">
      <c r="A227" s="226" t="s">
        <v>54</v>
      </c>
      <c r="B227" s="392">
        <v>1</v>
      </c>
      <c r="C227" s="393">
        <v>2</v>
      </c>
      <c r="D227" s="394">
        <v>3</v>
      </c>
      <c r="E227" s="393">
        <v>4</v>
      </c>
      <c r="F227" s="394">
        <v>5</v>
      </c>
      <c r="G227" s="250">
        <v>6</v>
      </c>
      <c r="H227" s="299"/>
    </row>
    <row r="228" spans="1:11" s="410" customFormat="1" x14ac:dyDescent="0.2">
      <c r="A228" s="226" t="s">
        <v>2</v>
      </c>
      <c r="B228" s="336">
        <v>1</v>
      </c>
      <c r="C228" s="337">
        <v>2</v>
      </c>
      <c r="D228" s="391">
        <v>3</v>
      </c>
      <c r="E228" s="350">
        <v>4</v>
      </c>
      <c r="F228" s="338">
        <v>5</v>
      </c>
      <c r="G228" s="396">
        <v>6</v>
      </c>
      <c r="H228" s="294" t="s">
        <v>0</v>
      </c>
      <c r="J228" s="300"/>
    </row>
    <row r="229" spans="1:11" s="410" customFormat="1" x14ac:dyDescent="0.2">
      <c r="A229" s="301" t="s">
        <v>3</v>
      </c>
      <c r="B229" s="253">
        <v>1800</v>
      </c>
      <c r="C229" s="254">
        <v>1800</v>
      </c>
      <c r="D229" s="254">
        <v>1800</v>
      </c>
      <c r="E229" s="254">
        <v>1800</v>
      </c>
      <c r="F229" s="254">
        <v>1800</v>
      </c>
      <c r="G229" s="364">
        <v>1800</v>
      </c>
      <c r="H229" s="302">
        <v>1800</v>
      </c>
      <c r="J229" s="300"/>
    </row>
    <row r="230" spans="1:11" s="410" customFormat="1" x14ac:dyDescent="0.2">
      <c r="A230" s="303" t="s">
        <v>6</v>
      </c>
      <c r="B230" s="258">
        <v>1728.3333333333333</v>
      </c>
      <c r="C230" s="259">
        <v>1751.7142857142858</v>
      </c>
      <c r="D230" s="259">
        <v>1767.9411764705883</v>
      </c>
      <c r="E230" s="259">
        <v>1820.8333333333333</v>
      </c>
      <c r="F230" s="341">
        <v>1855</v>
      </c>
      <c r="G230" s="341">
        <v>1941.8181818181818</v>
      </c>
      <c r="H230" s="342">
        <v>1828.0859375</v>
      </c>
      <c r="J230" s="300"/>
    </row>
    <row r="231" spans="1:11" s="410" customFormat="1" x14ac:dyDescent="0.2">
      <c r="A231" s="226" t="s">
        <v>7</v>
      </c>
      <c r="B231" s="262">
        <v>100</v>
      </c>
      <c r="C231" s="263">
        <v>100</v>
      </c>
      <c r="D231" s="263">
        <v>100</v>
      </c>
      <c r="E231" s="263">
        <v>100</v>
      </c>
      <c r="F231" s="343">
        <v>100</v>
      </c>
      <c r="G231" s="343">
        <v>92.727272727272734</v>
      </c>
      <c r="H231" s="344">
        <v>94.921875</v>
      </c>
      <c r="J231" s="300"/>
    </row>
    <row r="232" spans="1:11" s="410" customFormat="1" x14ac:dyDescent="0.2">
      <c r="A232" s="226" t="s">
        <v>8</v>
      </c>
      <c r="B232" s="266">
        <v>3.6770831176349335E-2</v>
      </c>
      <c r="C232" s="267">
        <v>3.16374277767534E-2</v>
      </c>
      <c r="D232" s="267">
        <v>2.9734094562300778E-2</v>
      </c>
      <c r="E232" s="267">
        <v>3.0219122015184653E-2</v>
      </c>
      <c r="F232" s="345">
        <v>3.2025223577037944E-2</v>
      </c>
      <c r="G232" s="345">
        <v>4.7535674363776009E-2</v>
      </c>
      <c r="H232" s="346">
        <v>5.3331866104536656E-2</v>
      </c>
      <c r="J232" s="304"/>
      <c r="K232" s="305"/>
    </row>
    <row r="233" spans="1:11" s="410" customFormat="1" x14ac:dyDescent="0.2">
      <c r="A233" s="303" t="s">
        <v>1</v>
      </c>
      <c r="B233" s="270">
        <f t="shared" ref="B233:H233" si="47">B230/B229*100-100</f>
        <v>-3.981481481481481</v>
      </c>
      <c r="C233" s="271">
        <f t="shared" si="47"/>
        <v>-2.6825396825396695</v>
      </c>
      <c r="D233" s="271">
        <f t="shared" si="47"/>
        <v>-1.7810457516339824</v>
      </c>
      <c r="E233" s="271">
        <f t="shared" si="47"/>
        <v>1.1574074074073906</v>
      </c>
      <c r="F233" s="271">
        <f t="shared" si="47"/>
        <v>3.0555555555555429</v>
      </c>
      <c r="G233" s="271">
        <f t="shared" si="47"/>
        <v>7.8787878787878896</v>
      </c>
      <c r="H233" s="273">
        <f t="shared" si="47"/>
        <v>1.5603298611111143</v>
      </c>
      <c r="I233" s="347"/>
      <c r="J233" s="304"/>
      <c r="K233" s="227"/>
    </row>
    <row r="234" spans="1:11" s="410" customFormat="1" ht="13.5" thickBot="1" x14ac:dyDescent="0.25">
      <c r="A234" s="226" t="s">
        <v>27</v>
      </c>
      <c r="B234" s="275">
        <f>B230-B215</f>
        <v>34.166666666666515</v>
      </c>
      <c r="C234" s="276">
        <f t="shared" ref="C234:G234" si="48">C230-C215</f>
        <v>62.445993031358967</v>
      </c>
      <c r="D234" s="276">
        <f t="shared" si="48"/>
        <v>57.151702786377655</v>
      </c>
      <c r="E234" s="276">
        <f t="shared" si="48"/>
        <v>117.97619047619037</v>
      </c>
      <c r="F234" s="276">
        <f t="shared" si="48"/>
        <v>170.34482758620697</v>
      </c>
      <c r="G234" s="276">
        <f t="shared" si="48"/>
        <v>212.4848484848485</v>
      </c>
      <c r="H234" s="306">
        <f>H230-J215</f>
        <v>116.54484160958896</v>
      </c>
      <c r="I234" s="307"/>
      <c r="J234" s="304"/>
      <c r="K234" s="227"/>
    </row>
    <row r="235" spans="1:11" s="410" customFormat="1" x14ac:dyDescent="0.2">
      <c r="A235" s="308" t="s">
        <v>51</v>
      </c>
      <c r="B235" s="280">
        <v>274</v>
      </c>
      <c r="C235" s="281">
        <v>456</v>
      </c>
      <c r="D235" s="281">
        <v>587</v>
      </c>
      <c r="E235" s="281">
        <v>798</v>
      </c>
      <c r="F235" s="281">
        <v>636</v>
      </c>
      <c r="G235" s="281">
        <v>877</v>
      </c>
      <c r="H235" s="283">
        <f>SUM(B235:G235)</f>
        <v>3628</v>
      </c>
      <c r="I235" s="309" t="s">
        <v>56</v>
      </c>
      <c r="J235" s="310">
        <f>J220-H235</f>
        <v>3</v>
      </c>
      <c r="K235" s="285">
        <f>J235/J220</f>
        <v>8.262186725419994E-4</v>
      </c>
    </row>
    <row r="236" spans="1:11" s="410" customFormat="1" x14ac:dyDescent="0.2">
      <c r="A236" s="308" t="s">
        <v>28</v>
      </c>
      <c r="B236" s="231">
        <v>83.5</v>
      </c>
      <c r="C236" s="289">
        <v>81.5</v>
      </c>
      <c r="D236" s="289">
        <v>80.5</v>
      </c>
      <c r="E236" s="289">
        <v>79.5</v>
      </c>
      <c r="F236" s="289">
        <v>78.5</v>
      </c>
      <c r="G236" s="289">
        <v>77</v>
      </c>
      <c r="H236" s="235"/>
      <c r="I236" s="227" t="s">
        <v>57</v>
      </c>
      <c r="J236" s="410">
        <v>73.89</v>
      </c>
    </row>
    <row r="237" spans="1:11" s="410" customFormat="1" ht="13.5" thickBot="1" x14ac:dyDescent="0.25">
      <c r="A237" s="311" t="s">
        <v>26</v>
      </c>
      <c r="B237" s="233">
        <f>B236-B225</f>
        <v>6.5</v>
      </c>
      <c r="C237" s="234">
        <f t="shared" ref="C237:G237" si="49">C236-C225</f>
        <v>6</v>
      </c>
      <c r="D237" s="234">
        <f t="shared" si="49"/>
        <v>6</v>
      </c>
      <c r="E237" s="234">
        <f t="shared" si="49"/>
        <v>6</v>
      </c>
      <c r="F237" s="234">
        <f t="shared" si="49"/>
        <v>6</v>
      </c>
      <c r="G237" s="234">
        <f t="shared" si="49"/>
        <v>5.5</v>
      </c>
      <c r="H237" s="236"/>
      <c r="I237" s="410" t="s">
        <v>26</v>
      </c>
      <c r="J237" s="410">
        <f>J236-L221</f>
        <v>4.8700000000000045</v>
      </c>
    </row>
    <row r="238" spans="1:11" x14ac:dyDescent="0.2">
      <c r="G238" s="288">
        <v>77</v>
      </c>
    </row>
    <row r="239" spans="1:11" ht="13.5" thickBot="1" x14ac:dyDescent="0.25"/>
    <row r="240" spans="1:11" ht="13.5" thickBot="1" x14ac:dyDescent="0.25">
      <c r="A240" s="295" t="s">
        <v>102</v>
      </c>
      <c r="B240" s="427" t="s">
        <v>50</v>
      </c>
      <c r="C240" s="428"/>
      <c r="D240" s="428"/>
      <c r="E240" s="428"/>
      <c r="F240" s="428"/>
      <c r="G240" s="429"/>
      <c r="H240" s="312" t="s">
        <v>0</v>
      </c>
      <c r="I240" s="414"/>
      <c r="J240" s="414"/>
      <c r="K240" s="414"/>
    </row>
    <row r="241" spans="1:11" x14ac:dyDescent="0.2">
      <c r="A241" s="226" t="s">
        <v>54</v>
      </c>
      <c r="B241" s="392">
        <v>1</v>
      </c>
      <c r="C241" s="393">
        <v>2</v>
      </c>
      <c r="D241" s="394">
        <v>3</v>
      </c>
      <c r="E241" s="393">
        <v>4</v>
      </c>
      <c r="F241" s="394">
        <v>5</v>
      </c>
      <c r="G241" s="250">
        <v>6</v>
      </c>
      <c r="H241" s="299"/>
      <c r="I241" s="414"/>
      <c r="J241" s="414"/>
      <c r="K241" s="414"/>
    </row>
    <row r="242" spans="1:11" x14ac:dyDescent="0.2">
      <c r="A242" s="226" t="s">
        <v>2</v>
      </c>
      <c r="B242" s="336">
        <v>1</v>
      </c>
      <c r="C242" s="337">
        <v>2</v>
      </c>
      <c r="D242" s="391">
        <v>3</v>
      </c>
      <c r="E242" s="350">
        <v>4</v>
      </c>
      <c r="F242" s="338">
        <v>5</v>
      </c>
      <c r="G242" s="396">
        <v>6</v>
      </c>
      <c r="H242" s="294" t="s">
        <v>0</v>
      </c>
      <c r="I242" s="414"/>
      <c r="J242" s="300"/>
      <c r="K242" s="414"/>
    </row>
    <row r="243" spans="1:11" x14ac:dyDescent="0.2">
      <c r="A243" s="301" t="s">
        <v>3</v>
      </c>
      <c r="B243" s="253">
        <v>1925</v>
      </c>
      <c r="C243" s="254">
        <v>1925</v>
      </c>
      <c r="D243" s="254">
        <v>1925</v>
      </c>
      <c r="E243" s="254">
        <v>1925</v>
      </c>
      <c r="F243" s="254">
        <v>1925</v>
      </c>
      <c r="G243" s="364">
        <v>1925</v>
      </c>
      <c r="H243" s="302">
        <v>1925</v>
      </c>
      <c r="I243" s="414"/>
      <c r="J243" s="300"/>
      <c r="K243" s="414"/>
    </row>
    <row r="244" spans="1:11" x14ac:dyDescent="0.2">
      <c r="A244" s="303" t="s">
        <v>6</v>
      </c>
      <c r="B244" s="258">
        <v>1838.6486486486488</v>
      </c>
      <c r="C244" s="259">
        <v>1870</v>
      </c>
      <c r="D244" s="259">
        <v>1928.7012987012988</v>
      </c>
      <c r="E244" s="259">
        <v>1991.1627906976744</v>
      </c>
      <c r="F244" s="341">
        <v>1975.1428571428571</v>
      </c>
      <c r="G244" s="341">
        <v>2049.4949494949497</v>
      </c>
      <c r="H244" s="342">
        <v>1963.0861244019138</v>
      </c>
      <c r="I244" s="414"/>
      <c r="J244" s="300"/>
      <c r="K244" s="414"/>
    </row>
    <row r="245" spans="1:11" x14ac:dyDescent="0.2">
      <c r="A245" s="226" t="s">
        <v>7</v>
      </c>
      <c r="B245" s="262">
        <v>91.891891891891888</v>
      </c>
      <c r="C245" s="263">
        <v>100</v>
      </c>
      <c r="D245" s="263">
        <v>96.103896103896105</v>
      </c>
      <c r="E245" s="263">
        <v>98.837209302325576</v>
      </c>
      <c r="F245" s="343">
        <v>94.285714285714292</v>
      </c>
      <c r="G245" s="343">
        <v>96.969696969696969</v>
      </c>
      <c r="H245" s="344">
        <v>92.344497607655498</v>
      </c>
      <c r="I245" s="414"/>
      <c r="J245" s="300"/>
      <c r="K245" s="414"/>
    </row>
    <row r="246" spans="1:11" x14ac:dyDescent="0.2">
      <c r="A246" s="226" t="s">
        <v>8</v>
      </c>
      <c r="B246" s="266">
        <v>5.7644132199592898E-2</v>
      </c>
      <c r="C246" s="267">
        <v>3.6493723185626242E-2</v>
      </c>
      <c r="D246" s="267">
        <v>4.5671761641492357E-2</v>
      </c>
      <c r="E246" s="267">
        <v>4.464753029213471E-2</v>
      </c>
      <c r="F246" s="345">
        <v>4.8401311526469856E-2</v>
      </c>
      <c r="G246" s="345">
        <v>4.3211487673870244E-2</v>
      </c>
      <c r="H246" s="346">
        <v>5.7050450170794749E-2</v>
      </c>
      <c r="I246" s="414"/>
      <c r="J246" s="304"/>
      <c r="K246" s="305"/>
    </row>
    <row r="247" spans="1:11" x14ac:dyDescent="0.2">
      <c r="A247" s="303" t="s">
        <v>1</v>
      </c>
      <c r="B247" s="270">
        <f t="shared" ref="B247:H247" si="50">B244/B243*100-100</f>
        <v>-4.4857844857844782</v>
      </c>
      <c r="C247" s="271">
        <f t="shared" si="50"/>
        <v>-2.8571428571428612</v>
      </c>
      <c r="D247" s="271">
        <f t="shared" si="50"/>
        <v>0.19227525721032634</v>
      </c>
      <c r="E247" s="271">
        <f t="shared" si="50"/>
        <v>3.4370280881908855</v>
      </c>
      <c r="F247" s="271">
        <f t="shared" si="50"/>
        <v>2.6048237476808964</v>
      </c>
      <c r="G247" s="271">
        <f t="shared" si="50"/>
        <v>6.4672701036337514</v>
      </c>
      <c r="H247" s="273">
        <f t="shared" si="50"/>
        <v>1.9784999689305778</v>
      </c>
      <c r="I247" s="347"/>
      <c r="J247" s="304"/>
      <c r="K247" s="227"/>
    </row>
    <row r="248" spans="1:11" ht="13.5" thickBot="1" x14ac:dyDescent="0.25">
      <c r="A248" s="226" t="s">
        <v>27</v>
      </c>
      <c r="B248" s="275">
        <f>B244-B230</f>
        <v>110.3153153153155</v>
      </c>
      <c r="C248" s="276">
        <f t="shared" ref="C248:H248" si="51">C244-C230</f>
        <v>118.28571428571422</v>
      </c>
      <c r="D248" s="276">
        <f t="shared" si="51"/>
        <v>160.76012223071052</v>
      </c>
      <c r="E248" s="276">
        <f t="shared" si="51"/>
        <v>170.32945736434112</v>
      </c>
      <c r="F248" s="276">
        <f t="shared" si="51"/>
        <v>120.14285714285711</v>
      </c>
      <c r="G248" s="276">
        <f t="shared" si="51"/>
        <v>107.67676767676789</v>
      </c>
      <c r="H248" s="306">
        <f t="shared" si="51"/>
        <v>135.00018690191382</v>
      </c>
      <c r="I248" s="307"/>
      <c r="J248" s="304"/>
      <c r="K248" s="227"/>
    </row>
    <row r="249" spans="1:11" x14ac:dyDescent="0.2">
      <c r="A249" s="308" t="s">
        <v>51</v>
      </c>
      <c r="B249" s="280">
        <v>274</v>
      </c>
      <c r="C249" s="281">
        <v>456</v>
      </c>
      <c r="D249" s="281">
        <v>587</v>
      </c>
      <c r="E249" s="281">
        <v>798</v>
      </c>
      <c r="F249" s="281">
        <v>636</v>
      </c>
      <c r="G249" s="281">
        <v>877</v>
      </c>
      <c r="H249" s="283">
        <f>SUM(B249:G249)</f>
        <v>3628</v>
      </c>
      <c r="I249" s="309" t="s">
        <v>56</v>
      </c>
      <c r="J249" s="310">
        <f>H235-H249</f>
        <v>0</v>
      </c>
      <c r="K249" s="285">
        <f>J249/H235</f>
        <v>0</v>
      </c>
    </row>
    <row r="250" spans="1:11" x14ac:dyDescent="0.2">
      <c r="A250" s="308" t="s">
        <v>28</v>
      </c>
      <c r="B250" s="231">
        <v>90.5</v>
      </c>
      <c r="C250" s="289">
        <v>88.5</v>
      </c>
      <c r="D250" s="289">
        <v>87</v>
      </c>
      <c r="E250" s="289">
        <v>85.5</v>
      </c>
      <c r="F250" s="289">
        <v>85</v>
      </c>
      <c r="G250" s="289">
        <v>83.5</v>
      </c>
      <c r="H250" s="235"/>
      <c r="I250" s="227" t="s">
        <v>57</v>
      </c>
      <c r="J250" s="414">
        <v>79.44</v>
      </c>
      <c r="K250" s="414"/>
    </row>
    <row r="251" spans="1:11" ht="13.5" thickBot="1" x14ac:dyDescent="0.25">
      <c r="A251" s="311" t="s">
        <v>26</v>
      </c>
      <c r="B251" s="233">
        <f>B250-B236</f>
        <v>7</v>
      </c>
      <c r="C251" s="234">
        <f t="shared" ref="C251:G251" si="52">C250-C236</f>
        <v>7</v>
      </c>
      <c r="D251" s="234">
        <f t="shared" si="52"/>
        <v>6.5</v>
      </c>
      <c r="E251" s="234">
        <f t="shared" si="52"/>
        <v>6</v>
      </c>
      <c r="F251" s="234">
        <f t="shared" si="52"/>
        <v>6.5</v>
      </c>
      <c r="G251" s="234">
        <f t="shared" si="52"/>
        <v>6.5</v>
      </c>
      <c r="H251" s="236"/>
      <c r="I251" s="414" t="s">
        <v>26</v>
      </c>
      <c r="J251" s="414">
        <f>J250-J236</f>
        <v>5.5499999999999972</v>
      </c>
      <c r="K251" s="414"/>
    </row>
    <row r="252" spans="1:11" x14ac:dyDescent="0.2">
      <c r="C252" s="414"/>
      <c r="D252" s="414"/>
      <c r="E252" s="414" t="s">
        <v>66</v>
      </c>
      <c r="F252" s="414" t="s">
        <v>66</v>
      </c>
      <c r="G252" s="414"/>
    </row>
    <row r="253" spans="1:11" ht="13.5" thickBot="1" x14ac:dyDescent="0.25"/>
    <row r="254" spans="1:11" s="415" customFormat="1" ht="13.5" thickBot="1" x14ac:dyDescent="0.25">
      <c r="A254" s="295" t="s">
        <v>104</v>
      </c>
      <c r="B254" s="427" t="s">
        <v>50</v>
      </c>
      <c r="C254" s="428"/>
      <c r="D254" s="428"/>
      <c r="E254" s="428"/>
      <c r="F254" s="428"/>
      <c r="G254" s="429"/>
      <c r="H254" s="312" t="s">
        <v>0</v>
      </c>
    </row>
    <row r="255" spans="1:11" s="415" customFormat="1" x14ac:dyDescent="0.2">
      <c r="A255" s="226" t="s">
        <v>54</v>
      </c>
      <c r="B255" s="392">
        <v>1</v>
      </c>
      <c r="C255" s="393">
        <v>2</v>
      </c>
      <c r="D255" s="394">
        <v>3</v>
      </c>
      <c r="E255" s="393">
        <v>4</v>
      </c>
      <c r="F255" s="394">
        <v>5</v>
      </c>
      <c r="G255" s="250">
        <v>6</v>
      </c>
      <c r="H255" s="299"/>
    </row>
    <row r="256" spans="1:11" s="415" customFormat="1" x14ac:dyDescent="0.2">
      <c r="A256" s="226" t="s">
        <v>2</v>
      </c>
      <c r="B256" s="336">
        <v>1</v>
      </c>
      <c r="C256" s="337">
        <v>2</v>
      </c>
      <c r="D256" s="391">
        <v>3</v>
      </c>
      <c r="E256" s="350">
        <v>4</v>
      </c>
      <c r="F256" s="338">
        <v>5</v>
      </c>
      <c r="G256" s="396">
        <v>6</v>
      </c>
      <c r="H256" s="294" t="s">
        <v>0</v>
      </c>
      <c r="J256" s="300"/>
    </row>
    <row r="257" spans="1:11" s="415" customFormat="1" x14ac:dyDescent="0.2">
      <c r="A257" s="301" t="s">
        <v>3</v>
      </c>
      <c r="B257" s="253">
        <v>2070</v>
      </c>
      <c r="C257" s="254">
        <v>2070</v>
      </c>
      <c r="D257" s="254">
        <v>2070</v>
      </c>
      <c r="E257" s="254">
        <v>2070</v>
      </c>
      <c r="F257" s="254">
        <v>2070</v>
      </c>
      <c r="G257" s="364">
        <v>2070</v>
      </c>
      <c r="H257" s="302">
        <v>2070</v>
      </c>
      <c r="J257" s="300"/>
    </row>
    <row r="258" spans="1:11" s="415" customFormat="1" x14ac:dyDescent="0.2">
      <c r="A258" s="303" t="s">
        <v>6</v>
      </c>
      <c r="B258" s="258">
        <v>2038</v>
      </c>
      <c r="C258" s="259">
        <v>2063.8235294117649</v>
      </c>
      <c r="D258" s="259">
        <v>2092.5</v>
      </c>
      <c r="E258" s="259">
        <v>2122.8333333333335</v>
      </c>
      <c r="F258" s="341">
        <v>2120.5128205128203</v>
      </c>
      <c r="G258" s="341">
        <v>2206.5151515151515</v>
      </c>
      <c r="H258" s="342">
        <v>2124.3346007604564</v>
      </c>
      <c r="J258" s="300"/>
    </row>
    <row r="259" spans="1:11" s="415" customFormat="1" x14ac:dyDescent="0.2">
      <c r="A259" s="226" t="s">
        <v>7</v>
      </c>
      <c r="B259" s="262">
        <v>85</v>
      </c>
      <c r="C259" s="263">
        <v>97.058823529411768</v>
      </c>
      <c r="D259" s="263">
        <v>100</v>
      </c>
      <c r="E259" s="263">
        <v>98.333333333333329</v>
      </c>
      <c r="F259" s="343">
        <v>94.871794871794876</v>
      </c>
      <c r="G259" s="343">
        <v>87.878787878787875</v>
      </c>
      <c r="H259" s="344">
        <v>93.155893536121667</v>
      </c>
      <c r="J259" s="300"/>
    </row>
    <row r="260" spans="1:11" s="415" customFormat="1" x14ac:dyDescent="0.2">
      <c r="A260" s="226" t="s">
        <v>8</v>
      </c>
      <c r="B260" s="266">
        <v>7.2307898016834724E-2</v>
      </c>
      <c r="C260" s="267">
        <v>4.6296791673708433E-2</v>
      </c>
      <c r="D260" s="267">
        <v>3.0973376560922247E-2</v>
      </c>
      <c r="E260" s="267">
        <v>4.4349643046413735E-2</v>
      </c>
      <c r="F260" s="345">
        <v>5.408553562956691E-2</v>
      </c>
      <c r="G260" s="345">
        <v>6.5168762313844844E-2</v>
      </c>
      <c r="H260" s="346">
        <v>5.8801013536779419E-2</v>
      </c>
      <c r="J260" s="304"/>
      <c r="K260" s="305"/>
    </row>
    <row r="261" spans="1:11" s="415" customFormat="1" x14ac:dyDescent="0.2">
      <c r="A261" s="303" t="s">
        <v>1</v>
      </c>
      <c r="B261" s="270">
        <f t="shared" ref="B261:H261" si="53">B258/B257*100-100</f>
        <v>-1.5458937198067702</v>
      </c>
      <c r="C261" s="271">
        <f t="shared" si="53"/>
        <v>-0.29838022165387201</v>
      </c>
      <c r="D261" s="271">
        <f t="shared" si="53"/>
        <v>1.0869565217391397</v>
      </c>
      <c r="E261" s="271">
        <f t="shared" si="53"/>
        <v>2.5523349436392948</v>
      </c>
      <c r="F261" s="271">
        <f t="shared" si="53"/>
        <v>2.440232875015468</v>
      </c>
      <c r="G261" s="271">
        <f t="shared" si="53"/>
        <v>6.594934855804425</v>
      </c>
      <c r="H261" s="273">
        <f t="shared" si="53"/>
        <v>2.6248599401186681</v>
      </c>
      <c r="I261" s="347"/>
      <c r="J261" s="304"/>
      <c r="K261" s="227"/>
    </row>
    <row r="262" spans="1:11" s="415" customFormat="1" ht="13.5" thickBot="1" x14ac:dyDescent="0.25">
      <c r="A262" s="226" t="s">
        <v>27</v>
      </c>
      <c r="B262" s="275">
        <f>B258-B244</f>
        <v>199.35135135135124</v>
      </c>
      <c r="C262" s="276">
        <f t="shared" ref="C262:H262" si="54">C258-C244</f>
        <v>193.82352941176487</v>
      </c>
      <c r="D262" s="276">
        <f t="shared" si="54"/>
        <v>163.79870129870119</v>
      </c>
      <c r="E262" s="276">
        <f t="shared" si="54"/>
        <v>131.6705426356591</v>
      </c>
      <c r="F262" s="276">
        <f t="shared" si="54"/>
        <v>145.36996336996322</v>
      </c>
      <c r="G262" s="276">
        <f t="shared" si="54"/>
        <v>157.02020202020185</v>
      </c>
      <c r="H262" s="306">
        <f t="shared" si="54"/>
        <v>161.24847635854258</v>
      </c>
      <c r="I262" s="307"/>
      <c r="J262" s="304"/>
      <c r="K262" s="227"/>
    </row>
    <row r="263" spans="1:11" s="415" customFormat="1" x14ac:dyDescent="0.2">
      <c r="A263" s="308" t="s">
        <v>51</v>
      </c>
      <c r="B263" s="280">
        <v>274</v>
      </c>
      <c r="C263" s="281">
        <v>456</v>
      </c>
      <c r="D263" s="281">
        <v>586</v>
      </c>
      <c r="E263" s="281">
        <v>798</v>
      </c>
      <c r="F263" s="281">
        <v>635</v>
      </c>
      <c r="G263" s="281">
        <v>877</v>
      </c>
      <c r="H263" s="283">
        <f>SUM(B263:G263)</f>
        <v>3626</v>
      </c>
      <c r="I263" s="309" t="s">
        <v>56</v>
      </c>
      <c r="J263" s="310">
        <f>H249-H263</f>
        <v>2</v>
      </c>
      <c r="K263" s="285">
        <f>J263/H249</f>
        <v>5.5126791620727675E-4</v>
      </c>
    </row>
    <row r="264" spans="1:11" s="415" customFormat="1" x14ac:dyDescent="0.2">
      <c r="A264" s="308" t="s">
        <v>28</v>
      </c>
      <c r="B264" s="231">
        <v>96.5</v>
      </c>
      <c r="C264" s="289">
        <v>94.5</v>
      </c>
      <c r="D264" s="289">
        <v>93</v>
      </c>
      <c r="E264" s="289">
        <v>92</v>
      </c>
      <c r="F264" s="289">
        <v>91.5</v>
      </c>
      <c r="G264" s="289">
        <v>90</v>
      </c>
      <c r="H264" s="235"/>
      <c r="I264" s="227" t="s">
        <v>57</v>
      </c>
      <c r="J264" s="415">
        <v>85.99</v>
      </c>
    </row>
    <row r="265" spans="1:11" s="415" customFormat="1" ht="13.5" thickBot="1" x14ac:dyDescent="0.25">
      <c r="A265" s="311" t="s">
        <v>26</v>
      </c>
      <c r="B265" s="233">
        <f>B264-B250</f>
        <v>6</v>
      </c>
      <c r="C265" s="234">
        <f t="shared" ref="C265:G265" si="55">C264-C250</f>
        <v>6</v>
      </c>
      <c r="D265" s="234">
        <f t="shared" si="55"/>
        <v>6</v>
      </c>
      <c r="E265" s="234">
        <f t="shared" si="55"/>
        <v>6.5</v>
      </c>
      <c r="F265" s="234">
        <f t="shared" si="55"/>
        <v>6.5</v>
      </c>
      <c r="G265" s="234">
        <f t="shared" si="55"/>
        <v>6.5</v>
      </c>
      <c r="H265" s="236"/>
      <c r="I265" s="415" t="s">
        <v>26</v>
      </c>
      <c r="J265" s="415">
        <f>J264-J250</f>
        <v>6.5499999999999972</v>
      </c>
    </row>
    <row r="266" spans="1:11" x14ac:dyDescent="0.2">
      <c r="C266" s="416"/>
      <c r="D266" s="416"/>
      <c r="E266" s="416"/>
      <c r="F266" s="416"/>
      <c r="G266" s="416"/>
    </row>
    <row r="267" spans="1:11" ht="13.5" thickBot="1" x14ac:dyDescent="0.25"/>
    <row r="268" spans="1:11" s="417" customFormat="1" ht="13.5" thickBot="1" x14ac:dyDescent="0.25">
      <c r="A268" s="295" t="s">
        <v>105</v>
      </c>
      <c r="B268" s="427" t="s">
        <v>50</v>
      </c>
      <c r="C268" s="428"/>
      <c r="D268" s="428"/>
      <c r="E268" s="428"/>
      <c r="F268" s="428"/>
      <c r="G268" s="429"/>
      <c r="H268" s="312" t="s">
        <v>0</v>
      </c>
    </row>
    <row r="269" spans="1:11" s="417" customFormat="1" x14ac:dyDescent="0.2">
      <c r="A269" s="226" t="s">
        <v>54</v>
      </c>
      <c r="B269" s="392">
        <v>1</v>
      </c>
      <c r="C269" s="393">
        <v>2</v>
      </c>
      <c r="D269" s="394">
        <v>3</v>
      </c>
      <c r="E269" s="393">
        <v>4</v>
      </c>
      <c r="F269" s="394">
        <v>5</v>
      </c>
      <c r="G269" s="250">
        <v>6</v>
      </c>
      <c r="H269" s="299"/>
    </row>
    <row r="270" spans="1:11" s="417" customFormat="1" x14ac:dyDescent="0.2">
      <c r="A270" s="226" t="s">
        <v>2</v>
      </c>
      <c r="B270" s="336">
        <v>1</v>
      </c>
      <c r="C270" s="337">
        <v>2</v>
      </c>
      <c r="D270" s="391">
        <v>3</v>
      </c>
      <c r="E270" s="350">
        <v>4</v>
      </c>
      <c r="F270" s="338">
        <v>5</v>
      </c>
      <c r="G270" s="396">
        <v>6</v>
      </c>
      <c r="H270" s="294" t="s">
        <v>0</v>
      </c>
      <c r="J270" s="300"/>
    </row>
    <row r="271" spans="1:11" s="417" customFormat="1" x14ac:dyDescent="0.2">
      <c r="A271" s="301" t="s">
        <v>3</v>
      </c>
      <c r="B271" s="253">
        <v>2220</v>
      </c>
      <c r="C271" s="254">
        <v>2220</v>
      </c>
      <c r="D271" s="254">
        <v>2220</v>
      </c>
      <c r="E271" s="254">
        <v>2220</v>
      </c>
      <c r="F271" s="254">
        <v>2220</v>
      </c>
      <c r="G271" s="364">
        <v>2220</v>
      </c>
      <c r="H271" s="302">
        <v>2220</v>
      </c>
      <c r="J271" s="300"/>
    </row>
    <row r="272" spans="1:11" s="417" customFormat="1" x14ac:dyDescent="0.2">
      <c r="A272" s="303" t="s">
        <v>6</v>
      </c>
      <c r="B272" s="258">
        <v>2233.6842105263158</v>
      </c>
      <c r="C272" s="259">
        <v>2279.7142857142858</v>
      </c>
      <c r="D272" s="259">
        <v>2312.0930232558139</v>
      </c>
      <c r="E272" s="259">
        <v>2353.8709677419356</v>
      </c>
      <c r="F272" s="341">
        <v>2324.0425531914893</v>
      </c>
      <c r="G272" s="341">
        <v>2421.3846153846152</v>
      </c>
      <c r="H272" s="342">
        <v>2340.2583025830259</v>
      </c>
      <c r="J272" s="300"/>
    </row>
    <row r="273" spans="1:11" s="417" customFormat="1" x14ac:dyDescent="0.2">
      <c r="A273" s="226" t="s">
        <v>7</v>
      </c>
      <c r="B273" s="262">
        <v>84.21052631578948</v>
      </c>
      <c r="C273" s="263">
        <v>91.428571428571431</v>
      </c>
      <c r="D273" s="263">
        <v>90.697674418604649</v>
      </c>
      <c r="E273" s="263">
        <v>93.548387096774192</v>
      </c>
      <c r="F273" s="343">
        <v>97.872340425531917</v>
      </c>
      <c r="G273" s="343">
        <v>86.15384615384616</v>
      </c>
      <c r="H273" s="344">
        <v>90.036900369003689</v>
      </c>
      <c r="J273" s="300"/>
    </row>
    <row r="274" spans="1:11" s="417" customFormat="1" x14ac:dyDescent="0.2">
      <c r="A274" s="226" t="s">
        <v>8</v>
      </c>
      <c r="B274" s="266">
        <v>7.1471467556057239E-2</v>
      </c>
      <c r="C274" s="267">
        <v>5.7207432413241562E-2</v>
      </c>
      <c r="D274" s="267">
        <v>5.3417447768009454E-2</v>
      </c>
      <c r="E274" s="267">
        <v>5.5055838675348884E-2</v>
      </c>
      <c r="F274" s="345">
        <v>5.1700189520846394E-2</v>
      </c>
      <c r="G274" s="345">
        <v>6.8552666364669473E-2</v>
      </c>
      <c r="H274" s="346">
        <v>6.3982818926555038E-2</v>
      </c>
      <c r="J274" s="304"/>
      <c r="K274" s="305"/>
    </row>
    <row r="275" spans="1:11" s="417" customFormat="1" x14ac:dyDescent="0.2">
      <c r="A275" s="303" t="s">
        <v>1</v>
      </c>
      <c r="B275" s="270">
        <f t="shared" ref="B275:H275" si="56">B272/B271*100-100</f>
        <v>0.61640587956377146</v>
      </c>
      <c r="C275" s="271">
        <f t="shared" si="56"/>
        <v>2.6898326898326985</v>
      </c>
      <c r="D275" s="271">
        <f t="shared" si="56"/>
        <v>4.1483343808925213</v>
      </c>
      <c r="E275" s="271">
        <f t="shared" si="56"/>
        <v>6.0302237721592746</v>
      </c>
      <c r="F275" s="271">
        <f t="shared" si="56"/>
        <v>4.6866014951121286</v>
      </c>
      <c r="G275" s="271">
        <f t="shared" si="56"/>
        <v>9.0713790713790701</v>
      </c>
      <c r="H275" s="273">
        <f t="shared" si="56"/>
        <v>5.4170406568930503</v>
      </c>
      <c r="I275" s="347"/>
      <c r="J275" s="304"/>
      <c r="K275" s="227"/>
    </row>
    <row r="276" spans="1:11" s="417" customFormat="1" ht="13.5" thickBot="1" x14ac:dyDescent="0.25">
      <c r="A276" s="226" t="s">
        <v>27</v>
      </c>
      <c r="B276" s="275">
        <f>B272-B258</f>
        <v>195.68421052631584</v>
      </c>
      <c r="C276" s="276">
        <f t="shared" ref="C276:H276" si="57">C272-C258</f>
        <v>215.89075630252091</v>
      </c>
      <c r="D276" s="276">
        <f t="shared" si="57"/>
        <v>219.59302325581393</v>
      </c>
      <c r="E276" s="276">
        <f t="shared" si="57"/>
        <v>231.03763440860212</v>
      </c>
      <c r="F276" s="276">
        <f t="shared" si="57"/>
        <v>203.52973267866901</v>
      </c>
      <c r="G276" s="276">
        <f t="shared" si="57"/>
        <v>214.86946386946374</v>
      </c>
      <c r="H276" s="306">
        <f t="shared" si="57"/>
        <v>215.92370182256946</v>
      </c>
      <c r="I276" s="307"/>
      <c r="J276" s="304"/>
      <c r="K276" s="227"/>
    </row>
    <row r="277" spans="1:11" s="417" customFormat="1" x14ac:dyDescent="0.2">
      <c r="A277" s="308" t="s">
        <v>51</v>
      </c>
      <c r="B277" s="280">
        <v>274</v>
      </c>
      <c r="C277" s="281">
        <v>456</v>
      </c>
      <c r="D277" s="281">
        <v>586</v>
      </c>
      <c r="E277" s="281">
        <v>798</v>
      </c>
      <c r="F277" s="281">
        <v>634</v>
      </c>
      <c r="G277" s="281">
        <v>876</v>
      </c>
      <c r="H277" s="283">
        <f>SUM(B277:G277)</f>
        <v>3624</v>
      </c>
      <c r="I277" s="309" t="s">
        <v>56</v>
      </c>
      <c r="J277" s="310">
        <f>H263-H277</f>
        <v>2</v>
      </c>
      <c r="K277" s="285">
        <f>J277/H263</f>
        <v>5.5157198014340876E-4</v>
      </c>
    </row>
    <row r="278" spans="1:11" s="417" customFormat="1" x14ac:dyDescent="0.2">
      <c r="A278" s="308" t="s">
        <v>28</v>
      </c>
      <c r="B278" s="231">
        <v>102</v>
      </c>
      <c r="C278" s="289">
        <v>100</v>
      </c>
      <c r="D278" s="289">
        <v>98.5</v>
      </c>
      <c r="E278" s="289">
        <v>97.5</v>
      </c>
      <c r="F278" s="289">
        <v>97</v>
      </c>
      <c r="G278" s="289">
        <v>95.5</v>
      </c>
      <c r="H278" s="235"/>
      <c r="I278" s="227" t="s">
        <v>57</v>
      </c>
      <c r="J278" s="417">
        <v>92.31</v>
      </c>
    </row>
    <row r="279" spans="1:11" s="417" customFormat="1" ht="13.5" thickBot="1" x14ac:dyDescent="0.25">
      <c r="A279" s="311" t="s">
        <v>26</v>
      </c>
      <c r="B279" s="233">
        <f>B278-B264</f>
        <v>5.5</v>
      </c>
      <c r="C279" s="234">
        <f t="shared" ref="C279:G279" si="58">C278-C264</f>
        <v>5.5</v>
      </c>
      <c r="D279" s="234">
        <f t="shared" si="58"/>
        <v>5.5</v>
      </c>
      <c r="E279" s="234">
        <f t="shared" si="58"/>
        <v>5.5</v>
      </c>
      <c r="F279" s="234">
        <f t="shared" si="58"/>
        <v>5.5</v>
      </c>
      <c r="G279" s="234">
        <f t="shared" si="58"/>
        <v>5.5</v>
      </c>
      <c r="H279" s="236"/>
      <c r="I279" s="417" t="s">
        <v>26</v>
      </c>
      <c r="J279" s="417">
        <f>J278-J264</f>
        <v>6.3200000000000074</v>
      </c>
    </row>
    <row r="280" spans="1:11" x14ac:dyDescent="0.2">
      <c r="C280" s="418"/>
      <c r="D280" s="418"/>
      <c r="E280" s="418"/>
      <c r="F280" s="418"/>
      <c r="G280" s="418"/>
    </row>
    <row r="281" spans="1:11" ht="13.5" thickBot="1" x14ac:dyDescent="0.25"/>
    <row r="282" spans="1:11" s="419" customFormat="1" ht="13.5" thickBot="1" x14ac:dyDescent="0.25">
      <c r="A282" s="295" t="s">
        <v>107</v>
      </c>
      <c r="B282" s="427" t="s">
        <v>50</v>
      </c>
      <c r="C282" s="428"/>
      <c r="D282" s="428"/>
      <c r="E282" s="428"/>
      <c r="F282" s="428"/>
      <c r="G282" s="429"/>
      <c r="H282" s="312" t="s">
        <v>0</v>
      </c>
    </row>
    <row r="283" spans="1:11" s="419" customFormat="1" x14ac:dyDescent="0.2">
      <c r="A283" s="226" t="s">
        <v>54</v>
      </c>
      <c r="B283" s="392">
        <v>1</v>
      </c>
      <c r="C283" s="393">
        <v>2</v>
      </c>
      <c r="D283" s="394">
        <v>3</v>
      </c>
      <c r="E283" s="393">
        <v>4</v>
      </c>
      <c r="F283" s="394">
        <v>5</v>
      </c>
      <c r="G283" s="250">
        <v>6</v>
      </c>
      <c r="H283" s="299"/>
    </row>
    <row r="284" spans="1:11" s="419" customFormat="1" x14ac:dyDescent="0.2">
      <c r="A284" s="226" t="s">
        <v>2</v>
      </c>
      <c r="B284" s="336">
        <v>1</v>
      </c>
      <c r="C284" s="337">
        <v>2</v>
      </c>
      <c r="D284" s="391">
        <v>3</v>
      </c>
      <c r="E284" s="350">
        <v>4</v>
      </c>
      <c r="F284" s="338">
        <v>5</v>
      </c>
      <c r="G284" s="396">
        <v>6</v>
      </c>
      <c r="H284" s="294" t="s">
        <v>0</v>
      </c>
      <c r="J284" s="300"/>
    </row>
    <row r="285" spans="1:11" s="419" customFormat="1" x14ac:dyDescent="0.2">
      <c r="A285" s="301" t="s">
        <v>3</v>
      </c>
      <c r="B285" s="253">
        <v>2385</v>
      </c>
      <c r="C285" s="254">
        <v>2385</v>
      </c>
      <c r="D285" s="254">
        <v>2385</v>
      </c>
      <c r="E285" s="254">
        <v>2385</v>
      </c>
      <c r="F285" s="254">
        <v>2385</v>
      </c>
      <c r="G285" s="364">
        <v>2385</v>
      </c>
      <c r="H285" s="302">
        <v>2385</v>
      </c>
      <c r="J285" s="300"/>
    </row>
    <row r="286" spans="1:11" s="419" customFormat="1" x14ac:dyDescent="0.2">
      <c r="A286" s="303" t="s">
        <v>6</v>
      </c>
      <c r="B286" s="258">
        <v>2389.090909090909</v>
      </c>
      <c r="C286" s="259">
        <v>2438.4848484848485</v>
      </c>
      <c r="D286" s="259">
        <v>2398.0952380952381</v>
      </c>
      <c r="E286" s="259">
        <v>2498.3050847457625</v>
      </c>
      <c r="F286" s="341">
        <v>2447.2340425531916</v>
      </c>
      <c r="G286" s="341">
        <v>2591.1940298507461</v>
      </c>
      <c r="H286" s="342">
        <v>2480.6666666666665</v>
      </c>
      <c r="J286" s="300"/>
    </row>
    <row r="287" spans="1:11" s="419" customFormat="1" x14ac:dyDescent="0.2">
      <c r="A287" s="226" t="s">
        <v>7</v>
      </c>
      <c r="B287" s="262">
        <v>77.272727272727266</v>
      </c>
      <c r="C287" s="263">
        <v>96.969696969696969</v>
      </c>
      <c r="D287" s="263">
        <v>85.714285714285708</v>
      </c>
      <c r="E287" s="263">
        <v>96.610169491525426</v>
      </c>
      <c r="F287" s="343">
        <v>91.489361702127653</v>
      </c>
      <c r="G287" s="343">
        <v>73.134328358208961</v>
      </c>
      <c r="H287" s="344">
        <v>85.925925925925924</v>
      </c>
      <c r="J287" s="300"/>
    </row>
    <row r="288" spans="1:11" s="419" customFormat="1" x14ac:dyDescent="0.2">
      <c r="A288" s="226" t="s">
        <v>8</v>
      </c>
      <c r="B288" s="266">
        <v>7.6734446933384659E-2</v>
      </c>
      <c r="C288" s="267">
        <v>4.8439768587158739E-2</v>
      </c>
      <c r="D288" s="267">
        <v>6.890074453810395E-2</v>
      </c>
      <c r="E288" s="267">
        <v>5.294401437546354E-2</v>
      </c>
      <c r="F288" s="345">
        <v>5.5509889149521714E-2</v>
      </c>
      <c r="G288" s="345">
        <v>8.6066670510571763E-2</v>
      </c>
      <c r="H288" s="346">
        <v>7.3587716243815077E-2</v>
      </c>
      <c r="J288" s="304"/>
      <c r="K288" s="305"/>
    </row>
    <row r="289" spans="1:12" s="419" customFormat="1" x14ac:dyDescent="0.2">
      <c r="A289" s="303" t="s">
        <v>1</v>
      </c>
      <c r="B289" s="270">
        <f t="shared" ref="B289:H289" si="59">B286/B285*100-100</f>
        <v>0.17152658662091369</v>
      </c>
      <c r="C289" s="271">
        <f t="shared" si="59"/>
        <v>2.2425512991550676</v>
      </c>
      <c r="D289" s="271">
        <f t="shared" si="59"/>
        <v>0.54906658680242515</v>
      </c>
      <c r="E289" s="271">
        <f t="shared" si="59"/>
        <v>4.7507373059019926</v>
      </c>
      <c r="F289" s="271">
        <f t="shared" si="59"/>
        <v>2.6093938177438787</v>
      </c>
      <c r="G289" s="271">
        <f t="shared" si="59"/>
        <v>8.6454519853562175</v>
      </c>
      <c r="H289" s="273">
        <f t="shared" si="59"/>
        <v>4.0111809923130579</v>
      </c>
      <c r="I289" s="347"/>
      <c r="J289" s="304"/>
      <c r="K289" s="227"/>
    </row>
    <row r="290" spans="1:12" s="419" customFormat="1" ht="13.5" thickBot="1" x14ac:dyDescent="0.25">
      <c r="A290" s="226" t="s">
        <v>27</v>
      </c>
      <c r="B290" s="275">
        <f>B286-B272</f>
        <v>155.40669856459317</v>
      </c>
      <c r="C290" s="276">
        <f t="shared" ref="C290:H290" si="60">C286-C272</f>
        <v>158.77056277056272</v>
      </c>
      <c r="D290" s="276">
        <f t="shared" si="60"/>
        <v>86.002214839424141</v>
      </c>
      <c r="E290" s="276">
        <f t="shared" si="60"/>
        <v>144.43411700382694</v>
      </c>
      <c r="F290" s="276">
        <f t="shared" si="60"/>
        <v>123.19148936170222</v>
      </c>
      <c r="G290" s="276">
        <f t="shared" si="60"/>
        <v>169.80941446613087</v>
      </c>
      <c r="H290" s="306">
        <f t="shared" si="60"/>
        <v>140.40836408364066</v>
      </c>
      <c r="I290" s="307"/>
      <c r="J290" s="304"/>
      <c r="K290" s="227"/>
      <c r="L290" s="421"/>
    </row>
    <row r="291" spans="1:12" s="419" customFormat="1" x14ac:dyDescent="0.2">
      <c r="A291" s="308" t="s">
        <v>51</v>
      </c>
      <c r="B291" s="280">
        <v>274</v>
      </c>
      <c r="C291" s="281">
        <v>456</v>
      </c>
      <c r="D291" s="281">
        <v>586</v>
      </c>
      <c r="E291" s="281">
        <v>798</v>
      </c>
      <c r="F291" s="281">
        <v>634</v>
      </c>
      <c r="G291" s="281">
        <v>876</v>
      </c>
      <c r="H291" s="283">
        <f>SUM(B291:G291)</f>
        <v>3624</v>
      </c>
      <c r="I291" s="309" t="s">
        <v>56</v>
      </c>
      <c r="J291" s="310">
        <f>H277-H291</f>
        <v>0</v>
      </c>
      <c r="K291" s="285">
        <f>J291/H277</f>
        <v>0</v>
      </c>
      <c r="L291" s="421"/>
    </row>
    <row r="292" spans="1:12" s="419" customFormat="1" x14ac:dyDescent="0.2">
      <c r="A292" s="308" t="s">
        <v>28</v>
      </c>
      <c r="B292" s="231">
        <v>106.5</v>
      </c>
      <c r="C292" s="289">
        <v>104.5</v>
      </c>
      <c r="D292" s="289">
        <v>103</v>
      </c>
      <c r="E292" s="289">
        <v>102</v>
      </c>
      <c r="F292" s="289">
        <v>101.5</v>
      </c>
      <c r="G292" s="289">
        <v>100</v>
      </c>
      <c r="H292" s="235"/>
      <c r="I292" s="227" t="s">
        <v>57</v>
      </c>
      <c r="J292" s="419">
        <v>97.8</v>
      </c>
      <c r="L292" s="421"/>
    </row>
    <row r="293" spans="1:12" s="419" customFormat="1" ht="13.5" thickBot="1" x14ac:dyDescent="0.25">
      <c r="A293" s="311" t="s">
        <v>26</v>
      </c>
      <c r="B293" s="233">
        <f>B292-B278</f>
        <v>4.5</v>
      </c>
      <c r="C293" s="234">
        <f t="shared" ref="C293:G293" si="61">C292-C278</f>
        <v>4.5</v>
      </c>
      <c r="D293" s="234">
        <f t="shared" si="61"/>
        <v>4.5</v>
      </c>
      <c r="E293" s="234">
        <f t="shared" si="61"/>
        <v>4.5</v>
      </c>
      <c r="F293" s="234">
        <f t="shared" si="61"/>
        <v>4.5</v>
      </c>
      <c r="G293" s="234">
        <f t="shared" si="61"/>
        <v>4.5</v>
      </c>
      <c r="H293" s="236"/>
      <c r="I293" s="419" t="s">
        <v>26</v>
      </c>
      <c r="J293" s="419">
        <f>J292-J278</f>
        <v>5.4899999999999949</v>
      </c>
      <c r="L293" s="421"/>
    </row>
    <row r="294" spans="1:12" x14ac:dyDescent="0.2">
      <c r="C294" s="420"/>
      <c r="D294" s="420" t="s">
        <v>66</v>
      </c>
      <c r="E294" s="420"/>
      <c r="F294" s="420" t="s">
        <v>66</v>
      </c>
      <c r="G294" s="420"/>
    </row>
    <row r="295" spans="1:12" ht="13.5" thickBot="1" x14ac:dyDescent="0.25"/>
    <row r="296" spans="1:12" ht="13.5" thickBot="1" x14ac:dyDescent="0.25">
      <c r="A296" s="295" t="s">
        <v>110</v>
      </c>
      <c r="B296" s="427" t="s">
        <v>50</v>
      </c>
      <c r="C296" s="428"/>
      <c r="D296" s="428"/>
      <c r="E296" s="428"/>
      <c r="F296" s="428"/>
      <c r="G296" s="429"/>
      <c r="H296" s="312" t="s">
        <v>0</v>
      </c>
      <c r="I296" s="421"/>
      <c r="J296" s="421"/>
      <c r="K296" s="421"/>
    </row>
    <row r="297" spans="1:12" x14ac:dyDescent="0.2">
      <c r="A297" s="226" t="s">
        <v>54</v>
      </c>
      <c r="B297" s="392">
        <v>1</v>
      </c>
      <c r="C297" s="393">
        <v>2</v>
      </c>
      <c r="D297" s="394">
        <v>3</v>
      </c>
      <c r="E297" s="393">
        <v>4</v>
      </c>
      <c r="F297" s="394">
        <v>5</v>
      </c>
      <c r="G297" s="250">
        <v>6</v>
      </c>
      <c r="H297" s="299"/>
      <c r="I297" s="421"/>
      <c r="J297" s="421"/>
      <c r="K297" s="421"/>
    </row>
    <row r="298" spans="1:12" x14ac:dyDescent="0.2">
      <c r="A298" s="226" t="s">
        <v>2</v>
      </c>
      <c r="B298" s="336">
        <v>1</v>
      </c>
      <c r="C298" s="337">
        <v>2</v>
      </c>
      <c r="D298" s="391">
        <v>3</v>
      </c>
      <c r="E298" s="350">
        <v>4</v>
      </c>
      <c r="F298" s="338">
        <v>5</v>
      </c>
      <c r="G298" s="396">
        <v>6</v>
      </c>
      <c r="H298" s="294" t="s">
        <v>0</v>
      </c>
      <c r="I298" s="421"/>
      <c r="J298" s="300"/>
      <c r="K298" s="421"/>
    </row>
    <row r="299" spans="1:12" x14ac:dyDescent="0.2">
      <c r="A299" s="301" t="s">
        <v>3</v>
      </c>
      <c r="B299" s="253">
        <v>2565</v>
      </c>
      <c r="C299" s="254">
        <v>2565</v>
      </c>
      <c r="D299" s="254">
        <v>2565</v>
      </c>
      <c r="E299" s="254">
        <v>2565</v>
      </c>
      <c r="F299" s="254">
        <v>2565</v>
      </c>
      <c r="G299" s="364">
        <v>2565</v>
      </c>
      <c r="H299" s="302">
        <v>2565</v>
      </c>
      <c r="I299" s="421"/>
      <c r="J299" s="300"/>
      <c r="K299" s="421"/>
    </row>
    <row r="300" spans="1:12" x14ac:dyDescent="0.2">
      <c r="A300" s="303" t="s">
        <v>6</v>
      </c>
      <c r="B300" s="258">
        <v>2495.2380952380954</v>
      </c>
      <c r="C300" s="259">
        <v>2743.75</v>
      </c>
      <c r="D300" s="259">
        <v>2613.8636363636365</v>
      </c>
      <c r="E300" s="259">
        <v>2680.46875</v>
      </c>
      <c r="F300" s="341">
        <v>2667.1739130434785</v>
      </c>
      <c r="G300" s="341">
        <v>2762.65625</v>
      </c>
      <c r="H300" s="342">
        <v>2677.9847908745246</v>
      </c>
      <c r="I300" s="421"/>
      <c r="J300" s="300"/>
      <c r="K300" s="421"/>
    </row>
    <row r="301" spans="1:12" x14ac:dyDescent="0.2">
      <c r="A301" s="226" t="s">
        <v>7</v>
      </c>
      <c r="B301" s="262">
        <v>71.428571428571431</v>
      </c>
      <c r="C301" s="263">
        <v>87.5</v>
      </c>
      <c r="D301" s="263">
        <v>97.727272727272734</v>
      </c>
      <c r="E301" s="263">
        <v>90.625</v>
      </c>
      <c r="F301" s="343">
        <v>89.130434782608702</v>
      </c>
      <c r="G301" s="343">
        <v>84.375</v>
      </c>
      <c r="H301" s="344">
        <v>85.171102661596962</v>
      </c>
      <c r="I301" s="421"/>
      <c r="J301" s="300"/>
      <c r="K301" s="421"/>
    </row>
    <row r="302" spans="1:12" x14ac:dyDescent="0.2">
      <c r="A302" s="226" t="s">
        <v>8</v>
      </c>
      <c r="B302" s="266">
        <v>7.3206863061150873E-2</v>
      </c>
      <c r="C302" s="267">
        <v>6.6954889502745682E-2</v>
      </c>
      <c r="D302" s="267">
        <v>5.4947547053616534E-2</v>
      </c>
      <c r="E302" s="267">
        <v>5.9575922516569568E-2</v>
      </c>
      <c r="F302" s="345">
        <v>6.556086153155731E-2</v>
      </c>
      <c r="G302" s="345">
        <v>7.1237414666138449E-2</v>
      </c>
      <c r="H302" s="346">
        <v>7.0544683167195935E-2</v>
      </c>
      <c r="I302" s="421"/>
      <c r="J302" s="304"/>
      <c r="K302" s="305"/>
    </row>
    <row r="303" spans="1:12" x14ac:dyDescent="0.2">
      <c r="A303" s="303" t="s">
        <v>1</v>
      </c>
      <c r="B303" s="270">
        <f t="shared" ref="B303:H303" si="62">B300/B299*100-100</f>
        <v>-2.7197623688851706</v>
      </c>
      <c r="C303" s="271">
        <f t="shared" si="62"/>
        <v>6.9688109161793363</v>
      </c>
      <c r="D303" s="271">
        <f t="shared" si="62"/>
        <v>1.9050150629098113</v>
      </c>
      <c r="E303" s="271">
        <f t="shared" si="62"/>
        <v>4.5017056530214319</v>
      </c>
      <c r="F303" s="271">
        <f t="shared" si="62"/>
        <v>3.9833884227477085</v>
      </c>
      <c r="G303" s="271">
        <f t="shared" si="62"/>
        <v>7.7058966861598464</v>
      </c>
      <c r="H303" s="273">
        <f t="shared" si="62"/>
        <v>4.404865141306999</v>
      </c>
      <c r="I303" s="347"/>
      <c r="J303" s="304"/>
      <c r="K303" s="227"/>
    </row>
    <row r="304" spans="1:12" ht="13.5" thickBot="1" x14ac:dyDescent="0.25">
      <c r="A304" s="226" t="s">
        <v>27</v>
      </c>
      <c r="B304" s="275">
        <f>B300-B286</f>
        <v>106.1471861471864</v>
      </c>
      <c r="C304" s="276">
        <f t="shared" ref="C304:H304" si="63">C300-C286</f>
        <v>305.2651515151515</v>
      </c>
      <c r="D304" s="276">
        <f t="shared" si="63"/>
        <v>215.76839826839841</v>
      </c>
      <c r="E304" s="276">
        <f t="shared" si="63"/>
        <v>182.16366525423746</v>
      </c>
      <c r="F304" s="276">
        <f t="shared" si="63"/>
        <v>219.93987049028692</v>
      </c>
      <c r="G304" s="276">
        <f t="shared" si="63"/>
        <v>171.46222014925388</v>
      </c>
      <c r="H304" s="306">
        <f t="shared" si="63"/>
        <v>197.31812420785809</v>
      </c>
      <c r="I304" s="307"/>
      <c r="J304" s="304"/>
      <c r="K304" s="227"/>
    </row>
    <row r="305" spans="1:11" x14ac:dyDescent="0.2">
      <c r="A305" s="308" t="s">
        <v>51</v>
      </c>
      <c r="B305" s="280">
        <v>274</v>
      </c>
      <c r="C305" s="281">
        <v>456</v>
      </c>
      <c r="D305" s="281">
        <v>586</v>
      </c>
      <c r="E305" s="281">
        <v>798</v>
      </c>
      <c r="F305" s="281">
        <v>634</v>
      </c>
      <c r="G305" s="281">
        <v>876</v>
      </c>
      <c r="H305" s="283">
        <f>SUM(B305:G305)</f>
        <v>3624</v>
      </c>
      <c r="I305" s="309" t="s">
        <v>56</v>
      </c>
      <c r="J305" s="310">
        <f>H291-H305</f>
        <v>0</v>
      </c>
      <c r="K305" s="285">
        <f>J305/H291</f>
        <v>0</v>
      </c>
    </row>
    <row r="306" spans="1:11" x14ac:dyDescent="0.2">
      <c r="A306" s="308" t="s">
        <v>28</v>
      </c>
      <c r="B306" s="231"/>
      <c r="C306" s="289"/>
      <c r="D306" s="289"/>
      <c r="E306" s="289"/>
      <c r="F306" s="289"/>
      <c r="G306" s="289"/>
      <c r="H306" s="235"/>
      <c r="I306" s="227" t="s">
        <v>57</v>
      </c>
      <c r="J306" s="421"/>
      <c r="K306" s="421"/>
    </row>
    <row r="307" spans="1:11" ht="13.5" thickBot="1" x14ac:dyDescent="0.25">
      <c r="A307" s="311" t="s">
        <v>26</v>
      </c>
      <c r="B307" s="233">
        <f>B306-B292</f>
        <v>-106.5</v>
      </c>
      <c r="C307" s="234">
        <f t="shared" ref="C307:G307" si="64">C306-C292</f>
        <v>-104.5</v>
      </c>
      <c r="D307" s="234">
        <f t="shared" si="64"/>
        <v>-103</v>
      </c>
      <c r="E307" s="234">
        <f t="shared" si="64"/>
        <v>-102</v>
      </c>
      <c r="F307" s="234">
        <f t="shared" si="64"/>
        <v>-101.5</v>
      </c>
      <c r="G307" s="234">
        <f t="shared" si="64"/>
        <v>-100</v>
      </c>
      <c r="H307" s="236"/>
      <c r="I307" s="421" t="s">
        <v>26</v>
      </c>
      <c r="J307" s="421">
        <f>J306-J292</f>
        <v>-97.8</v>
      </c>
      <c r="K307" s="421"/>
    </row>
  </sheetData>
  <mergeCells count="22">
    <mergeCell ref="M154:N154"/>
    <mergeCell ref="B154:H154"/>
    <mergeCell ref="B126:H126"/>
    <mergeCell ref="B112:H112"/>
    <mergeCell ref="B169:I169"/>
    <mergeCell ref="B98:H98"/>
    <mergeCell ref="B83:H83"/>
    <mergeCell ref="B9:G9"/>
    <mergeCell ref="B23:G23"/>
    <mergeCell ref="B38:G38"/>
    <mergeCell ref="B54:H54"/>
    <mergeCell ref="B69:H69"/>
    <mergeCell ref="B296:G296"/>
    <mergeCell ref="B282:G282"/>
    <mergeCell ref="B140:H140"/>
    <mergeCell ref="B211:I211"/>
    <mergeCell ref="B197:I197"/>
    <mergeCell ref="B183:I183"/>
    <mergeCell ref="B268:G268"/>
    <mergeCell ref="B254:G254"/>
    <mergeCell ref="B240:G240"/>
    <mergeCell ref="B226:G22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R279"/>
  <sheetViews>
    <sheetView showGridLines="0" tabSelected="1" topLeftCell="A248" zoomScale="75" zoomScaleNormal="75" workbookViewId="0">
      <selection activeCell="B271" sqref="B271:G271"/>
    </sheetView>
  </sheetViews>
  <sheetFormatPr baseColWidth="10" defaultColWidth="11.42578125" defaultRowHeight="12.75" x14ac:dyDescent="0.2"/>
  <cols>
    <col min="1" max="1" width="15.140625" style="288" customWidth="1"/>
    <col min="2" max="7" width="11" style="288" customWidth="1"/>
    <col min="8" max="8" width="11.140625" style="288" customWidth="1"/>
    <col min="9" max="9" width="10.5703125" style="288" customWidth="1"/>
    <col min="10" max="16384" width="11.4257812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39.9</v>
      </c>
    </row>
    <row r="3" spans="1:7" x14ac:dyDescent="0.2">
      <c r="A3" s="288" t="s">
        <v>7</v>
      </c>
      <c r="B3" s="288">
        <v>91</v>
      </c>
    </row>
    <row r="4" spans="1:7" x14ac:dyDescent="0.2">
      <c r="A4" s="288" t="s">
        <v>60</v>
      </c>
      <c r="B4" s="288">
        <v>3373</v>
      </c>
    </row>
    <row r="6" spans="1:7" x14ac:dyDescent="0.2">
      <c r="A6" s="246" t="s">
        <v>61</v>
      </c>
      <c r="B6" s="241">
        <v>39.9</v>
      </c>
      <c r="C6" s="241">
        <v>39.9</v>
      </c>
      <c r="D6" s="241">
        <v>39.9</v>
      </c>
      <c r="E6" s="241">
        <v>39.9</v>
      </c>
      <c r="F6" s="241">
        <v>39.9</v>
      </c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427" t="s">
        <v>53</v>
      </c>
      <c r="C9" s="428"/>
      <c r="D9" s="428"/>
      <c r="E9" s="428"/>
      <c r="F9" s="429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183.18181818181819</v>
      </c>
      <c r="C12" s="321">
        <v>184.51612903225808</v>
      </c>
      <c r="D12" s="321">
        <v>192.91176470588235</v>
      </c>
      <c r="E12" s="321">
        <v>191.67692307692309</v>
      </c>
      <c r="F12" s="321">
        <v>192.1846153846154</v>
      </c>
      <c r="G12" s="261">
        <v>188.95398773006136</v>
      </c>
    </row>
    <row r="13" spans="1:7" x14ac:dyDescent="0.2">
      <c r="A13" s="226" t="s">
        <v>7</v>
      </c>
      <c r="B13" s="322">
        <v>62.121212121212125</v>
      </c>
      <c r="C13" s="323">
        <v>58.064516129032256</v>
      </c>
      <c r="D13" s="324">
        <v>69.117647058823536</v>
      </c>
      <c r="E13" s="324">
        <v>60</v>
      </c>
      <c r="F13" s="324">
        <v>64.615384615384613</v>
      </c>
      <c r="G13" s="325">
        <v>62.269938650306749</v>
      </c>
    </row>
    <row r="14" spans="1:7" x14ac:dyDescent="0.2">
      <c r="A14" s="226" t="s">
        <v>8</v>
      </c>
      <c r="B14" s="266">
        <v>0.11802444620465025</v>
      </c>
      <c r="C14" s="267">
        <v>0.11976889820590367</v>
      </c>
      <c r="D14" s="326">
        <v>9.625345045243397E-2</v>
      </c>
      <c r="E14" s="326">
        <v>0.10492695824371388</v>
      </c>
      <c r="F14" s="326">
        <v>0.10698319414218035</v>
      </c>
      <c r="G14" s="327">
        <v>0.11122483527860158</v>
      </c>
    </row>
    <row r="15" spans="1:7" x14ac:dyDescent="0.2">
      <c r="A15" s="303" t="s">
        <v>1</v>
      </c>
      <c r="B15" s="270">
        <f t="shared" ref="B15:G15" si="0">B12/B11*100-100</f>
        <v>30.844155844155864</v>
      </c>
      <c r="C15" s="271">
        <f t="shared" si="0"/>
        <v>31.79723502304148</v>
      </c>
      <c r="D15" s="271">
        <f t="shared" si="0"/>
        <v>37.794117647058812</v>
      </c>
      <c r="E15" s="271">
        <f t="shared" si="0"/>
        <v>36.912087912087912</v>
      </c>
      <c r="F15" s="271">
        <f t="shared" ref="F15" si="1">F12/F11*100-100</f>
        <v>37.274725274725284</v>
      </c>
      <c r="G15" s="273">
        <f t="shared" si="0"/>
        <v>34.967134092900977</v>
      </c>
    </row>
    <row r="16" spans="1:7" ht="13.5" thickBot="1" x14ac:dyDescent="0.25">
      <c r="A16" s="226" t="s">
        <v>27</v>
      </c>
      <c r="B16" s="275">
        <f>B12-B6</f>
        <v>143.28181818181818</v>
      </c>
      <c r="C16" s="276">
        <f t="shared" ref="C16:G16" si="2">C12-C6</f>
        <v>144.61612903225807</v>
      </c>
      <c r="D16" s="276">
        <f t="shared" si="2"/>
        <v>153.01176470588234</v>
      </c>
      <c r="E16" s="276">
        <f t="shared" si="2"/>
        <v>151.77692307692308</v>
      </c>
      <c r="F16" s="276">
        <f t="shared" ref="F16" si="3">F12-F6</f>
        <v>152.28461538461539</v>
      </c>
      <c r="G16" s="278">
        <f t="shared" si="2"/>
        <v>188.95398773006136</v>
      </c>
    </row>
    <row r="17" spans="1:10" x14ac:dyDescent="0.2">
      <c r="A17" s="308" t="s">
        <v>52</v>
      </c>
      <c r="B17" s="280">
        <v>662</v>
      </c>
      <c r="C17" s="281">
        <v>666</v>
      </c>
      <c r="D17" s="281">
        <v>669</v>
      </c>
      <c r="E17" s="281">
        <v>665</v>
      </c>
      <c r="F17" s="328">
        <v>668</v>
      </c>
      <c r="G17" s="329">
        <f>SUM(B17:F17)</f>
        <v>3330</v>
      </c>
      <c r="H17" s="288" t="s">
        <v>56</v>
      </c>
      <c r="I17" s="330">
        <f>B4-G17</f>
        <v>43</v>
      </c>
      <c r="J17" s="331">
        <f>I17/B4</f>
        <v>1.2748295286095465E-2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29.98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427" t="s">
        <v>53</v>
      </c>
      <c r="C22" s="428"/>
      <c r="D22" s="428"/>
      <c r="E22" s="428"/>
      <c r="F22" s="429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525</v>
      </c>
      <c r="C25" s="321">
        <v>527.22222222222217</v>
      </c>
      <c r="D25" s="321">
        <v>515.4545454545455</v>
      </c>
      <c r="E25" s="321">
        <v>520.29411764705878</v>
      </c>
      <c r="F25" s="321">
        <v>482.35294117647061</v>
      </c>
      <c r="G25" s="261">
        <v>514.21052631578948</v>
      </c>
    </row>
    <row r="26" spans="1:10" s="349" customFormat="1" x14ac:dyDescent="0.2">
      <c r="A26" s="226" t="s">
        <v>7</v>
      </c>
      <c r="B26" s="322">
        <v>67.647058823529406</v>
      </c>
      <c r="C26" s="323">
        <v>66.666666666666671</v>
      </c>
      <c r="D26" s="324">
        <v>59.090909090909093</v>
      </c>
      <c r="E26" s="324">
        <v>69.117647058823536</v>
      </c>
      <c r="F26" s="324">
        <v>48.529411764705884</v>
      </c>
      <c r="G26" s="325">
        <v>61.111111111111114</v>
      </c>
    </row>
    <row r="27" spans="1:10" s="349" customFormat="1" x14ac:dyDescent="0.2">
      <c r="A27" s="226" t="s">
        <v>8</v>
      </c>
      <c r="B27" s="266">
        <v>9.3056239906382454E-2</v>
      </c>
      <c r="C27" s="267">
        <v>8.7390630628515528E-2</v>
      </c>
      <c r="D27" s="326">
        <v>0.10781482691765723</v>
      </c>
      <c r="E27" s="326">
        <v>0.10365811656807387</v>
      </c>
      <c r="F27" s="326">
        <v>0.12156952461815176</v>
      </c>
      <c r="G27" s="327">
        <v>0.1073618603902977</v>
      </c>
    </row>
    <row r="28" spans="1:10" s="349" customFormat="1" x14ac:dyDescent="0.2">
      <c r="A28" s="303" t="s">
        <v>1</v>
      </c>
      <c r="B28" s="270">
        <f t="shared" ref="B28:G28" si="4">B25/B24*100-100</f>
        <v>75</v>
      </c>
      <c r="C28" s="271">
        <f t="shared" si="4"/>
        <v>75.740740740740733</v>
      </c>
      <c r="D28" s="271">
        <f t="shared" si="4"/>
        <v>71.818181818181813</v>
      </c>
      <c r="E28" s="271">
        <f t="shared" si="4"/>
        <v>73.431372549019585</v>
      </c>
      <c r="F28" s="271">
        <f t="shared" si="4"/>
        <v>60.784313725490193</v>
      </c>
      <c r="G28" s="273">
        <f t="shared" si="4"/>
        <v>71.403508771929836</v>
      </c>
    </row>
    <row r="29" spans="1:10" s="349" customFormat="1" ht="13.5" thickBot="1" x14ac:dyDescent="0.25">
      <c r="A29" s="226" t="s">
        <v>27</v>
      </c>
      <c r="B29" s="275">
        <f>B25-B12</f>
        <v>341.81818181818181</v>
      </c>
      <c r="C29" s="276">
        <f t="shared" ref="C29:G29" si="5">C25-C12</f>
        <v>342.70609318996412</v>
      </c>
      <c r="D29" s="276">
        <f t="shared" si="5"/>
        <v>322.54278074866318</v>
      </c>
      <c r="E29" s="276">
        <f t="shared" si="5"/>
        <v>328.61719457013567</v>
      </c>
      <c r="F29" s="276">
        <f t="shared" si="5"/>
        <v>290.16832579185518</v>
      </c>
      <c r="G29" s="278">
        <f t="shared" si="5"/>
        <v>325.25653858572809</v>
      </c>
    </row>
    <row r="30" spans="1:10" s="349" customFormat="1" x14ac:dyDescent="0.2">
      <c r="A30" s="308" t="s">
        <v>52</v>
      </c>
      <c r="B30" s="280">
        <v>662</v>
      </c>
      <c r="C30" s="281">
        <v>659</v>
      </c>
      <c r="D30" s="281">
        <v>665</v>
      </c>
      <c r="E30" s="281">
        <v>661</v>
      </c>
      <c r="F30" s="328">
        <v>662</v>
      </c>
      <c r="G30" s="329">
        <f>SUM(B30:F30)</f>
        <v>3309</v>
      </c>
      <c r="H30" s="349" t="s">
        <v>56</v>
      </c>
      <c r="I30" s="330">
        <f>G17-G30</f>
        <v>21</v>
      </c>
      <c r="J30" s="331">
        <f>I30/G17</f>
        <v>6.3063063063063061E-3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65.27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35.289999999999992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427" t="s">
        <v>53</v>
      </c>
      <c r="C35" s="428"/>
      <c r="D35" s="428"/>
      <c r="E35" s="428"/>
      <c r="F35" s="429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940.37735849056605</v>
      </c>
      <c r="C38" s="321"/>
      <c r="D38" s="321"/>
      <c r="E38" s="321"/>
      <c r="F38" s="321"/>
      <c r="G38" s="261">
        <v>940.37735849056605</v>
      </c>
    </row>
    <row r="39" spans="1:10" s="360" customFormat="1" x14ac:dyDescent="0.2">
      <c r="A39" s="226" t="s">
        <v>7</v>
      </c>
      <c r="B39" s="322">
        <v>77.672955974842765</v>
      </c>
      <c r="C39" s="323"/>
      <c r="D39" s="324"/>
      <c r="E39" s="324"/>
      <c r="F39" s="324"/>
      <c r="G39" s="325">
        <v>77.672955974842765</v>
      </c>
    </row>
    <row r="40" spans="1:10" s="360" customFormat="1" x14ac:dyDescent="0.2">
      <c r="A40" s="226" t="s">
        <v>8</v>
      </c>
      <c r="B40" s="266">
        <v>8.2946341042303876E-2</v>
      </c>
      <c r="C40" s="267"/>
      <c r="D40" s="326"/>
      <c r="E40" s="326"/>
      <c r="F40" s="326"/>
      <c r="G40" s="327">
        <v>8.2946341042303876E-2</v>
      </c>
    </row>
    <row r="41" spans="1:10" s="360" customFormat="1" x14ac:dyDescent="0.2">
      <c r="A41" s="303" t="s">
        <v>1</v>
      </c>
      <c r="B41" s="270">
        <f t="shared" ref="B41:G41" si="7">B38/B37*100-100</f>
        <v>91.913746630727758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91.913746630727758</v>
      </c>
    </row>
    <row r="42" spans="1:10" s="360" customFormat="1" ht="13.5" thickBot="1" x14ac:dyDescent="0.25">
      <c r="A42" s="226" t="s">
        <v>27</v>
      </c>
      <c r="B42" s="275">
        <f>B38-G25</f>
        <v>426.16683217477657</v>
      </c>
      <c r="C42" s="276">
        <f t="shared" ref="C42:G42" si="8">C38-C25</f>
        <v>-527.22222222222217</v>
      </c>
      <c r="D42" s="276">
        <f t="shared" si="8"/>
        <v>-515.4545454545455</v>
      </c>
      <c r="E42" s="276">
        <f t="shared" si="8"/>
        <v>-520.29411764705878</v>
      </c>
      <c r="F42" s="276">
        <f t="shared" si="8"/>
        <v>-482.35294117647061</v>
      </c>
      <c r="G42" s="278">
        <f t="shared" si="8"/>
        <v>426.16683217477657</v>
      </c>
    </row>
    <row r="43" spans="1:10" s="360" customFormat="1" x14ac:dyDescent="0.2">
      <c r="A43" s="308" t="s">
        <v>52</v>
      </c>
      <c r="B43" s="280">
        <v>3298</v>
      </c>
      <c r="C43" s="281"/>
      <c r="D43" s="281"/>
      <c r="E43" s="281"/>
      <c r="F43" s="328"/>
      <c r="G43" s="329">
        <f>SUM(B43:F43)</f>
        <v>3298</v>
      </c>
      <c r="H43" s="360" t="s">
        <v>56</v>
      </c>
      <c r="I43" s="330">
        <f>G30-G43</f>
        <v>11</v>
      </c>
      <c r="J43" s="331">
        <f>I43/G30</f>
        <v>3.324267150196434E-3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95.12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29.850000000000009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427" t="s">
        <v>53</v>
      </c>
      <c r="C48" s="428"/>
      <c r="D48" s="428"/>
      <c r="E48" s="428"/>
      <c r="F48" s="429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1528.1150159744409</v>
      </c>
      <c r="C51" s="321"/>
      <c r="D51" s="321"/>
      <c r="E51" s="321"/>
      <c r="F51" s="321"/>
      <c r="G51" s="261">
        <v>1528.1150159744409</v>
      </c>
    </row>
    <row r="52" spans="1:10" s="361" customFormat="1" x14ac:dyDescent="0.2">
      <c r="A52" s="226" t="s">
        <v>7</v>
      </c>
      <c r="B52" s="322">
        <v>80.511182108626201</v>
      </c>
      <c r="C52" s="323"/>
      <c r="D52" s="324"/>
      <c r="E52" s="324"/>
      <c r="F52" s="324"/>
      <c r="G52" s="325">
        <v>80.511182108626201</v>
      </c>
    </row>
    <row r="53" spans="1:10" s="361" customFormat="1" x14ac:dyDescent="0.2">
      <c r="A53" s="226" t="s">
        <v>8</v>
      </c>
      <c r="B53" s="266">
        <v>8.5449939139974812E-2</v>
      </c>
      <c r="C53" s="267"/>
      <c r="D53" s="326"/>
      <c r="E53" s="326"/>
      <c r="F53" s="326"/>
      <c r="G53" s="327">
        <v>8.5449939139974812E-2</v>
      </c>
    </row>
    <row r="54" spans="1:10" s="361" customFormat="1" x14ac:dyDescent="0.2">
      <c r="A54" s="303" t="s">
        <v>1</v>
      </c>
      <c r="B54" s="270">
        <f t="shared" ref="B54:G54" si="10">B51/B50*100-100</f>
        <v>121.46594434412185</v>
      </c>
      <c r="C54" s="271">
        <f t="shared" si="10"/>
        <v>-100</v>
      </c>
      <c r="D54" s="271">
        <f t="shared" si="10"/>
        <v>-100</v>
      </c>
      <c r="E54" s="271">
        <f t="shared" si="10"/>
        <v>-100</v>
      </c>
      <c r="F54" s="271">
        <f t="shared" si="10"/>
        <v>-100</v>
      </c>
      <c r="G54" s="273">
        <f t="shared" si="10"/>
        <v>121.46594434412185</v>
      </c>
    </row>
    <row r="55" spans="1:10" s="361" customFormat="1" ht="13.5" thickBot="1" x14ac:dyDescent="0.25">
      <c r="A55" s="226" t="s">
        <v>27</v>
      </c>
      <c r="B55" s="275">
        <f>B51-G38</f>
        <v>587.73765748387484</v>
      </c>
      <c r="C55" s="276">
        <f t="shared" ref="C55:G55" si="11">C51-C38</f>
        <v>0</v>
      </c>
      <c r="D55" s="276">
        <f t="shared" si="11"/>
        <v>0</v>
      </c>
      <c r="E55" s="276">
        <f t="shared" si="11"/>
        <v>0</v>
      </c>
      <c r="F55" s="276">
        <f t="shared" si="11"/>
        <v>0</v>
      </c>
      <c r="G55" s="278">
        <f t="shared" si="11"/>
        <v>587.73765748387484</v>
      </c>
    </row>
    <row r="56" spans="1:10" s="361" customFormat="1" x14ac:dyDescent="0.2">
      <c r="A56" s="308" t="s">
        <v>52</v>
      </c>
      <c r="B56" s="280">
        <v>3280</v>
      </c>
      <c r="C56" s="281"/>
      <c r="D56" s="281"/>
      <c r="E56" s="281"/>
      <c r="F56" s="328"/>
      <c r="G56" s="329">
        <f>SUM(B56:F56)</f>
        <v>3280</v>
      </c>
      <c r="H56" s="361" t="s">
        <v>56</v>
      </c>
      <c r="I56" s="330">
        <f>G43-G56</f>
        <v>18</v>
      </c>
      <c r="J56" s="331">
        <f>I56/G43</f>
        <v>5.4578532443905394E-3</v>
      </c>
    </row>
    <row r="57" spans="1:10" s="361" customFormat="1" x14ac:dyDescent="0.2">
      <c r="A57" s="308" t="s">
        <v>28</v>
      </c>
      <c r="B57" s="231">
        <v>81.5</v>
      </c>
      <c r="C57" s="289"/>
      <c r="D57" s="289"/>
      <c r="E57" s="289"/>
      <c r="F57" s="289"/>
      <c r="G57" s="235"/>
      <c r="H57" s="361" t="s">
        <v>57</v>
      </c>
      <c r="I57" s="361">
        <v>119.9</v>
      </c>
    </row>
    <row r="58" spans="1:10" s="361" customFormat="1" ht="13.5" thickBot="1" x14ac:dyDescent="0.25">
      <c r="A58" s="311" t="s">
        <v>26</v>
      </c>
      <c r="B58" s="229">
        <f>B57-B44</f>
        <v>-38.5</v>
      </c>
      <c r="C58" s="230">
        <f t="shared" ref="C58:F58" si="12">C57-C44</f>
        <v>0</v>
      </c>
      <c r="D58" s="230">
        <f t="shared" si="12"/>
        <v>0</v>
      </c>
      <c r="E58" s="230">
        <f t="shared" si="12"/>
        <v>0</v>
      </c>
      <c r="F58" s="230">
        <f t="shared" si="12"/>
        <v>0</v>
      </c>
      <c r="G58" s="236"/>
      <c r="H58" s="361" t="s">
        <v>26</v>
      </c>
      <c r="I58" s="361">
        <f>I57-I44</f>
        <v>24.78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427" t="s">
        <v>53</v>
      </c>
      <c r="C61" s="428"/>
      <c r="D61" s="428"/>
      <c r="E61" s="428"/>
      <c r="F61" s="429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1643.1818181818182</v>
      </c>
      <c r="C64" s="321">
        <v>1700</v>
      </c>
      <c r="D64" s="321">
        <v>1732.9411764705883</v>
      </c>
      <c r="E64" s="321"/>
      <c r="F64" s="321"/>
      <c r="G64" s="261">
        <v>1686.9811320754718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/>
      <c r="F65" s="324"/>
      <c r="G65" s="325">
        <v>96.226415094339629</v>
      </c>
    </row>
    <row r="66" spans="1:10" s="366" customFormat="1" x14ac:dyDescent="0.2">
      <c r="A66" s="226" t="s">
        <v>8</v>
      </c>
      <c r="B66" s="266">
        <v>3.7756042799147259E-2</v>
      </c>
      <c r="C66" s="267">
        <v>2.085659436300984E-2</v>
      </c>
      <c r="D66" s="326">
        <v>4.2115600616379464E-2</v>
      </c>
      <c r="E66" s="326"/>
      <c r="F66" s="326"/>
      <c r="G66" s="327">
        <v>4.2568186387072819E-2</v>
      </c>
    </row>
    <row r="67" spans="1:10" s="366" customFormat="1" x14ac:dyDescent="0.2">
      <c r="A67" s="303" t="s">
        <v>1</v>
      </c>
      <c r="B67" s="270">
        <f t="shared" ref="B67:G67" si="13">B64/B63*100-100</f>
        <v>84.627170582226768</v>
      </c>
      <c r="C67" s="271">
        <f t="shared" si="13"/>
        <v>91.011235955056179</v>
      </c>
      <c r="D67" s="271">
        <f t="shared" si="13"/>
        <v>94.712491738268341</v>
      </c>
      <c r="E67" s="271">
        <f t="shared" si="13"/>
        <v>-100</v>
      </c>
      <c r="F67" s="271">
        <f t="shared" si="13"/>
        <v>-100</v>
      </c>
      <c r="G67" s="273">
        <f t="shared" si="13"/>
        <v>89.548441806232773</v>
      </c>
    </row>
    <row r="68" spans="1:10" s="366" customFormat="1" ht="13.5" thickBot="1" x14ac:dyDescent="0.25">
      <c r="A68" s="226" t="s">
        <v>27</v>
      </c>
      <c r="B68" s="275">
        <f>B64-G51</f>
        <v>115.06680220737735</v>
      </c>
      <c r="C68" s="276">
        <f t="shared" ref="C68:G68" si="14">C64-C51</f>
        <v>1700</v>
      </c>
      <c r="D68" s="276">
        <f t="shared" si="14"/>
        <v>1732.9411764705883</v>
      </c>
      <c r="E68" s="276">
        <f t="shared" si="14"/>
        <v>0</v>
      </c>
      <c r="F68" s="276">
        <f t="shared" si="14"/>
        <v>0</v>
      </c>
      <c r="G68" s="278">
        <f t="shared" si="14"/>
        <v>158.86611610103091</v>
      </c>
    </row>
    <row r="69" spans="1:10" s="366" customFormat="1" x14ac:dyDescent="0.2">
      <c r="A69" s="308" t="s">
        <v>52</v>
      </c>
      <c r="B69" s="280">
        <v>220</v>
      </c>
      <c r="C69" s="281">
        <v>143</v>
      </c>
      <c r="D69" s="281">
        <v>168</v>
      </c>
      <c r="E69" s="281"/>
      <c r="F69" s="328"/>
      <c r="G69" s="329">
        <f>SUM(B69:F69)</f>
        <v>531</v>
      </c>
      <c r="H69" s="366" t="s">
        <v>56</v>
      </c>
      <c r="I69" s="330">
        <f>G56-G69</f>
        <v>2749</v>
      </c>
      <c r="J69" s="331">
        <f>I69/G56</f>
        <v>0.838109756097561</v>
      </c>
    </row>
    <row r="70" spans="1:10" s="366" customFormat="1" x14ac:dyDescent="0.2">
      <c r="A70" s="308" t="s">
        <v>28</v>
      </c>
      <c r="B70" s="231">
        <v>60</v>
      </c>
      <c r="C70" s="289">
        <v>60</v>
      </c>
      <c r="D70" s="289">
        <v>60</v>
      </c>
      <c r="E70" s="289"/>
      <c r="F70" s="289"/>
      <c r="G70" s="235"/>
      <c r="H70" s="366" t="s">
        <v>57</v>
      </c>
      <c r="I70" s="366">
        <v>81.28</v>
      </c>
    </row>
    <row r="71" spans="1:10" s="366" customFormat="1" ht="13.5" thickBot="1" x14ac:dyDescent="0.25">
      <c r="A71" s="311" t="s">
        <v>26</v>
      </c>
      <c r="B71" s="229">
        <f>B70-B57</f>
        <v>-21.5</v>
      </c>
      <c r="C71" s="230">
        <f t="shared" ref="C71:F71" si="15">C70-C57</f>
        <v>60</v>
      </c>
      <c r="D71" s="230">
        <f t="shared" si="15"/>
        <v>60</v>
      </c>
      <c r="E71" s="230">
        <f t="shared" si="15"/>
        <v>0</v>
      </c>
      <c r="F71" s="230">
        <f t="shared" si="15"/>
        <v>0</v>
      </c>
      <c r="G71" s="236"/>
      <c r="H71" s="366" t="s">
        <v>26</v>
      </c>
      <c r="I71" s="366">
        <f>I70-I57</f>
        <v>-38.620000000000005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427" t="s">
        <v>53</v>
      </c>
      <c r="C74" s="428"/>
      <c r="D74" s="428"/>
      <c r="E74" s="428"/>
      <c r="F74" s="429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1766.9565217391305</v>
      </c>
      <c r="C77" s="321">
        <v>1804</v>
      </c>
      <c r="D77" s="321">
        <v>1817.2222222222222</v>
      </c>
      <c r="E77" s="321"/>
      <c r="F77" s="321"/>
      <c r="G77" s="261">
        <v>1793.0357142857142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/>
      <c r="F78" s="324"/>
      <c r="G78" s="325">
        <v>100</v>
      </c>
    </row>
    <row r="79" spans="1:10" s="369" customFormat="1" x14ac:dyDescent="0.2">
      <c r="A79" s="226" t="s">
        <v>8</v>
      </c>
      <c r="B79" s="266">
        <v>2.0400981622217082E-2</v>
      </c>
      <c r="C79" s="267">
        <v>2.8250576280290308E-2</v>
      </c>
      <c r="D79" s="326">
        <v>2.8523567561720323E-2</v>
      </c>
      <c r="E79" s="326"/>
      <c r="F79" s="326"/>
      <c r="G79" s="327">
        <v>2.8397252192890961E-2</v>
      </c>
    </row>
    <row r="80" spans="1:10" s="369" customFormat="1" x14ac:dyDescent="0.2">
      <c r="A80" s="303" t="s">
        <v>1</v>
      </c>
      <c r="B80" s="270">
        <f t="shared" ref="B80:G80" si="16">B77/B76*100-100</f>
        <v>63.607085346215797</v>
      </c>
      <c r="C80" s="271">
        <f t="shared" si="16"/>
        <v>67.037037037037038</v>
      </c>
      <c r="D80" s="271">
        <f t="shared" si="16"/>
        <v>68.261316872427983</v>
      </c>
      <c r="E80" s="271">
        <f t="shared" si="16"/>
        <v>-100</v>
      </c>
      <c r="F80" s="271">
        <f t="shared" si="16"/>
        <v>-100</v>
      </c>
      <c r="G80" s="273">
        <f t="shared" si="16"/>
        <v>66.021825396825392</v>
      </c>
    </row>
    <row r="81" spans="1:10" s="369" customFormat="1" ht="13.5" thickBot="1" x14ac:dyDescent="0.25">
      <c r="A81" s="226" t="s">
        <v>27</v>
      </c>
      <c r="B81" s="275">
        <f>B77-G64</f>
        <v>79.975389663658689</v>
      </c>
      <c r="C81" s="276">
        <f t="shared" ref="C81:G81" si="17">C77-C64</f>
        <v>104</v>
      </c>
      <c r="D81" s="276">
        <f t="shared" si="17"/>
        <v>84.281045751633883</v>
      </c>
      <c r="E81" s="276">
        <f t="shared" si="17"/>
        <v>0</v>
      </c>
      <c r="F81" s="276">
        <f t="shared" si="17"/>
        <v>0</v>
      </c>
      <c r="G81" s="278">
        <f t="shared" si="17"/>
        <v>106.05458221024242</v>
      </c>
    </row>
    <row r="82" spans="1:10" s="369" customFormat="1" x14ac:dyDescent="0.2">
      <c r="A82" s="308" t="s">
        <v>52</v>
      </c>
      <c r="B82" s="280">
        <v>220</v>
      </c>
      <c r="C82" s="281">
        <v>143</v>
      </c>
      <c r="D82" s="281">
        <v>168</v>
      </c>
      <c r="E82" s="281"/>
      <c r="F82" s="328"/>
      <c r="G82" s="329">
        <f>SUM(B82:F82)</f>
        <v>531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61</v>
      </c>
      <c r="C83" s="289">
        <v>61</v>
      </c>
      <c r="D83" s="289">
        <v>61</v>
      </c>
      <c r="E83" s="289"/>
      <c r="F83" s="289"/>
      <c r="G83" s="235"/>
      <c r="H83" s="369" t="s">
        <v>57</v>
      </c>
      <c r="I83" s="369">
        <v>59.94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0</v>
      </c>
      <c r="F84" s="230">
        <f t="shared" si="18"/>
        <v>0</v>
      </c>
      <c r="G84" s="236"/>
      <c r="H84" s="369" t="s">
        <v>26</v>
      </c>
      <c r="I84" s="369">
        <f>I83-I70</f>
        <v>-21.340000000000003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427" t="s">
        <v>53</v>
      </c>
      <c r="C87" s="428"/>
      <c r="D87" s="428"/>
      <c r="E87" s="428"/>
      <c r="F87" s="429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1805</v>
      </c>
      <c r="C90" s="321">
        <v>1790.8</v>
      </c>
      <c r="D90" s="321">
        <v>1886.1</v>
      </c>
      <c r="E90" s="321"/>
      <c r="F90" s="321"/>
      <c r="G90" s="261">
        <v>1829.1</v>
      </c>
    </row>
    <row r="91" spans="1:10" s="380" customFormat="1" x14ac:dyDescent="0.2">
      <c r="A91" s="226" t="s">
        <v>7</v>
      </c>
      <c r="B91" s="322">
        <v>100</v>
      </c>
      <c r="C91" s="323">
        <v>100</v>
      </c>
      <c r="D91" s="324">
        <v>100</v>
      </c>
      <c r="E91" s="324"/>
      <c r="F91" s="324"/>
      <c r="G91" s="325">
        <v>100</v>
      </c>
    </row>
    <row r="92" spans="1:10" s="380" customFormat="1" x14ac:dyDescent="0.2">
      <c r="A92" s="226" t="s">
        <v>8</v>
      </c>
      <c r="B92" s="266">
        <v>4.1000000000000002E-2</v>
      </c>
      <c r="C92" s="267">
        <v>2.9000000000000001E-2</v>
      </c>
      <c r="D92" s="326">
        <v>4.2999999999999997E-2</v>
      </c>
      <c r="E92" s="326"/>
      <c r="F92" s="326"/>
      <c r="G92" s="327">
        <v>4.4999999999999998E-2</v>
      </c>
    </row>
    <row r="93" spans="1:10" s="380" customFormat="1" x14ac:dyDescent="0.2">
      <c r="A93" s="303" t="s">
        <v>1</v>
      </c>
      <c r="B93" s="270">
        <f t="shared" ref="B93:G93" si="19">B90/B89*100-100</f>
        <v>44.400000000000006</v>
      </c>
      <c r="C93" s="271">
        <f t="shared" si="19"/>
        <v>43.263999999999982</v>
      </c>
      <c r="D93" s="271">
        <f t="shared" si="19"/>
        <v>50.888000000000005</v>
      </c>
      <c r="E93" s="271">
        <f t="shared" si="19"/>
        <v>-100</v>
      </c>
      <c r="F93" s="271">
        <f t="shared" si="19"/>
        <v>-100</v>
      </c>
      <c r="G93" s="273">
        <f t="shared" si="19"/>
        <v>46.328000000000003</v>
      </c>
    </row>
    <row r="94" spans="1:10" s="380" customFormat="1" ht="13.5" thickBot="1" x14ac:dyDescent="0.25">
      <c r="A94" s="226" t="s">
        <v>27</v>
      </c>
      <c r="B94" s="275">
        <f>B90-G77</f>
        <v>11.964285714285779</v>
      </c>
      <c r="C94" s="276">
        <f t="shared" ref="C94:G94" si="20">C90-C77</f>
        <v>-13.200000000000045</v>
      </c>
      <c r="D94" s="276">
        <f t="shared" si="20"/>
        <v>68.877777777777737</v>
      </c>
      <c r="E94" s="276">
        <f t="shared" si="20"/>
        <v>0</v>
      </c>
      <c r="F94" s="276">
        <f t="shared" si="20"/>
        <v>0</v>
      </c>
      <c r="G94" s="278">
        <f t="shared" si="20"/>
        <v>36.064285714285688</v>
      </c>
    </row>
    <row r="95" spans="1:10" s="380" customFormat="1" x14ac:dyDescent="0.2">
      <c r="A95" s="308" t="s">
        <v>52</v>
      </c>
      <c r="B95" s="280">
        <v>220</v>
      </c>
      <c r="C95" s="281">
        <v>143</v>
      </c>
      <c r="D95" s="281">
        <v>168</v>
      </c>
      <c r="E95" s="281"/>
      <c r="F95" s="328"/>
      <c r="G95" s="329">
        <f>SUM(B95:F95)</f>
        <v>531</v>
      </c>
      <c r="H95" s="380" t="s">
        <v>56</v>
      </c>
      <c r="I95" s="330">
        <f>G82-G95</f>
        <v>0</v>
      </c>
      <c r="J95" s="331">
        <f>I95/G82</f>
        <v>0</v>
      </c>
    </row>
    <row r="96" spans="1:10" s="380" customFormat="1" x14ac:dyDescent="0.2">
      <c r="A96" s="308" t="s">
        <v>28</v>
      </c>
      <c r="B96" s="231">
        <v>62</v>
      </c>
      <c r="C96" s="289">
        <v>62</v>
      </c>
      <c r="D96" s="289">
        <v>62</v>
      </c>
      <c r="E96" s="289"/>
      <c r="F96" s="289"/>
      <c r="G96" s="235"/>
      <c r="H96" s="380" t="s">
        <v>57</v>
      </c>
      <c r="I96" s="380">
        <v>61.02</v>
      </c>
    </row>
    <row r="97" spans="1:11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0</v>
      </c>
      <c r="F97" s="230">
        <f t="shared" si="21"/>
        <v>0</v>
      </c>
      <c r="G97" s="236"/>
      <c r="H97" s="380" t="s">
        <v>26</v>
      </c>
      <c r="I97" s="380">
        <f>I96-I83</f>
        <v>1.0800000000000054</v>
      </c>
    </row>
    <row r="99" spans="1:11" ht="13.5" thickBot="1" x14ac:dyDescent="0.25"/>
    <row r="100" spans="1:11" s="382" customFormat="1" ht="13.5" thickBot="1" x14ac:dyDescent="0.25">
      <c r="A100" s="295" t="s">
        <v>82</v>
      </c>
      <c r="B100" s="427" t="s">
        <v>53</v>
      </c>
      <c r="C100" s="428"/>
      <c r="D100" s="428"/>
      <c r="E100" s="428"/>
      <c r="F100" s="429"/>
      <c r="G100" s="313" t="s">
        <v>0</v>
      </c>
    </row>
    <row r="101" spans="1:11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1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1" s="382" customFormat="1" x14ac:dyDescent="0.2">
      <c r="A103" s="303" t="s">
        <v>6</v>
      </c>
      <c r="B103" s="320">
        <v>1834</v>
      </c>
      <c r="C103" s="321">
        <v>1909.3</v>
      </c>
      <c r="D103" s="321">
        <v>2003.3</v>
      </c>
      <c r="E103" s="321"/>
      <c r="F103" s="321"/>
      <c r="G103" s="261">
        <v>1921.3</v>
      </c>
    </row>
    <row r="104" spans="1:11" s="382" customFormat="1" x14ac:dyDescent="0.2">
      <c r="A104" s="226" t="s">
        <v>7</v>
      </c>
      <c r="B104" s="322">
        <v>100</v>
      </c>
      <c r="C104" s="323">
        <v>100</v>
      </c>
      <c r="D104" s="324">
        <v>100</v>
      </c>
      <c r="E104" s="324"/>
      <c r="F104" s="324"/>
      <c r="G104" s="325">
        <v>100</v>
      </c>
    </row>
    <row r="105" spans="1:11" s="382" customFormat="1" x14ac:dyDescent="0.2">
      <c r="A105" s="226" t="s">
        <v>8</v>
      </c>
      <c r="B105" s="266">
        <v>1.6E-2</v>
      </c>
      <c r="C105" s="267">
        <v>0.02</v>
      </c>
      <c r="D105" s="326">
        <v>2.7E-2</v>
      </c>
      <c r="E105" s="326"/>
      <c r="F105" s="326"/>
      <c r="G105" s="327">
        <v>4.2999999999999997E-2</v>
      </c>
    </row>
    <row r="106" spans="1:11" s="382" customFormat="1" x14ac:dyDescent="0.2">
      <c r="A106" s="303" t="s">
        <v>1</v>
      </c>
      <c r="B106" s="270">
        <f t="shared" ref="B106:G106" si="22">B103/B102*100-100</f>
        <v>31</v>
      </c>
      <c r="C106" s="271">
        <f t="shared" si="22"/>
        <v>36.378571428571405</v>
      </c>
      <c r="D106" s="271">
        <f t="shared" si="22"/>
        <v>43.092857142857127</v>
      </c>
      <c r="E106" s="271">
        <f t="shared" si="22"/>
        <v>-100</v>
      </c>
      <c r="F106" s="271">
        <f t="shared" si="22"/>
        <v>-100</v>
      </c>
      <c r="G106" s="273">
        <f t="shared" si="22"/>
        <v>37.235714285714295</v>
      </c>
    </row>
    <row r="107" spans="1:11" s="382" customFormat="1" ht="13.5" thickBot="1" x14ac:dyDescent="0.25">
      <c r="A107" s="226" t="s">
        <v>27</v>
      </c>
      <c r="B107" s="275">
        <f>B103-G90</f>
        <v>4.9000000000000909</v>
      </c>
      <c r="C107" s="276">
        <f t="shared" ref="C107:G107" si="23">C103-C90</f>
        <v>118.5</v>
      </c>
      <c r="D107" s="276">
        <f t="shared" si="23"/>
        <v>117.20000000000005</v>
      </c>
      <c r="E107" s="276">
        <f t="shared" si="23"/>
        <v>0</v>
      </c>
      <c r="F107" s="276">
        <f t="shared" si="23"/>
        <v>0</v>
      </c>
      <c r="G107" s="278">
        <f t="shared" si="23"/>
        <v>92.200000000000045</v>
      </c>
    </row>
    <row r="108" spans="1:11" s="382" customFormat="1" x14ac:dyDescent="0.2">
      <c r="A108" s="308" t="s">
        <v>52</v>
      </c>
      <c r="B108" s="280">
        <v>148</v>
      </c>
      <c r="C108" s="281">
        <v>142</v>
      </c>
      <c r="D108" s="281">
        <v>169</v>
      </c>
      <c r="E108" s="281"/>
      <c r="F108" s="328"/>
      <c r="G108" s="329">
        <f>SUM(B108:F108)</f>
        <v>459</v>
      </c>
      <c r="H108" s="382" t="s">
        <v>56</v>
      </c>
      <c r="I108" s="330">
        <f>G95-G108</f>
        <v>72</v>
      </c>
      <c r="J108" s="331">
        <f>I108/G95</f>
        <v>0.13559322033898305</v>
      </c>
      <c r="K108" s="378" t="s">
        <v>83</v>
      </c>
    </row>
    <row r="109" spans="1:11" s="382" customFormat="1" x14ac:dyDescent="0.2">
      <c r="A109" s="308" t="s">
        <v>28</v>
      </c>
      <c r="B109" s="231">
        <v>63</v>
      </c>
      <c r="C109" s="289">
        <v>63</v>
      </c>
      <c r="D109" s="289">
        <v>63</v>
      </c>
      <c r="E109" s="289"/>
      <c r="F109" s="289"/>
      <c r="G109" s="235"/>
      <c r="H109" s="382" t="s">
        <v>57</v>
      </c>
      <c r="I109" s="382">
        <v>62.01</v>
      </c>
    </row>
    <row r="110" spans="1:11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0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1" ht="13.5" thickBot="1" x14ac:dyDescent="0.25"/>
    <row r="113" spans="1:10" ht="13.5" thickBot="1" x14ac:dyDescent="0.25">
      <c r="A113" s="295" t="s">
        <v>84</v>
      </c>
      <c r="B113" s="427" t="s">
        <v>53</v>
      </c>
      <c r="C113" s="428"/>
      <c r="D113" s="428"/>
      <c r="E113" s="428"/>
      <c r="F113" s="429"/>
      <c r="G113" s="313" t="s">
        <v>0</v>
      </c>
      <c r="H113" s="384"/>
      <c r="I113" s="384"/>
      <c r="J113" s="384"/>
    </row>
    <row r="114" spans="1:10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4"/>
      <c r="I114" s="384"/>
      <c r="J114" s="384"/>
    </row>
    <row r="115" spans="1:10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  <c r="H115" s="384"/>
      <c r="I115" s="384"/>
      <c r="J115" s="384"/>
    </row>
    <row r="116" spans="1:10" x14ac:dyDescent="0.2">
      <c r="A116" s="303" t="s">
        <v>6</v>
      </c>
      <c r="B116" s="320">
        <v>1906.88</v>
      </c>
      <c r="C116" s="321">
        <v>1973.57</v>
      </c>
      <c r="D116" s="321">
        <v>2061.1799999999998</v>
      </c>
      <c r="E116" s="321"/>
      <c r="F116" s="321"/>
      <c r="G116" s="261">
        <v>1982.55</v>
      </c>
      <c r="H116" s="384"/>
      <c r="I116" s="384"/>
      <c r="J116" s="384"/>
    </row>
    <row r="117" spans="1:10" x14ac:dyDescent="0.2">
      <c r="A117" s="226" t="s">
        <v>7</v>
      </c>
      <c r="B117" s="322">
        <v>100</v>
      </c>
      <c r="C117" s="323">
        <v>100</v>
      </c>
      <c r="D117" s="324">
        <v>94.1</v>
      </c>
      <c r="E117" s="324"/>
      <c r="F117" s="324"/>
      <c r="G117" s="325">
        <v>97.87</v>
      </c>
      <c r="H117" s="384"/>
      <c r="I117" s="384"/>
      <c r="J117" s="384"/>
    </row>
    <row r="118" spans="1:10" x14ac:dyDescent="0.2">
      <c r="A118" s="226" t="s">
        <v>8</v>
      </c>
      <c r="B118" s="266">
        <v>3.1600000000000003E-2</v>
      </c>
      <c r="C118" s="267">
        <v>2.7E-2</v>
      </c>
      <c r="D118" s="326">
        <v>4.2599999999999999E-2</v>
      </c>
      <c r="E118" s="326"/>
      <c r="F118" s="326"/>
      <c r="G118" s="327">
        <v>4.8000000000000001E-2</v>
      </c>
      <c r="H118" s="384"/>
      <c r="I118" s="384"/>
      <c r="J118" s="384"/>
    </row>
    <row r="119" spans="1:10" x14ac:dyDescent="0.2">
      <c r="A119" s="303" t="s">
        <v>1</v>
      </c>
      <c r="B119" s="270">
        <f t="shared" ref="B119:G119" si="25">B116/B115*100-100</f>
        <v>23.823376623376632</v>
      </c>
      <c r="C119" s="271">
        <f t="shared" si="25"/>
        <v>28.153896103896102</v>
      </c>
      <c r="D119" s="271">
        <f t="shared" si="25"/>
        <v>33.842857142857127</v>
      </c>
      <c r="E119" s="271">
        <f t="shared" si="25"/>
        <v>-100</v>
      </c>
      <c r="F119" s="271">
        <f t="shared" si="25"/>
        <v>-100</v>
      </c>
      <c r="G119" s="273">
        <f t="shared" si="25"/>
        <v>28.737012987012974</v>
      </c>
      <c r="H119" s="384"/>
      <c r="I119" s="384"/>
      <c r="J119" s="384"/>
    </row>
    <row r="120" spans="1:10" ht="13.5" thickBot="1" x14ac:dyDescent="0.25">
      <c r="A120" s="226" t="s">
        <v>27</v>
      </c>
      <c r="B120" s="275">
        <f>B116-G103</f>
        <v>-14.419999999999845</v>
      </c>
      <c r="C120" s="276">
        <f t="shared" ref="C120:G120" si="26">C116-C103</f>
        <v>64.269999999999982</v>
      </c>
      <c r="D120" s="276">
        <f t="shared" si="26"/>
        <v>57.879999999999882</v>
      </c>
      <c r="E120" s="276">
        <f t="shared" si="26"/>
        <v>0</v>
      </c>
      <c r="F120" s="276">
        <f t="shared" si="26"/>
        <v>0</v>
      </c>
      <c r="G120" s="278">
        <f t="shared" si="26"/>
        <v>61.25</v>
      </c>
      <c r="H120" s="384"/>
      <c r="I120" s="384"/>
      <c r="J120" s="384"/>
    </row>
    <row r="121" spans="1:10" x14ac:dyDescent="0.2">
      <c r="A121" s="308" t="s">
        <v>52</v>
      </c>
      <c r="B121" s="280">
        <v>148</v>
      </c>
      <c r="C121" s="281">
        <v>142</v>
      </c>
      <c r="D121" s="281">
        <v>169</v>
      </c>
      <c r="E121" s="281"/>
      <c r="F121" s="328"/>
      <c r="G121" s="329">
        <f>SUM(B121:F121)</f>
        <v>459</v>
      </c>
      <c r="H121" s="384" t="s">
        <v>56</v>
      </c>
      <c r="I121" s="330">
        <f>G108-G121</f>
        <v>0</v>
      </c>
      <c r="J121" s="331">
        <f>I121/G108</f>
        <v>0</v>
      </c>
    </row>
    <row r="122" spans="1:10" x14ac:dyDescent="0.2">
      <c r="A122" s="308" t="s">
        <v>28</v>
      </c>
      <c r="B122" s="231">
        <v>64.5</v>
      </c>
      <c r="C122" s="289">
        <v>64.5</v>
      </c>
      <c r="D122" s="289">
        <v>64.5</v>
      </c>
      <c r="E122" s="289"/>
      <c r="F122" s="289"/>
      <c r="G122" s="235"/>
      <c r="H122" s="384" t="s">
        <v>57</v>
      </c>
      <c r="I122" s="384">
        <v>62.99</v>
      </c>
      <c r="J122" s="384"/>
    </row>
    <row r="123" spans="1:10" ht="13.5" thickBot="1" x14ac:dyDescent="0.25">
      <c r="A123" s="311" t="s">
        <v>26</v>
      </c>
      <c r="B123" s="229">
        <f>B122-B109</f>
        <v>1.5</v>
      </c>
      <c r="C123" s="230">
        <f t="shared" ref="C123:F123" si="27">C122-C109</f>
        <v>1.5</v>
      </c>
      <c r="D123" s="230">
        <f t="shared" si="27"/>
        <v>1.5</v>
      </c>
      <c r="E123" s="230">
        <f t="shared" si="27"/>
        <v>0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  <c r="J123" s="384"/>
    </row>
    <row r="125" spans="1:10" ht="13.5" thickBot="1" x14ac:dyDescent="0.25"/>
    <row r="126" spans="1:10" s="385" customFormat="1" ht="13.5" thickBot="1" x14ac:dyDescent="0.25">
      <c r="A126" s="295" t="s">
        <v>85</v>
      </c>
      <c r="B126" s="427" t="s">
        <v>53</v>
      </c>
      <c r="C126" s="428"/>
      <c r="D126" s="428"/>
      <c r="E126" s="428"/>
      <c r="F126" s="429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1978.46</v>
      </c>
      <c r="C129" s="321">
        <v>2027.33</v>
      </c>
      <c r="D129" s="321">
        <v>2118.33</v>
      </c>
      <c r="E129" s="321"/>
      <c r="F129" s="321"/>
      <c r="G129" s="261">
        <v>2049.13</v>
      </c>
    </row>
    <row r="130" spans="1:10" s="385" customFormat="1" x14ac:dyDescent="0.2">
      <c r="A130" s="226" t="s">
        <v>7</v>
      </c>
      <c r="B130" s="322">
        <v>92.3</v>
      </c>
      <c r="C130" s="323">
        <v>100</v>
      </c>
      <c r="D130" s="324">
        <v>100</v>
      </c>
      <c r="E130" s="324"/>
      <c r="F130" s="324"/>
      <c r="G130" s="325">
        <v>95.65</v>
      </c>
    </row>
    <row r="131" spans="1:10" s="385" customFormat="1" x14ac:dyDescent="0.2">
      <c r="A131" s="226" t="s">
        <v>8</v>
      </c>
      <c r="B131" s="266">
        <v>5.1299999999999998E-2</v>
      </c>
      <c r="C131" s="267">
        <v>2.8000000000000001E-2</v>
      </c>
      <c r="D131" s="326">
        <v>2.8000000000000001E-2</v>
      </c>
      <c r="E131" s="326"/>
      <c r="F131" s="326"/>
      <c r="G131" s="327">
        <v>4.5699999999999998E-2</v>
      </c>
    </row>
    <row r="132" spans="1:10" s="385" customFormat="1" x14ac:dyDescent="0.2">
      <c r="A132" s="303" t="s">
        <v>1</v>
      </c>
      <c r="B132" s="270">
        <f t="shared" ref="B132:G132" si="28">B129/B128*100-100</f>
        <v>18.470658682634735</v>
      </c>
      <c r="C132" s="271">
        <f t="shared" si="28"/>
        <v>21.397005988023949</v>
      </c>
      <c r="D132" s="271">
        <f t="shared" si="28"/>
        <v>26.846107784431126</v>
      </c>
      <c r="E132" s="271">
        <f t="shared" si="28"/>
        <v>-100</v>
      </c>
      <c r="F132" s="271">
        <f t="shared" si="28"/>
        <v>-100</v>
      </c>
      <c r="G132" s="273">
        <f t="shared" si="28"/>
        <v>22.702395209580843</v>
      </c>
    </row>
    <row r="133" spans="1:10" s="385" customFormat="1" ht="13.5" thickBot="1" x14ac:dyDescent="0.25">
      <c r="A133" s="226" t="s">
        <v>27</v>
      </c>
      <c r="B133" s="275">
        <f>B129-G116</f>
        <v>-4.0899999999999181</v>
      </c>
      <c r="C133" s="276">
        <f t="shared" ref="C133:G133" si="29">C129-C116</f>
        <v>53.759999999999991</v>
      </c>
      <c r="D133" s="276">
        <f t="shared" si="29"/>
        <v>57.150000000000091</v>
      </c>
      <c r="E133" s="276">
        <f t="shared" si="29"/>
        <v>0</v>
      </c>
      <c r="F133" s="276">
        <f t="shared" si="29"/>
        <v>0</v>
      </c>
      <c r="G133" s="278">
        <f t="shared" si="29"/>
        <v>66.580000000000155</v>
      </c>
    </row>
    <row r="134" spans="1:10" s="385" customFormat="1" x14ac:dyDescent="0.2">
      <c r="A134" s="308" t="s">
        <v>52</v>
      </c>
      <c r="B134" s="280">
        <v>148</v>
      </c>
      <c r="C134" s="281">
        <v>142</v>
      </c>
      <c r="D134" s="281">
        <v>169</v>
      </c>
      <c r="E134" s="281"/>
      <c r="F134" s="328"/>
      <c r="G134" s="329">
        <f>SUM(B134:F134)</f>
        <v>459</v>
      </c>
      <c r="H134" s="385" t="s">
        <v>56</v>
      </c>
      <c r="I134" s="330">
        <f>G121-G134</f>
        <v>0</v>
      </c>
      <c r="J134" s="331">
        <f>I134/G121</f>
        <v>0</v>
      </c>
    </row>
    <row r="135" spans="1:10" s="385" customFormat="1" x14ac:dyDescent="0.2">
      <c r="A135" s="308" t="s">
        <v>28</v>
      </c>
      <c r="B135" s="231">
        <v>66</v>
      </c>
      <c r="C135" s="289">
        <v>66</v>
      </c>
      <c r="D135" s="289">
        <v>66</v>
      </c>
      <c r="E135" s="289"/>
      <c r="F135" s="289"/>
      <c r="G135" s="235"/>
      <c r="H135" s="385" t="s">
        <v>57</v>
      </c>
      <c r="I135" s="385">
        <v>64.489999999999995</v>
      </c>
    </row>
    <row r="136" spans="1:10" s="385" customFormat="1" ht="13.5" thickBot="1" x14ac:dyDescent="0.25">
      <c r="A136" s="311" t="s">
        <v>26</v>
      </c>
      <c r="B136" s="229">
        <f>B135-B122</f>
        <v>1.5</v>
      </c>
      <c r="C136" s="230">
        <f t="shared" ref="C136:F136" si="30">C135-C122</f>
        <v>1.5</v>
      </c>
      <c r="D136" s="230">
        <f t="shared" si="30"/>
        <v>1.5</v>
      </c>
      <c r="E136" s="230">
        <f t="shared" si="30"/>
        <v>0</v>
      </c>
      <c r="F136" s="230">
        <f t="shared" si="30"/>
        <v>0</v>
      </c>
      <c r="G136" s="236"/>
      <c r="H136" s="385" t="s">
        <v>26</v>
      </c>
      <c r="I136" s="385">
        <f>I135-I122</f>
        <v>1.4999999999999929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427" t="s">
        <v>53</v>
      </c>
      <c r="C139" s="428"/>
      <c r="D139" s="428"/>
      <c r="E139" s="428"/>
      <c r="F139" s="429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1800</v>
      </c>
      <c r="C141" s="317">
        <v>1800</v>
      </c>
      <c r="D141" s="318">
        <v>1800</v>
      </c>
      <c r="E141" s="318">
        <v>1800</v>
      </c>
      <c r="F141" s="318">
        <v>1800</v>
      </c>
      <c r="G141" s="319">
        <v>1800</v>
      </c>
    </row>
    <row r="142" spans="1:10" s="388" customFormat="1" x14ac:dyDescent="0.2">
      <c r="A142" s="303" t="s">
        <v>6</v>
      </c>
      <c r="B142" s="320">
        <v>2052.14</v>
      </c>
      <c r="C142" s="321">
        <v>2098.67</v>
      </c>
      <c r="D142" s="321">
        <v>2197.65</v>
      </c>
      <c r="E142" s="321"/>
      <c r="F142" s="321"/>
      <c r="G142" s="261">
        <v>2121.09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/>
      <c r="F143" s="324"/>
      <c r="G143" s="325">
        <v>95.65</v>
      </c>
    </row>
    <row r="144" spans="1:10" s="388" customFormat="1" x14ac:dyDescent="0.2">
      <c r="A144" s="226" t="s">
        <v>8</v>
      </c>
      <c r="B144" s="266">
        <v>3.8300000000000001E-2</v>
      </c>
      <c r="C144" s="267">
        <v>3.8199999999999998E-2</v>
      </c>
      <c r="D144" s="326">
        <v>4.48E-2</v>
      </c>
      <c r="E144" s="326"/>
      <c r="F144" s="326"/>
      <c r="G144" s="327">
        <v>5.0200000000000002E-2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14.007777777777775</v>
      </c>
      <c r="C145" s="271">
        <f t="shared" si="31"/>
        <v>16.592777777777783</v>
      </c>
      <c r="D145" s="271">
        <f t="shared" si="31"/>
        <v>22.091666666666669</v>
      </c>
      <c r="E145" s="271">
        <f t="shared" si="31"/>
        <v>-100</v>
      </c>
      <c r="F145" s="271">
        <f t="shared" si="31"/>
        <v>-100</v>
      </c>
      <c r="G145" s="273">
        <f t="shared" si="31"/>
        <v>17.838333333333338</v>
      </c>
    </row>
    <row r="146" spans="1:10" s="388" customFormat="1" ht="13.5" thickBot="1" x14ac:dyDescent="0.25">
      <c r="A146" s="226" t="s">
        <v>27</v>
      </c>
      <c r="B146" s="275">
        <f>B142-G129</f>
        <v>3.0099999999997635</v>
      </c>
      <c r="C146" s="276">
        <f t="shared" ref="C146:G146" si="32">C142-C129</f>
        <v>71.340000000000146</v>
      </c>
      <c r="D146" s="276">
        <f t="shared" si="32"/>
        <v>79.320000000000164</v>
      </c>
      <c r="E146" s="276">
        <f t="shared" si="32"/>
        <v>0</v>
      </c>
      <c r="F146" s="276">
        <f t="shared" si="32"/>
        <v>0</v>
      </c>
      <c r="G146" s="278">
        <f t="shared" si="32"/>
        <v>71.960000000000036</v>
      </c>
    </row>
    <row r="147" spans="1:10" s="388" customFormat="1" x14ac:dyDescent="0.2">
      <c r="A147" s="308" t="s">
        <v>52</v>
      </c>
      <c r="B147" s="280">
        <v>148</v>
      </c>
      <c r="C147" s="281">
        <v>142</v>
      </c>
      <c r="D147" s="281">
        <v>168</v>
      </c>
      <c r="E147" s="281"/>
      <c r="F147" s="328"/>
      <c r="G147" s="329">
        <f>SUM(B147:F147)</f>
        <v>458</v>
      </c>
      <c r="H147" s="388" t="s">
        <v>56</v>
      </c>
      <c r="I147" s="330">
        <f>G134-G147</f>
        <v>1</v>
      </c>
      <c r="J147" s="331">
        <f>I147/G134</f>
        <v>2.1786492374727671E-3</v>
      </c>
    </row>
    <row r="148" spans="1:10" s="388" customFormat="1" x14ac:dyDescent="0.2">
      <c r="A148" s="308" t="s">
        <v>28</v>
      </c>
      <c r="B148" s="231">
        <v>67.5</v>
      </c>
      <c r="C148" s="289">
        <v>67.5</v>
      </c>
      <c r="D148" s="289">
        <v>67.5</v>
      </c>
      <c r="E148" s="289"/>
      <c r="F148" s="289"/>
      <c r="G148" s="235"/>
      <c r="H148" s="388" t="s">
        <v>57</v>
      </c>
      <c r="I148" s="388">
        <v>66.010000000000005</v>
      </c>
    </row>
    <row r="149" spans="1:10" s="388" customFormat="1" ht="13.5" thickBot="1" x14ac:dyDescent="0.25">
      <c r="A149" s="311" t="s">
        <v>26</v>
      </c>
      <c r="B149" s="229">
        <f>B148-B135</f>
        <v>1.5</v>
      </c>
      <c r="C149" s="230">
        <f t="shared" ref="C149:F149" si="33">C148-C135</f>
        <v>1.5</v>
      </c>
      <c r="D149" s="230">
        <f t="shared" si="33"/>
        <v>1.5</v>
      </c>
      <c r="E149" s="230">
        <f t="shared" si="33"/>
        <v>0</v>
      </c>
      <c r="F149" s="230">
        <f t="shared" si="33"/>
        <v>0</v>
      </c>
      <c r="G149" s="236"/>
      <c r="H149" s="388" t="s">
        <v>26</v>
      </c>
      <c r="I149" s="388">
        <f>I148-I135</f>
        <v>1.5200000000000102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427" t="s">
        <v>53</v>
      </c>
      <c r="C152" s="428"/>
      <c r="D152" s="428"/>
      <c r="E152" s="428"/>
      <c r="F152" s="429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1920</v>
      </c>
      <c r="C154" s="317">
        <v>1920</v>
      </c>
      <c r="D154" s="318">
        <v>1920</v>
      </c>
      <c r="E154" s="318">
        <v>1920</v>
      </c>
      <c r="F154" s="318">
        <v>1920</v>
      </c>
      <c r="G154" s="319">
        <v>1920</v>
      </c>
    </row>
    <row r="155" spans="1:10" s="390" customFormat="1" x14ac:dyDescent="0.2">
      <c r="A155" s="303" t="s">
        <v>6</v>
      </c>
      <c r="B155" s="320">
        <v>2212.5</v>
      </c>
      <c r="C155" s="321">
        <v>2298.1799999999998</v>
      </c>
      <c r="D155" s="321">
        <v>2383.85</v>
      </c>
      <c r="E155" s="321"/>
      <c r="F155" s="321"/>
      <c r="G155" s="261">
        <v>2291.75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/>
      <c r="F156" s="324"/>
      <c r="G156" s="325">
        <v>100</v>
      </c>
    </row>
    <row r="157" spans="1:10" s="390" customFormat="1" x14ac:dyDescent="0.2">
      <c r="A157" s="226" t="s">
        <v>8</v>
      </c>
      <c r="B157" s="266">
        <v>2.9100000000000001E-2</v>
      </c>
      <c r="C157" s="267">
        <v>2.5000000000000001E-2</v>
      </c>
      <c r="D157" s="326">
        <v>2.5999999999999999E-2</v>
      </c>
      <c r="E157" s="326"/>
      <c r="F157" s="326"/>
      <c r="G157" s="327">
        <v>4.1599999999999998E-2</v>
      </c>
    </row>
    <row r="158" spans="1:10" s="390" customFormat="1" x14ac:dyDescent="0.2">
      <c r="A158" s="303" t="s">
        <v>1</v>
      </c>
      <c r="B158" s="270">
        <f t="shared" ref="B158:G158" si="34">B155/B154*100-100</f>
        <v>15.234375</v>
      </c>
      <c r="C158" s="271">
        <f t="shared" si="34"/>
        <v>19.696874999999991</v>
      </c>
      <c r="D158" s="271">
        <f t="shared" si="34"/>
        <v>24.158854166666657</v>
      </c>
      <c r="E158" s="271">
        <f t="shared" si="34"/>
        <v>-100</v>
      </c>
      <c r="F158" s="271">
        <f t="shared" si="34"/>
        <v>-100</v>
      </c>
      <c r="G158" s="273">
        <f t="shared" si="34"/>
        <v>19.361979166666671</v>
      </c>
    </row>
    <row r="159" spans="1:10" s="390" customFormat="1" ht="13.5" thickBot="1" x14ac:dyDescent="0.25">
      <c r="A159" s="226" t="s">
        <v>27</v>
      </c>
      <c r="B159" s="275">
        <f>B155-G142</f>
        <v>91.409999999999854</v>
      </c>
      <c r="C159" s="276">
        <f t="shared" ref="C159:G159" si="35">C155-C142</f>
        <v>199.50999999999976</v>
      </c>
      <c r="D159" s="276">
        <f t="shared" si="35"/>
        <v>186.19999999999982</v>
      </c>
      <c r="E159" s="276">
        <f t="shared" si="35"/>
        <v>0</v>
      </c>
      <c r="F159" s="276">
        <f t="shared" si="35"/>
        <v>0</v>
      </c>
      <c r="G159" s="278">
        <f t="shared" si="35"/>
        <v>170.65999999999985</v>
      </c>
    </row>
    <row r="160" spans="1:10" s="390" customFormat="1" x14ac:dyDescent="0.2">
      <c r="A160" s="308" t="s">
        <v>52</v>
      </c>
      <c r="B160" s="280">
        <v>159</v>
      </c>
      <c r="C160" s="281">
        <v>101</v>
      </c>
      <c r="D160" s="281">
        <v>124</v>
      </c>
      <c r="E160" s="281"/>
      <c r="F160" s="328"/>
      <c r="G160" s="329">
        <f>SUM(B160:F160)</f>
        <v>384</v>
      </c>
      <c r="H160" s="390" t="s">
        <v>56</v>
      </c>
      <c r="I160" s="330">
        <f>G147-G160</f>
        <v>74</v>
      </c>
      <c r="J160" s="331">
        <f>I160/G147</f>
        <v>0.16157205240174671</v>
      </c>
    </row>
    <row r="161" spans="1:10" s="390" customFormat="1" x14ac:dyDescent="0.2">
      <c r="A161" s="308" t="s">
        <v>28</v>
      </c>
      <c r="B161" s="231">
        <v>69.5</v>
      </c>
      <c r="C161" s="289">
        <v>69.5</v>
      </c>
      <c r="D161" s="289">
        <v>69.5</v>
      </c>
      <c r="E161" s="289"/>
      <c r="F161" s="289"/>
      <c r="G161" s="235"/>
      <c r="H161" s="390" t="s">
        <v>57</v>
      </c>
      <c r="I161" s="390">
        <v>67.5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0</v>
      </c>
      <c r="F162" s="230">
        <f t="shared" si="36"/>
        <v>0</v>
      </c>
      <c r="G162" s="236"/>
      <c r="H162" s="390" t="s">
        <v>26</v>
      </c>
      <c r="I162" s="390">
        <f>I161-I148</f>
        <v>1.4899999999999949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427" t="s">
        <v>53</v>
      </c>
      <c r="C165" s="428"/>
      <c r="D165" s="428"/>
      <c r="E165" s="428"/>
      <c r="F165" s="429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2040</v>
      </c>
      <c r="C167" s="317">
        <v>2040</v>
      </c>
      <c r="D167" s="318">
        <v>2040</v>
      </c>
      <c r="E167" s="318">
        <v>2040</v>
      </c>
      <c r="F167" s="318">
        <v>2040</v>
      </c>
      <c r="G167" s="319">
        <v>2040</v>
      </c>
    </row>
    <row r="168" spans="1:10" s="399" customFormat="1" x14ac:dyDescent="0.2">
      <c r="A168" s="303" t="s">
        <v>6</v>
      </c>
      <c r="B168" s="320">
        <v>2297.6470588235293</v>
      </c>
      <c r="C168" s="321">
        <v>2377.2727272727275</v>
      </c>
      <c r="D168" s="321">
        <v>2390.8333333333335</v>
      </c>
      <c r="E168" s="321"/>
      <c r="F168" s="321"/>
      <c r="G168" s="261">
        <v>2347.5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/>
      <c r="F169" s="324"/>
      <c r="G169" s="325">
        <v>100</v>
      </c>
    </row>
    <row r="170" spans="1:10" s="399" customFormat="1" x14ac:dyDescent="0.2">
      <c r="A170" s="226" t="s">
        <v>8</v>
      </c>
      <c r="B170" s="266">
        <v>3.4899080848632878E-2</v>
      </c>
      <c r="C170" s="267">
        <v>3.3126436447735969E-2</v>
      </c>
      <c r="D170" s="326">
        <v>3.291016998697939E-2</v>
      </c>
      <c r="E170" s="326"/>
      <c r="F170" s="326"/>
      <c r="G170" s="327">
        <v>3.84774437460308E-2</v>
      </c>
    </row>
    <row r="171" spans="1:10" s="399" customFormat="1" x14ac:dyDescent="0.2">
      <c r="A171" s="303" t="s">
        <v>1</v>
      </c>
      <c r="B171" s="270">
        <f t="shared" ref="B171:G171" si="37">B168/B167*100-100</f>
        <v>12.629757785467106</v>
      </c>
      <c r="C171" s="271">
        <f t="shared" si="37"/>
        <v>16.532976827094487</v>
      </c>
      <c r="D171" s="271">
        <f t="shared" si="37"/>
        <v>17.197712418300654</v>
      </c>
      <c r="E171" s="271">
        <f t="shared" si="37"/>
        <v>-100</v>
      </c>
      <c r="F171" s="271">
        <f t="shared" si="37"/>
        <v>-100</v>
      </c>
      <c r="G171" s="273">
        <f t="shared" si="37"/>
        <v>15.073529411764696</v>
      </c>
    </row>
    <row r="172" spans="1:10" s="399" customFormat="1" ht="13.5" thickBot="1" x14ac:dyDescent="0.25">
      <c r="A172" s="226" t="s">
        <v>27</v>
      </c>
      <c r="B172" s="275">
        <f>B168-B155</f>
        <v>85.147058823529278</v>
      </c>
      <c r="C172" s="276">
        <f t="shared" ref="C172:F172" si="38">C168-C155</f>
        <v>79.092727272727643</v>
      </c>
      <c r="D172" s="276">
        <f t="shared" si="38"/>
        <v>6.9833333333335759</v>
      </c>
      <c r="E172" s="276">
        <f t="shared" si="38"/>
        <v>0</v>
      </c>
      <c r="F172" s="276">
        <f t="shared" si="38"/>
        <v>0</v>
      </c>
      <c r="G172" s="278">
        <f t="shared" ref="G172" si="39">G168-G155</f>
        <v>55.75</v>
      </c>
    </row>
    <row r="173" spans="1:10" s="399" customFormat="1" x14ac:dyDescent="0.2">
      <c r="A173" s="308" t="s">
        <v>52</v>
      </c>
      <c r="B173" s="280">
        <v>159</v>
      </c>
      <c r="C173" s="281">
        <v>101</v>
      </c>
      <c r="D173" s="281">
        <v>124</v>
      </c>
      <c r="E173" s="281"/>
      <c r="F173" s="328"/>
      <c r="G173" s="329">
        <f>SUM(B173:F173)</f>
        <v>384</v>
      </c>
      <c r="H173" s="399" t="s">
        <v>56</v>
      </c>
      <c r="I173" s="330">
        <f>G160-G173</f>
        <v>0</v>
      </c>
      <c r="J173" s="331">
        <f>I173/G160</f>
        <v>0</v>
      </c>
    </row>
    <row r="174" spans="1:10" s="399" customFormat="1" x14ac:dyDescent="0.2">
      <c r="A174" s="308" t="s">
        <v>28</v>
      </c>
      <c r="B174" s="231">
        <v>72.5</v>
      </c>
      <c r="C174" s="289">
        <v>72.5</v>
      </c>
      <c r="D174" s="289">
        <v>72.5</v>
      </c>
      <c r="E174" s="289"/>
      <c r="F174" s="289"/>
      <c r="G174" s="235"/>
      <c r="H174" s="399" t="s">
        <v>57</v>
      </c>
      <c r="I174" s="399">
        <v>69.489999999999995</v>
      </c>
    </row>
    <row r="175" spans="1:10" s="399" customFormat="1" ht="13.5" thickBot="1" x14ac:dyDescent="0.25">
      <c r="A175" s="311" t="s">
        <v>26</v>
      </c>
      <c r="B175" s="229">
        <f>B174-B161</f>
        <v>3</v>
      </c>
      <c r="C175" s="230">
        <f t="shared" ref="C175:F175" si="40">C174-C161</f>
        <v>3</v>
      </c>
      <c r="D175" s="230">
        <f t="shared" si="40"/>
        <v>3</v>
      </c>
      <c r="E175" s="230">
        <f t="shared" si="40"/>
        <v>0</v>
      </c>
      <c r="F175" s="230">
        <f t="shared" si="40"/>
        <v>0</v>
      </c>
      <c r="G175" s="236"/>
      <c r="H175" s="399" t="s">
        <v>26</v>
      </c>
      <c r="I175" s="399">
        <f>I174-I161</f>
        <v>1.9899999999999949</v>
      </c>
    </row>
    <row r="176" spans="1:10" x14ac:dyDescent="0.2">
      <c r="B176" s="288">
        <v>72.5</v>
      </c>
      <c r="C176" s="400">
        <v>72.5</v>
      </c>
      <c r="D176" s="400">
        <v>72.5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427" t="s">
        <v>53</v>
      </c>
      <c r="C178" s="428"/>
      <c r="D178" s="428"/>
      <c r="E178" s="428"/>
      <c r="F178" s="429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2160</v>
      </c>
      <c r="C180" s="317">
        <v>2160</v>
      </c>
      <c r="D180" s="318">
        <v>2160</v>
      </c>
      <c r="E180" s="318">
        <v>2160</v>
      </c>
      <c r="F180" s="318">
        <v>2160</v>
      </c>
      <c r="G180" s="319">
        <v>2160</v>
      </c>
    </row>
    <row r="181" spans="1:10" s="401" customFormat="1" x14ac:dyDescent="0.2">
      <c r="A181" s="303" t="s">
        <v>6</v>
      </c>
      <c r="B181" s="320">
        <v>2357.0588235294117</v>
      </c>
      <c r="C181" s="321">
        <v>2435.4545454545455</v>
      </c>
      <c r="D181" s="321">
        <v>2488.3333333333335</v>
      </c>
      <c r="E181" s="321"/>
      <c r="F181" s="321"/>
      <c r="G181" s="261">
        <v>2418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/>
      <c r="F182" s="324"/>
      <c r="G182" s="325">
        <v>97.5</v>
      </c>
    </row>
    <row r="183" spans="1:10" s="401" customFormat="1" x14ac:dyDescent="0.2">
      <c r="A183" s="226" t="s">
        <v>8</v>
      </c>
      <c r="B183" s="266">
        <v>1.7689089240499528E-2</v>
      </c>
      <c r="C183" s="267">
        <v>2.5333153416882439E-2</v>
      </c>
      <c r="D183" s="326">
        <v>4.6746516909348973E-2</v>
      </c>
      <c r="E183" s="326"/>
      <c r="F183" s="326"/>
      <c r="G183" s="327">
        <v>3.9214592132206225E-2</v>
      </c>
    </row>
    <row r="184" spans="1:10" s="402" customFormat="1" x14ac:dyDescent="0.2">
      <c r="A184" s="303" t="s">
        <v>1</v>
      </c>
      <c r="B184" s="270">
        <f t="shared" ref="B184:G184" si="41">B181/B180*100-100</f>
        <v>9.1230936819172115</v>
      </c>
      <c r="C184" s="271">
        <f t="shared" si="41"/>
        <v>12.75252525252526</v>
      </c>
      <c r="D184" s="271">
        <f t="shared" si="41"/>
        <v>15.200617283950635</v>
      </c>
      <c r="E184" s="271">
        <f t="shared" si="41"/>
        <v>-100</v>
      </c>
      <c r="F184" s="271">
        <f t="shared" si="41"/>
        <v>-100</v>
      </c>
      <c r="G184" s="273">
        <f t="shared" si="41"/>
        <v>11.944444444444443</v>
      </c>
    </row>
    <row r="185" spans="1:10" s="401" customFormat="1" ht="13.5" thickBot="1" x14ac:dyDescent="0.25">
      <c r="A185" s="226" t="s">
        <v>27</v>
      </c>
      <c r="B185" s="275">
        <f>B181-B168</f>
        <v>59.411764705882433</v>
      </c>
      <c r="C185" s="276">
        <f t="shared" ref="C185:G185" si="42">C181-C168</f>
        <v>58.181818181818016</v>
      </c>
      <c r="D185" s="276">
        <f t="shared" si="42"/>
        <v>97.5</v>
      </c>
      <c r="E185" s="276">
        <f t="shared" si="42"/>
        <v>0</v>
      </c>
      <c r="F185" s="276">
        <f t="shared" si="42"/>
        <v>0</v>
      </c>
      <c r="G185" s="278">
        <f t="shared" si="42"/>
        <v>70.5</v>
      </c>
    </row>
    <row r="186" spans="1:10" s="401" customFormat="1" x14ac:dyDescent="0.2">
      <c r="A186" s="308" t="s">
        <v>52</v>
      </c>
      <c r="B186" s="280">
        <v>159</v>
      </c>
      <c r="C186" s="281">
        <v>101</v>
      </c>
      <c r="D186" s="281">
        <v>123</v>
      </c>
      <c r="E186" s="281"/>
      <c r="F186" s="328"/>
      <c r="G186" s="329">
        <f>SUM(B186:F186)</f>
        <v>383</v>
      </c>
      <c r="H186" s="401" t="s">
        <v>56</v>
      </c>
      <c r="I186" s="330">
        <f>G173-G186</f>
        <v>1</v>
      </c>
      <c r="J186" s="331">
        <f>I186/G173</f>
        <v>2.6041666666666665E-3</v>
      </c>
    </row>
    <row r="187" spans="1:10" s="401" customFormat="1" x14ac:dyDescent="0.2">
      <c r="A187" s="308" t="s">
        <v>28</v>
      </c>
      <c r="B187" s="231">
        <v>76</v>
      </c>
      <c r="C187" s="289">
        <v>76</v>
      </c>
      <c r="D187" s="289">
        <v>76</v>
      </c>
      <c r="E187" s="289"/>
      <c r="F187" s="289"/>
      <c r="G187" s="235"/>
      <c r="H187" s="401" t="s">
        <v>57</v>
      </c>
      <c r="I187" s="401">
        <v>72.510000000000005</v>
      </c>
    </row>
    <row r="188" spans="1:10" s="401" customFormat="1" ht="13.5" thickBot="1" x14ac:dyDescent="0.25">
      <c r="A188" s="311" t="s">
        <v>26</v>
      </c>
      <c r="B188" s="229">
        <f>B187-B174</f>
        <v>3.5</v>
      </c>
      <c r="C188" s="230">
        <f t="shared" ref="C188:F188" si="43">C187-C174</f>
        <v>3.5</v>
      </c>
      <c r="D188" s="230">
        <f t="shared" si="43"/>
        <v>3.5</v>
      </c>
      <c r="E188" s="230">
        <f t="shared" si="43"/>
        <v>0</v>
      </c>
      <c r="F188" s="230">
        <f t="shared" si="43"/>
        <v>0</v>
      </c>
      <c r="G188" s="236"/>
      <c r="H188" s="401" t="s">
        <v>26</v>
      </c>
      <c r="I188" s="401">
        <f>I187-I174</f>
        <v>3.0200000000000102</v>
      </c>
    </row>
    <row r="189" spans="1:10" x14ac:dyDescent="0.2">
      <c r="C189" s="403"/>
      <c r="D189" s="403"/>
    </row>
    <row r="190" spans="1:10" ht="13.5" thickBot="1" x14ac:dyDescent="0.25"/>
    <row r="191" spans="1:10" s="406" customFormat="1" ht="13.5" thickBot="1" x14ac:dyDescent="0.25">
      <c r="A191" s="295" t="s">
        <v>97</v>
      </c>
      <c r="B191" s="427" t="s">
        <v>53</v>
      </c>
      <c r="C191" s="428"/>
      <c r="D191" s="428"/>
      <c r="E191" s="428"/>
      <c r="F191" s="429"/>
      <c r="G191" s="313" t="s">
        <v>0</v>
      </c>
    </row>
    <row r="192" spans="1:10" s="406" customFormat="1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</row>
    <row r="193" spans="1:10" s="406" customFormat="1" x14ac:dyDescent="0.2">
      <c r="A193" s="301" t="s">
        <v>3</v>
      </c>
      <c r="B193" s="316">
        <v>2290</v>
      </c>
      <c r="C193" s="317">
        <v>2290</v>
      </c>
      <c r="D193" s="318">
        <v>2290</v>
      </c>
      <c r="E193" s="318">
        <v>2290</v>
      </c>
      <c r="F193" s="318">
        <v>2290</v>
      </c>
      <c r="G193" s="319">
        <v>2290</v>
      </c>
    </row>
    <row r="194" spans="1:10" s="406" customFormat="1" x14ac:dyDescent="0.2">
      <c r="A194" s="303" t="s">
        <v>6</v>
      </c>
      <c r="B194" s="320">
        <v>2490</v>
      </c>
      <c r="C194" s="321">
        <v>2503</v>
      </c>
      <c r="D194" s="321">
        <v>2542.3076923076924</v>
      </c>
      <c r="E194" s="321"/>
      <c r="F194" s="321"/>
      <c r="G194" s="261">
        <v>2510.7692307692309</v>
      </c>
    </row>
    <row r="195" spans="1:10" s="406" customFormat="1" x14ac:dyDescent="0.2">
      <c r="A195" s="226" t="s">
        <v>7</v>
      </c>
      <c r="B195" s="322">
        <v>93.75</v>
      </c>
      <c r="C195" s="323">
        <v>100</v>
      </c>
      <c r="D195" s="324">
        <v>100</v>
      </c>
      <c r="E195" s="324"/>
      <c r="F195" s="324"/>
      <c r="G195" s="325">
        <v>97.435897435897431</v>
      </c>
    </row>
    <row r="196" spans="1:10" s="406" customFormat="1" x14ac:dyDescent="0.2">
      <c r="A196" s="226" t="s">
        <v>8</v>
      </c>
      <c r="B196" s="266">
        <v>5.4679714073052617E-2</v>
      </c>
      <c r="C196" s="267">
        <v>3.4184116021785421E-2</v>
      </c>
      <c r="D196" s="326">
        <v>4.3532510045198508E-2</v>
      </c>
      <c r="E196" s="326"/>
      <c r="F196" s="326"/>
      <c r="G196" s="327">
        <v>4.727544521999183E-2</v>
      </c>
    </row>
    <row r="197" spans="1:10" s="406" customFormat="1" x14ac:dyDescent="0.2">
      <c r="A197" s="303" t="s">
        <v>1</v>
      </c>
      <c r="B197" s="270">
        <f t="shared" ref="B197:G197" si="44">B194/B193*100-100</f>
        <v>8.7336244541484689</v>
      </c>
      <c r="C197" s="271">
        <f t="shared" si="44"/>
        <v>9.3013100436681242</v>
      </c>
      <c r="D197" s="271">
        <f t="shared" si="44"/>
        <v>11.017803157541152</v>
      </c>
      <c r="E197" s="271">
        <f t="shared" si="44"/>
        <v>-100</v>
      </c>
      <c r="F197" s="271">
        <f t="shared" si="44"/>
        <v>-100</v>
      </c>
      <c r="G197" s="273">
        <f t="shared" si="44"/>
        <v>9.6405777628485225</v>
      </c>
    </row>
    <row r="198" spans="1:10" s="406" customFormat="1" ht="13.5" thickBot="1" x14ac:dyDescent="0.25">
      <c r="A198" s="226" t="s">
        <v>27</v>
      </c>
      <c r="B198" s="275">
        <f>B194-B181</f>
        <v>132.94117647058829</v>
      </c>
      <c r="C198" s="276">
        <f t="shared" ref="C198:G198" si="45">C194-C181</f>
        <v>67.545454545454504</v>
      </c>
      <c r="D198" s="276">
        <f t="shared" si="45"/>
        <v>53.974358974358893</v>
      </c>
      <c r="E198" s="276">
        <f t="shared" si="45"/>
        <v>0</v>
      </c>
      <c r="F198" s="276">
        <f t="shared" si="45"/>
        <v>0</v>
      </c>
      <c r="G198" s="278">
        <f t="shared" si="45"/>
        <v>92.769230769230944</v>
      </c>
    </row>
    <row r="199" spans="1:10" s="406" customFormat="1" x14ac:dyDescent="0.2">
      <c r="A199" s="308" t="s">
        <v>52</v>
      </c>
      <c r="B199" s="280">
        <v>158</v>
      </c>
      <c r="C199" s="281">
        <v>100</v>
      </c>
      <c r="D199" s="281">
        <v>123</v>
      </c>
      <c r="E199" s="281"/>
      <c r="F199" s="328"/>
      <c r="G199" s="329">
        <f>SUM(B199:F199)</f>
        <v>381</v>
      </c>
      <c r="H199" s="406" t="s">
        <v>56</v>
      </c>
      <c r="I199" s="330">
        <f>G186-G199</f>
        <v>2</v>
      </c>
      <c r="J199" s="331">
        <f>I199/G186</f>
        <v>5.2219321148825066E-3</v>
      </c>
    </row>
    <row r="200" spans="1:10" s="406" customFormat="1" x14ac:dyDescent="0.2">
      <c r="A200" s="308" t="s">
        <v>28</v>
      </c>
      <c r="B200" s="231">
        <v>80.5</v>
      </c>
      <c r="C200" s="289">
        <v>80.5</v>
      </c>
      <c r="D200" s="289">
        <v>80.5</v>
      </c>
      <c r="E200" s="289"/>
      <c r="F200" s="289"/>
      <c r="G200" s="235"/>
      <c r="H200" s="406" t="s">
        <v>57</v>
      </c>
      <c r="I200" s="406">
        <v>75.98</v>
      </c>
    </row>
    <row r="201" spans="1:10" s="406" customFormat="1" ht="13.5" thickBot="1" x14ac:dyDescent="0.25">
      <c r="A201" s="311" t="s">
        <v>26</v>
      </c>
      <c r="B201" s="229">
        <f>B200-B187</f>
        <v>4.5</v>
      </c>
      <c r="C201" s="230">
        <f t="shared" ref="C201:F201" si="46">C200-C187</f>
        <v>4.5</v>
      </c>
      <c r="D201" s="230">
        <f t="shared" si="46"/>
        <v>4.5</v>
      </c>
      <c r="E201" s="230">
        <f t="shared" si="46"/>
        <v>0</v>
      </c>
      <c r="F201" s="230">
        <f t="shared" si="46"/>
        <v>0</v>
      </c>
      <c r="G201" s="236"/>
      <c r="H201" s="406" t="s">
        <v>26</v>
      </c>
      <c r="I201" s="406">
        <f>I200-I187</f>
        <v>3.4699999999999989</v>
      </c>
    </row>
    <row r="203" spans="1:10" ht="13.5" thickBot="1" x14ac:dyDescent="0.25"/>
    <row r="204" spans="1:10" s="410" customFormat="1" ht="13.5" thickBot="1" x14ac:dyDescent="0.25">
      <c r="A204" s="295" t="s">
        <v>100</v>
      </c>
      <c r="B204" s="427" t="s">
        <v>53</v>
      </c>
      <c r="C204" s="428"/>
      <c r="D204" s="428"/>
      <c r="E204" s="428"/>
      <c r="F204" s="429"/>
      <c r="G204" s="313" t="s">
        <v>0</v>
      </c>
    </row>
    <row r="205" spans="1:10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0" s="410" customFormat="1" x14ac:dyDescent="0.2">
      <c r="A206" s="301" t="s">
        <v>3</v>
      </c>
      <c r="B206" s="316">
        <v>2420</v>
      </c>
      <c r="C206" s="317">
        <v>2420</v>
      </c>
      <c r="D206" s="318">
        <v>2420</v>
      </c>
      <c r="E206" s="318">
        <v>2420</v>
      </c>
      <c r="F206" s="318">
        <v>2420</v>
      </c>
      <c r="G206" s="319">
        <v>2420</v>
      </c>
    </row>
    <row r="207" spans="1:10" s="410" customFormat="1" x14ac:dyDescent="0.2">
      <c r="A207" s="303" t="s">
        <v>6</v>
      </c>
      <c r="B207" s="320">
        <v>2499.2857142857142</v>
      </c>
      <c r="C207" s="321">
        <v>2618.4615384615386</v>
      </c>
      <c r="D207" s="321">
        <v>2702.2222222222222</v>
      </c>
      <c r="E207" s="321"/>
      <c r="F207" s="321"/>
      <c r="G207" s="261">
        <v>2593.0555555555557</v>
      </c>
    </row>
    <row r="208" spans="1:10" s="410" customFormat="1" x14ac:dyDescent="0.2">
      <c r="A208" s="226" t="s">
        <v>7</v>
      </c>
      <c r="B208" s="322">
        <v>92.857142857142861</v>
      </c>
      <c r="C208" s="323">
        <v>100</v>
      </c>
      <c r="D208" s="324">
        <v>100</v>
      </c>
      <c r="E208" s="324"/>
      <c r="F208" s="324"/>
      <c r="G208" s="325">
        <v>94.444444444444443</v>
      </c>
    </row>
    <row r="209" spans="1:11" s="410" customFormat="1" x14ac:dyDescent="0.2">
      <c r="A209" s="226" t="s">
        <v>8</v>
      </c>
      <c r="B209" s="266">
        <v>4.4464007327720274E-2</v>
      </c>
      <c r="C209" s="267">
        <v>2.305315078356485E-2</v>
      </c>
      <c r="D209" s="326">
        <v>1.9642386369235865E-2</v>
      </c>
      <c r="E209" s="326"/>
      <c r="F209" s="326"/>
      <c r="G209" s="327">
        <v>4.473246252919838E-2</v>
      </c>
    </row>
    <row r="210" spans="1:11" s="410" customFormat="1" x14ac:dyDescent="0.2">
      <c r="A210" s="303" t="s">
        <v>1</v>
      </c>
      <c r="B210" s="270">
        <f t="shared" ref="B210:G210" si="47">B207/B206*100-100</f>
        <v>3.2762691853600785</v>
      </c>
      <c r="C210" s="271">
        <f t="shared" si="47"/>
        <v>8.2008900190718492</v>
      </c>
      <c r="D210" s="271">
        <f t="shared" si="47"/>
        <v>11.662075298438921</v>
      </c>
      <c r="E210" s="271">
        <f t="shared" si="47"/>
        <v>-100</v>
      </c>
      <c r="F210" s="271">
        <f t="shared" si="47"/>
        <v>-100</v>
      </c>
      <c r="G210" s="273">
        <f t="shared" si="47"/>
        <v>7.1510560146923865</v>
      </c>
    </row>
    <row r="211" spans="1:11" s="410" customFormat="1" ht="13.5" thickBot="1" x14ac:dyDescent="0.25">
      <c r="A211" s="226" t="s">
        <v>27</v>
      </c>
      <c r="B211" s="275">
        <f>B207-B194</f>
        <v>9.2857142857142208</v>
      </c>
      <c r="C211" s="276">
        <f t="shared" ref="C211:G211" si="48">C207-C194</f>
        <v>115.46153846153857</v>
      </c>
      <c r="D211" s="276">
        <f t="shared" si="48"/>
        <v>159.91452991452979</v>
      </c>
      <c r="E211" s="276">
        <f t="shared" si="48"/>
        <v>0</v>
      </c>
      <c r="F211" s="276">
        <f t="shared" si="48"/>
        <v>0</v>
      </c>
      <c r="G211" s="278">
        <f t="shared" si="48"/>
        <v>82.286324786324712</v>
      </c>
    </row>
    <row r="212" spans="1:11" s="410" customFormat="1" x14ac:dyDescent="0.2">
      <c r="A212" s="308" t="s">
        <v>52</v>
      </c>
      <c r="B212" s="280">
        <v>139</v>
      </c>
      <c r="C212" s="281">
        <v>125</v>
      </c>
      <c r="D212" s="281">
        <v>96</v>
      </c>
      <c r="E212" s="281"/>
      <c r="F212" s="328"/>
      <c r="G212" s="329">
        <f>SUM(B212:F212)</f>
        <v>360</v>
      </c>
      <c r="H212" s="410" t="s">
        <v>56</v>
      </c>
      <c r="I212" s="330">
        <f>G199-G212</f>
        <v>21</v>
      </c>
      <c r="J212" s="331">
        <f>I212/G199</f>
        <v>5.5118110236220472E-2</v>
      </c>
      <c r="K212" s="378" t="s">
        <v>101</v>
      </c>
    </row>
    <row r="213" spans="1:11" s="410" customFormat="1" x14ac:dyDescent="0.2">
      <c r="A213" s="308" t="s">
        <v>28</v>
      </c>
      <c r="B213" s="231">
        <v>85</v>
      </c>
      <c r="C213" s="289">
        <v>85</v>
      </c>
      <c r="D213" s="289">
        <v>85</v>
      </c>
      <c r="E213" s="289"/>
      <c r="F213" s="289"/>
      <c r="G213" s="235"/>
      <c r="H213" s="410" t="s">
        <v>57</v>
      </c>
      <c r="I213" s="410">
        <v>80.459999999999994</v>
      </c>
    </row>
    <row r="214" spans="1:11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9">C213-C200</f>
        <v>4.5</v>
      </c>
      <c r="D214" s="230">
        <f t="shared" si="49"/>
        <v>4.5</v>
      </c>
      <c r="E214" s="230">
        <f t="shared" si="49"/>
        <v>0</v>
      </c>
      <c r="F214" s="230">
        <f t="shared" si="49"/>
        <v>0</v>
      </c>
      <c r="G214" s="236"/>
      <c r="H214" s="410" t="s">
        <v>26</v>
      </c>
      <c r="I214" s="410">
        <f>I213-I200</f>
        <v>4.4799999999999898</v>
      </c>
    </row>
    <row r="216" spans="1:11" ht="13.5" thickBot="1" x14ac:dyDescent="0.25"/>
    <row r="217" spans="1:11" ht="13.5" thickBot="1" x14ac:dyDescent="0.25">
      <c r="A217" s="295" t="s">
        <v>102</v>
      </c>
      <c r="B217" s="427" t="s">
        <v>53</v>
      </c>
      <c r="C217" s="428"/>
      <c r="D217" s="428"/>
      <c r="E217" s="428"/>
      <c r="F217" s="429"/>
      <c r="G217" s="313" t="s">
        <v>0</v>
      </c>
      <c r="H217" s="414"/>
      <c r="I217" s="414"/>
      <c r="J217" s="414"/>
    </row>
    <row r="218" spans="1:11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1" x14ac:dyDescent="0.2">
      <c r="A219" s="301" t="s">
        <v>3</v>
      </c>
      <c r="B219" s="316">
        <v>2560</v>
      </c>
      <c r="C219" s="317">
        <v>2560</v>
      </c>
      <c r="D219" s="318">
        <v>2560</v>
      </c>
      <c r="E219" s="318">
        <v>2560</v>
      </c>
      <c r="F219" s="318">
        <v>2560</v>
      </c>
      <c r="G219" s="319">
        <v>2560</v>
      </c>
      <c r="H219" s="414"/>
      <c r="I219" s="414"/>
      <c r="J219" s="414"/>
    </row>
    <row r="220" spans="1:11" x14ac:dyDescent="0.2">
      <c r="A220" s="303" t="s">
        <v>6</v>
      </c>
      <c r="B220" s="320">
        <v>2555.8333333333335</v>
      </c>
      <c r="C220" s="321">
        <v>2709.1666666666665</v>
      </c>
      <c r="D220" s="321">
        <v>2897</v>
      </c>
      <c r="E220" s="321"/>
      <c r="F220" s="321"/>
      <c r="G220" s="261">
        <v>2710.294117647059</v>
      </c>
      <c r="H220" s="414"/>
      <c r="I220" s="414"/>
      <c r="J220" s="414"/>
    </row>
    <row r="221" spans="1:11" x14ac:dyDescent="0.2">
      <c r="A221" s="226" t="s">
        <v>7</v>
      </c>
      <c r="B221" s="322">
        <v>100</v>
      </c>
      <c r="C221" s="323">
        <v>100</v>
      </c>
      <c r="D221" s="324">
        <v>90</v>
      </c>
      <c r="E221" s="324"/>
      <c r="F221" s="324"/>
      <c r="G221" s="325">
        <v>94.117647058823536</v>
      </c>
      <c r="H221" s="414"/>
      <c r="I221" s="414"/>
      <c r="J221" s="414"/>
    </row>
    <row r="222" spans="1:11" x14ac:dyDescent="0.2">
      <c r="A222" s="226" t="s">
        <v>8</v>
      </c>
      <c r="B222" s="266">
        <v>2.9472965061332179E-2</v>
      </c>
      <c r="C222" s="267">
        <v>1.7731611247411422E-2</v>
      </c>
      <c r="D222" s="326">
        <v>6.9929507869830487E-2</v>
      </c>
      <c r="E222" s="326"/>
      <c r="F222" s="326"/>
      <c r="G222" s="327">
        <v>6.7593574256646513E-2</v>
      </c>
      <c r="H222" s="414"/>
      <c r="I222" s="414"/>
      <c r="J222" s="414"/>
    </row>
    <row r="223" spans="1:11" x14ac:dyDescent="0.2">
      <c r="A223" s="303" t="s">
        <v>1</v>
      </c>
      <c r="B223" s="270">
        <f t="shared" ref="B223:G223" si="50">B220/B219*100-100</f>
        <v>-0.16276041666665719</v>
      </c>
      <c r="C223" s="271">
        <f t="shared" si="50"/>
        <v>5.8268229166666572</v>
      </c>
      <c r="D223" s="271">
        <f t="shared" si="50"/>
        <v>13.1640625</v>
      </c>
      <c r="E223" s="271">
        <f t="shared" si="50"/>
        <v>-100</v>
      </c>
      <c r="F223" s="271">
        <f t="shared" si="50"/>
        <v>-100</v>
      </c>
      <c r="G223" s="273">
        <f t="shared" si="50"/>
        <v>5.8708639705882462</v>
      </c>
      <c r="H223" s="414"/>
      <c r="I223" s="414"/>
      <c r="J223" s="414"/>
    </row>
    <row r="224" spans="1:11" ht="13.5" thickBot="1" x14ac:dyDescent="0.25">
      <c r="A224" s="226" t="s">
        <v>27</v>
      </c>
      <c r="B224" s="275">
        <f>B220-B207</f>
        <v>56.547619047619264</v>
      </c>
      <c r="C224" s="276">
        <f t="shared" ref="C224:G224" si="51">C220-C207</f>
        <v>90.705128205127949</v>
      </c>
      <c r="D224" s="276">
        <f t="shared" si="51"/>
        <v>194.77777777777783</v>
      </c>
      <c r="E224" s="276">
        <f t="shared" si="51"/>
        <v>0</v>
      </c>
      <c r="F224" s="276">
        <f t="shared" si="51"/>
        <v>0</v>
      </c>
      <c r="G224" s="278">
        <f t="shared" si="51"/>
        <v>117.23856209150335</v>
      </c>
      <c r="H224" s="414"/>
      <c r="I224" s="414"/>
      <c r="J224" s="414"/>
    </row>
    <row r="225" spans="1:10" x14ac:dyDescent="0.2">
      <c r="A225" s="308" t="s">
        <v>52</v>
      </c>
      <c r="B225" s="280">
        <v>138</v>
      </c>
      <c r="C225" s="281">
        <v>124</v>
      </c>
      <c r="D225" s="281">
        <v>95</v>
      </c>
      <c r="E225" s="281"/>
      <c r="F225" s="328"/>
      <c r="G225" s="329">
        <f>SUM(B225:F225)</f>
        <v>357</v>
      </c>
      <c r="H225" s="414" t="s">
        <v>56</v>
      </c>
      <c r="I225" s="330">
        <f>G212-G225</f>
        <v>3</v>
      </c>
      <c r="J225" s="331">
        <f>I225/G212</f>
        <v>8.3333333333333332E-3</v>
      </c>
    </row>
    <row r="226" spans="1:10" x14ac:dyDescent="0.2">
      <c r="A226" s="308" t="s">
        <v>28</v>
      </c>
      <c r="B226" s="231">
        <v>90</v>
      </c>
      <c r="C226" s="289">
        <v>90</v>
      </c>
      <c r="D226" s="289">
        <v>90</v>
      </c>
      <c r="E226" s="289"/>
      <c r="F226" s="289"/>
      <c r="G226" s="235"/>
      <c r="H226" s="414" t="s">
        <v>57</v>
      </c>
      <c r="I226" s="414">
        <v>85</v>
      </c>
      <c r="J226" s="414"/>
    </row>
    <row r="227" spans="1:10" ht="13.5" thickBot="1" x14ac:dyDescent="0.25">
      <c r="A227" s="311" t="s">
        <v>26</v>
      </c>
      <c r="B227" s="229">
        <f>B226-B213</f>
        <v>5</v>
      </c>
      <c r="C227" s="230">
        <f t="shared" ref="C227:F227" si="52">C226-C213</f>
        <v>5</v>
      </c>
      <c r="D227" s="230">
        <f t="shared" si="52"/>
        <v>5</v>
      </c>
      <c r="E227" s="230">
        <f t="shared" si="52"/>
        <v>0</v>
      </c>
      <c r="F227" s="230">
        <f t="shared" si="52"/>
        <v>0</v>
      </c>
      <c r="G227" s="236"/>
      <c r="H227" s="414" t="s">
        <v>26</v>
      </c>
      <c r="I227" s="414">
        <f>I226-I213</f>
        <v>4.5400000000000063</v>
      </c>
      <c r="J227" s="414"/>
    </row>
    <row r="228" spans="1:10" x14ac:dyDescent="0.2">
      <c r="D228" s="288" t="s">
        <v>103</v>
      </c>
    </row>
    <row r="229" spans="1:10" ht="13.5" thickBot="1" x14ac:dyDescent="0.25"/>
    <row r="230" spans="1:10" s="415" customFormat="1" ht="13.5" thickBot="1" x14ac:dyDescent="0.25">
      <c r="A230" s="295" t="s">
        <v>104</v>
      </c>
      <c r="B230" s="427" t="s">
        <v>53</v>
      </c>
      <c r="C230" s="428"/>
      <c r="D230" s="428"/>
      <c r="E230" s="428"/>
      <c r="F230" s="429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2710</v>
      </c>
      <c r="C232" s="317">
        <v>2710</v>
      </c>
      <c r="D232" s="318">
        <v>2710</v>
      </c>
      <c r="E232" s="318">
        <v>2710</v>
      </c>
      <c r="F232" s="318">
        <v>2710</v>
      </c>
      <c r="G232" s="319">
        <v>2710</v>
      </c>
    </row>
    <row r="233" spans="1:10" s="415" customFormat="1" x14ac:dyDescent="0.2">
      <c r="A233" s="303" t="s">
        <v>6</v>
      </c>
      <c r="B233" s="320">
        <v>2702.8571428571427</v>
      </c>
      <c r="C233" s="321">
        <v>2826.9230769230771</v>
      </c>
      <c r="D233" s="321">
        <v>3072.7272727272725</v>
      </c>
      <c r="E233" s="321"/>
      <c r="F233" s="321"/>
      <c r="G233" s="261">
        <v>2852.3684210526317</v>
      </c>
    </row>
    <row r="234" spans="1:10" s="415" customFormat="1" x14ac:dyDescent="0.2">
      <c r="A234" s="226" t="s">
        <v>7</v>
      </c>
      <c r="B234" s="322">
        <v>92.857142857142861</v>
      </c>
      <c r="C234" s="323">
        <v>100</v>
      </c>
      <c r="D234" s="324">
        <v>90.909090909090907</v>
      </c>
      <c r="E234" s="324"/>
      <c r="F234" s="324"/>
      <c r="G234" s="325">
        <v>89.473684210526315</v>
      </c>
    </row>
    <row r="235" spans="1:10" s="415" customFormat="1" x14ac:dyDescent="0.2">
      <c r="A235" s="226" t="s">
        <v>8</v>
      </c>
      <c r="B235" s="266">
        <v>4.5105969604220711E-2</v>
      </c>
      <c r="C235" s="267">
        <v>2.4796268299090995E-2</v>
      </c>
      <c r="D235" s="326">
        <v>7.2228139738069616E-2</v>
      </c>
      <c r="E235" s="326"/>
      <c r="F235" s="326"/>
      <c r="G235" s="327">
        <v>7.347981717856332E-2</v>
      </c>
    </row>
    <row r="236" spans="1:10" s="415" customFormat="1" x14ac:dyDescent="0.2">
      <c r="A236" s="303" t="s">
        <v>1</v>
      </c>
      <c r="B236" s="270">
        <f t="shared" ref="B236:G236" si="53">B233/B232*100-100</f>
        <v>-0.26357406431208119</v>
      </c>
      <c r="C236" s="271">
        <f t="shared" si="53"/>
        <v>4.3145046835083747</v>
      </c>
      <c r="D236" s="271">
        <f t="shared" si="53"/>
        <v>13.384770211338463</v>
      </c>
      <c r="E236" s="271">
        <f t="shared" si="53"/>
        <v>-100</v>
      </c>
      <c r="F236" s="271">
        <f t="shared" si="53"/>
        <v>-100</v>
      </c>
      <c r="G236" s="273">
        <f t="shared" si="53"/>
        <v>5.2534472713148261</v>
      </c>
    </row>
    <row r="237" spans="1:10" s="415" customFormat="1" ht="13.5" thickBot="1" x14ac:dyDescent="0.25">
      <c r="A237" s="226" t="s">
        <v>27</v>
      </c>
      <c r="B237" s="275">
        <f>B233-B220</f>
        <v>147.02380952380918</v>
      </c>
      <c r="C237" s="276">
        <f t="shared" ref="C237:G237" si="54">C233-C220</f>
        <v>117.75641025641062</v>
      </c>
      <c r="D237" s="276">
        <f t="shared" si="54"/>
        <v>175.72727272727252</v>
      </c>
      <c r="E237" s="276">
        <f t="shared" si="54"/>
        <v>0</v>
      </c>
      <c r="F237" s="276">
        <f t="shared" si="54"/>
        <v>0</v>
      </c>
      <c r="G237" s="278">
        <f t="shared" si="54"/>
        <v>142.07430340557266</v>
      </c>
    </row>
    <row r="238" spans="1:10" s="415" customFormat="1" x14ac:dyDescent="0.2">
      <c r="A238" s="308" t="s">
        <v>52</v>
      </c>
      <c r="B238" s="280">
        <v>138</v>
      </c>
      <c r="C238" s="281">
        <v>124</v>
      </c>
      <c r="D238" s="281">
        <v>95</v>
      </c>
      <c r="E238" s="281"/>
      <c r="F238" s="328"/>
      <c r="G238" s="329">
        <f>SUM(B238:F238)</f>
        <v>357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96</v>
      </c>
      <c r="C239" s="289">
        <v>96</v>
      </c>
      <c r="D239" s="289">
        <v>95.5</v>
      </c>
      <c r="E239" s="289"/>
      <c r="F239" s="289"/>
      <c r="G239" s="235"/>
      <c r="H239" s="415" t="s">
        <v>57</v>
      </c>
      <c r="I239" s="415">
        <v>90</v>
      </c>
    </row>
    <row r="240" spans="1:10" s="415" customFormat="1" ht="13.5" thickBot="1" x14ac:dyDescent="0.25">
      <c r="A240" s="311" t="s">
        <v>26</v>
      </c>
      <c r="B240" s="229">
        <f>B239-B226</f>
        <v>6</v>
      </c>
      <c r="C240" s="230">
        <f t="shared" ref="C240:F240" si="55">C239-C226</f>
        <v>6</v>
      </c>
      <c r="D240" s="230">
        <f t="shared" si="55"/>
        <v>5.5</v>
      </c>
      <c r="E240" s="230">
        <f t="shared" si="55"/>
        <v>0</v>
      </c>
      <c r="F240" s="230">
        <f t="shared" si="55"/>
        <v>0</v>
      </c>
      <c r="G240" s="236"/>
      <c r="H240" s="415" t="s">
        <v>26</v>
      </c>
      <c r="I240" s="415">
        <f>I239-I226</f>
        <v>5</v>
      </c>
    </row>
    <row r="241" spans="1:10" x14ac:dyDescent="0.2">
      <c r="D241" s="288">
        <v>95.5</v>
      </c>
    </row>
    <row r="242" spans="1:10" ht="13.5" thickBot="1" x14ac:dyDescent="0.25"/>
    <row r="243" spans="1:10" s="417" customFormat="1" ht="13.5" thickBot="1" x14ac:dyDescent="0.25">
      <c r="A243" s="295" t="s">
        <v>105</v>
      </c>
      <c r="B243" s="427" t="s">
        <v>53</v>
      </c>
      <c r="C243" s="428"/>
      <c r="D243" s="428"/>
      <c r="E243" s="428"/>
      <c r="F243" s="429"/>
      <c r="G243" s="313" t="s">
        <v>0</v>
      </c>
      <c r="H243" s="418"/>
      <c r="I243" s="418"/>
      <c r="J243" s="418"/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  <c r="H244" s="418"/>
      <c r="I244" s="418"/>
      <c r="J244" s="418"/>
    </row>
    <row r="245" spans="1:10" s="417" customFormat="1" x14ac:dyDescent="0.2">
      <c r="A245" s="301" t="s">
        <v>3</v>
      </c>
      <c r="B245" s="316">
        <v>2870</v>
      </c>
      <c r="C245" s="317">
        <v>2870</v>
      </c>
      <c r="D245" s="318">
        <v>2870</v>
      </c>
      <c r="E245" s="318">
        <v>2870</v>
      </c>
      <c r="F245" s="318">
        <v>2870</v>
      </c>
      <c r="G245" s="319">
        <v>2870</v>
      </c>
      <c r="H245" s="418"/>
      <c r="I245" s="418"/>
      <c r="J245" s="418"/>
    </row>
    <row r="246" spans="1:10" s="417" customFormat="1" x14ac:dyDescent="0.2">
      <c r="A246" s="303" t="s">
        <v>6</v>
      </c>
      <c r="B246" s="320">
        <v>2793.8461538461538</v>
      </c>
      <c r="C246" s="321">
        <v>2972.8571428571427</v>
      </c>
      <c r="D246" s="321">
        <v>3054.1666666666665</v>
      </c>
      <c r="E246" s="321"/>
      <c r="F246" s="321"/>
      <c r="G246" s="261">
        <v>2938.2051282051284</v>
      </c>
      <c r="H246" s="418"/>
      <c r="I246" s="418"/>
      <c r="J246" s="418"/>
    </row>
    <row r="247" spans="1:10" s="417" customFormat="1" x14ac:dyDescent="0.2">
      <c r="A247" s="226" t="s">
        <v>7</v>
      </c>
      <c r="B247" s="322">
        <v>100</v>
      </c>
      <c r="C247" s="323">
        <v>100</v>
      </c>
      <c r="D247" s="324">
        <v>100</v>
      </c>
      <c r="E247" s="324"/>
      <c r="F247" s="324"/>
      <c r="G247" s="325">
        <v>97.435897435897431</v>
      </c>
      <c r="H247" s="418"/>
      <c r="I247" s="418"/>
      <c r="J247" s="418"/>
    </row>
    <row r="248" spans="1:10" s="417" customFormat="1" x14ac:dyDescent="0.2">
      <c r="A248" s="226" t="s">
        <v>8</v>
      </c>
      <c r="B248" s="266">
        <v>3.2910909245559845E-2</v>
      </c>
      <c r="C248" s="267">
        <v>3.7874215271961845E-2</v>
      </c>
      <c r="D248" s="326">
        <v>3.2342950636193864E-2</v>
      </c>
      <c r="E248" s="326"/>
      <c r="F248" s="326"/>
      <c r="G248" s="327">
        <v>5.0350787146645606E-2</v>
      </c>
      <c r="H248" s="418"/>
      <c r="I248" s="418"/>
      <c r="J248" s="418"/>
    </row>
    <row r="249" spans="1:10" s="417" customFormat="1" x14ac:dyDescent="0.2">
      <c r="A249" s="303" t="s">
        <v>1</v>
      </c>
      <c r="B249" s="270">
        <f t="shared" ref="B249:G249" si="56">B246/B245*100-100</f>
        <v>-2.6534441168587506</v>
      </c>
      <c r="C249" s="271">
        <f t="shared" si="56"/>
        <v>3.5838725734196117</v>
      </c>
      <c r="D249" s="271">
        <f t="shared" si="56"/>
        <v>6.4169570267131206</v>
      </c>
      <c r="E249" s="271">
        <f t="shared" si="56"/>
        <v>-100</v>
      </c>
      <c r="F249" s="271">
        <f t="shared" si="56"/>
        <v>-100</v>
      </c>
      <c r="G249" s="273">
        <f t="shared" si="56"/>
        <v>2.3764853033145812</v>
      </c>
      <c r="H249" s="418"/>
      <c r="I249" s="418"/>
      <c r="J249" s="418"/>
    </row>
    <row r="250" spans="1:10" s="417" customFormat="1" ht="13.5" thickBot="1" x14ac:dyDescent="0.25">
      <c r="A250" s="226" t="s">
        <v>27</v>
      </c>
      <c r="B250" s="275">
        <f>B246-B233</f>
        <v>90.989010989011149</v>
      </c>
      <c r="C250" s="276">
        <f t="shared" ref="C250:G250" si="57">C246-C233</f>
        <v>145.93406593406553</v>
      </c>
      <c r="D250" s="276">
        <f t="shared" si="57"/>
        <v>-18.560606060606005</v>
      </c>
      <c r="E250" s="276">
        <f t="shared" si="57"/>
        <v>0</v>
      </c>
      <c r="F250" s="276">
        <f t="shared" si="57"/>
        <v>0</v>
      </c>
      <c r="G250" s="278">
        <f t="shared" si="57"/>
        <v>85.836707152496729</v>
      </c>
      <c r="H250" s="418"/>
      <c r="I250" s="418"/>
      <c r="J250" s="418"/>
    </row>
    <row r="251" spans="1:10" s="417" customFormat="1" x14ac:dyDescent="0.2">
      <c r="A251" s="308" t="s">
        <v>52</v>
      </c>
      <c r="B251" s="280">
        <v>138</v>
      </c>
      <c r="C251" s="281">
        <v>123</v>
      </c>
      <c r="D251" s="281">
        <v>95</v>
      </c>
      <c r="E251" s="281"/>
      <c r="F251" s="328"/>
      <c r="G251" s="329">
        <f>SUM(B251:F251)</f>
        <v>356</v>
      </c>
      <c r="H251" s="418" t="s">
        <v>56</v>
      </c>
      <c r="I251" s="330">
        <f>G238-G251</f>
        <v>1</v>
      </c>
      <c r="J251" s="331">
        <f>I251/G238</f>
        <v>2.8011204481792717E-3</v>
      </c>
    </row>
    <row r="252" spans="1:10" s="417" customFormat="1" x14ac:dyDescent="0.2">
      <c r="A252" s="308" t="s">
        <v>28</v>
      </c>
      <c r="B252" s="231">
        <v>101</v>
      </c>
      <c r="C252" s="289">
        <v>101</v>
      </c>
      <c r="D252" s="289">
        <v>100.5</v>
      </c>
      <c r="E252" s="289"/>
      <c r="F252" s="289"/>
      <c r="G252" s="235"/>
      <c r="H252" s="418" t="s">
        <v>57</v>
      </c>
      <c r="I252" s="418">
        <v>95.84</v>
      </c>
      <c r="J252" s="418"/>
    </row>
    <row r="253" spans="1:10" s="417" customFormat="1" ht="13.5" thickBot="1" x14ac:dyDescent="0.25">
      <c r="A253" s="311" t="s">
        <v>26</v>
      </c>
      <c r="B253" s="229">
        <f>B252-B239</f>
        <v>5</v>
      </c>
      <c r="C253" s="230">
        <f t="shared" ref="C253:F253" si="58">C252-C239</f>
        <v>5</v>
      </c>
      <c r="D253" s="230">
        <f t="shared" si="58"/>
        <v>5</v>
      </c>
      <c r="E253" s="230">
        <f t="shared" si="58"/>
        <v>0</v>
      </c>
      <c r="F253" s="230">
        <f t="shared" si="58"/>
        <v>0</v>
      </c>
      <c r="G253" s="236"/>
      <c r="H253" s="418" t="s">
        <v>26</v>
      </c>
      <c r="I253" s="418">
        <f>I252-I239</f>
        <v>5.8400000000000034</v>
      </c>
      <c r="J253" s="418"/>
    </row>
    <row r="255" spans="1:10" ht="13.5" thickBot="1" x14ac:dyDescent="0.25"/>
    <row r="256" spans="1:10" s="419" customFormat="1" ht="13.5" thickBot="1" x14ac:dyDescent="0.25">
      <c r="A256" s="295" t="s">
        <v>107</v>
      </c>
      <c r="B256" s="427" t="s">
        <v>53</v>
      </c>
      <c r="C256" s="428"/>
      <c r="D256" s="428"/>
      <c r="E256" s="428"/>
      <c r="F256" s="429"/>
      <c r="G256" s="313" t="s">
        <v>0</v>
      </c>
    </row>
    <row r="257" spans="1:18" s="419" customFormat="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</row>
    <row r="258" spans="1:18" s="419" customFormat="1" x14ac:dyDescent="0.2">
      <c r="A258" s="301" t="s">
        <v>3</v>
      </c>
      <c r="B258" s="316">
        <v>3040</v>
      </c>
      <c r="C258" s="317">
        <v>3040</v>
      </c>
      <c r="D258" s="318">
        <v>3040</v>
      </c>
      <c r="E258" s="318">
        <v>3040</v>
      </c>
      <c r="F258" s="318">
        <v>3040</v>
      </c>
      <c r="G258" s="319">
        <v>3040</v>
      </c>
    </row>
    <row r="259" spans="1:18" s="419" customFormat="1" x14ac:dyDescent="0.2">
      <c r="A259" s="303" t="s">
        <v>6</v>
      </c>
      <c r="B259" s="320">
        <v>2938</v>
      </c>
      <c r="C259" s="321">
        <v>3138.3333333333335</v>
      </c>
      <c r="D259" s="321">
        <v>3071.1111111111113</v>
      </c>
      <c r="E259" s="321"/>
      <c r="F259" s="321"/>
      <c r="G259" s="261">
        <v>3038.0555555555557</v>
      </c>
    </row>
    <row r="260" spans="1:18" s="419" customFormat="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94.444444444444443</v>
      </c>
    </row>
    <row r="261" spans="1:18" s="419" customFormat="1" x14ac:dyDescent="0.2">
      <c r="A261" s="226" t="s">
        <v>8</v>
      </c>
      <c r="B261" s="266">
        <v>3.2698917408185556E-2</v>
      </c>
      <c r="C261" s="267">
        <v>4.3434045099506241E-2</v>
      </c>
      <c r="D261" s="326">
        <v>2.8029151878795261E-2</v>
      </c>
      <c r="E261" s="326"/>
      <c r="F261" s="326"/>
      <c r="G261" s="327">
        <v>4.6185306434350863E-2</v>
      </c>
    </row>
    <row r="262" spans="1:18" s="419" customFormat="1" x14ac:dyDescent="0.2">
      <c r="A262" s="303" t="s">
        <v>1</v>
      </c>
      <c r="B262" s="270">
        <f t="shared" ref="B262:G262" si="59">B259/B258*100-100</f>
        <v>-3.3552631578947398</v>
      </c>
      <c r="C262" s="271">
        <f t="shared" si="59"/>
        <v>3.2346491228070136</v>
      </c>
      <c r="D262" s="271">
        <f t="shared" si="59"/>
        <v>1.0233918128654977</v>
      </c>
      <c r="E262" s="271">
        <f t="shared" si="59"/>
        <v>-100</v>
      </c>
      <c r="F262" s="271">
        <f t="shared" si="59"/>
        <v>-100</v>
      </c>
      <c r="G262" s="273">
        <f t="shared" si="59"/>
        <v>-6.3961988304100714E-2</v>
      </c>
    </row>
    <row r="263" spans="1:18" s="419" customFormat="1" ht="13.5" thickBot="1" x14ac:dyDescent="0.25">
      <c r="A263" s="226" t="s">
        <v>27</v>
      </c>
      <c r="B263" s="275">
        <f>B259-B246</f>
        <v>144.15384615384619</v>
      </c>
      <c r="C263" s="276">
        <f t="shared" ref="C263:G263" si="60">C259-C246</f>
        <v>165.47619047619082</v>
      </c>
      <c r="D263" s="276">
        <f t="shared" si="60"/>
        <v>16.944444444444798</v>
      </c>
      <c r="E263" s="276">
        <f t="shared" si="60"/>
        <v>0</v>
      </c>
      <c r="F263" s="276">
        <f t="shared" si="60"/>
        <v>0</v>
      </c>
      <c r="G263" s="278">
        <f t="shared" si="60"/>
        <v>99.850427350427253</v>
      </c>
    </row>
    <row r="264" spans="1:18" s="419" customFormat="1" x14ac:dyDescent="0.2">
      <c r="A264" s="308" t="s">
        <v>52</v>
      </c>
      <c r="B264" s="280">
        <v>138</v>
      </c>
      <c r="C264" s="281">
        <v>123</v>
      </c>
      <c r="D264" s="281">
        <v>95</v>
      </c>
      <c r="E264" s="281"/>
      <c r="F264" s="328"/>
      <c r="G264" s="329">
        <f>SUM(B264:F264)</f>
        <v>356</v>
      </c>
      <c r="H264" s="419" t="s">
        <v>56</v>
      </c>
      <c r="I264" s="330">
        <f>G251-G264</f>
        <v>0</v>
      </c>
      <c r="J264" s="331">
        <f>I264/G251</f>
        <v>0</v>
      </c>
      <c r="K264" s="431" t="s">
        <v>109</v>
      </c>
      <c r="L264" s="431"/>
      <c r="M264" s="431"/>
      <c r="N264" s="431"/>
      <c r="O264" s="431"/>
      <c r="P264" s="431"/>
      <c r="Q264" s="431"/>
      <c r="R264" s="431"/>
    </row>
    <row r="265" spans="1:18" s="419" customFormat="1" x14ac:dyDescent="0.2">
      <c r="A265" s="308" t="s">
        <v>28</v>
      </c>
      <c r="B265" s="231">
        <v>108</v>
      </c>
      <c r="C265" s="289">
        <v>108</v>
      </c>
      <c r="D265" s="289">
        <v>107.5</v>
      </c>
      <c r="E265" s="289"/>
      <c r="F265" s="289"/>
      <c r="G265" s="235"/>
      <c r="H265" s="419" t="s">
        <v>57</v>
      </c>
      <c r="I265" s="419">
        <v>100.88</v>
      </c>
      <c r="K265" s="431"/>
      <c r="L265" s="431"/>
      <c r="M265" s="431"/>
      <c r="N265" s="431"/>
      <c r="O265" s="431"/>
      <c r="P265" s="431"/>
      <c r="Q265" s="431"/>
      <c r="R265" s="431"/>
    </row>
    <row r="266" spans="1:18" s="419" customFormat="1" ht="13.5" thickBot="1" x14ac:dyDescent="0.25">
      <c r="A266" s="311" t="s">
        <v>26</v>
      </c>
      <c r="B266" s="229">
        <f>B265-B252</f>
        <v>7</v>
      </c>
      <c r="C266" s="230">
        <f t="shared" ref="C266:F266" si="61">C265-C252</f>
        <v>7</v>
      </c>
      <c r="D266" s="230">
        <f t="shared" si="61"/>
        <v>7</v>
      </c>
      <c r="E266" s="230">
        <f t="shared" si="61"/>
        <v>0</v>
      </c>
      <c r="F266" s="230">
        <f t="shared" si="61"/>
        <v>0</v>
      </c>
      <c r="G266" s="236"/>
      <c r="H266" s="419" t="s">
        <v>26</v>
      </c>
      <c r="I266" s="419">
        <f>I265-I252</f>
        <v>5.039999999999992</v>
      </c>
      <c r="K266" s="431"/>
      <c r="L266" s="431"/>
      <c r="M266" s="431"/>
      <c r="N266" s="431"/>
      <c r="O266" s="431"/>
      <c r="P266" s="431"/>
      <c r="Q266" s="431"/>
      <c r="R266" s="431"/>
    </row>
    <row r="267" spans="1:18" x14ac:dyDescent="0.2">
      <c r="D267" s="288" t="s">
        <v>106</v>
      </c>
    </row>
    <row r="268" spans="1:18" ht="13.5" thickBot="1" x14ac:dyDescent="0.25"/>
    <row r="269" spans="1:18" ht="13.5" thickBot="1" x14ac:dyDescent="0.25">
      <c r="A269" s="295" t="s">
        <v>110</v>
      </c>
      <c r="B269" s="427" t="s">
        <v>53</v>
      </c>
      <c r="C269" s="428"/>
      <c r="D269" s="428"/>
      <c r="E269" s="428"/>
      <c r="F269" s="429"/>
      <c r="G269" s="313" t="s">
        <v>0</v>
      </c>
      <c r="H269" s="421"/>
      <c r="I269" s="421"/>
      <c r="J269" s="421"/>
    </row>
    <row r="270" spans="1:18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8" x14ac:dyDescent="0.2">
      <c r="A271" s="301" t="s">
        <v>3</v>
      </c>
      <c r="B271" s="316">
        <v>3240</v>
      </c>
      <c r="C271" s="317">
        <v>3240</v>
      </c>
      <c r="D271" s="318">
        <v>3240</v>
      </c>
      <c r="E271" s="318">
        <v>3240</v>
      </c>
      <c r="F271" s="318">
        <v>3240</v>
      </c>
      <c r="G271" s="319">
        <v>3240</v>
      </c>
      <c r="H271" s="421"/>
      <c r="I271" s="421"/>
      <c r="J271" s="421"/>
    </row>
    <row r="272" spans="1:18" x14ac:dyDescent="0.2">
      <c r="A272" s="303" t="s">
        <v>6</v>
      </c>
      <c r="B272" s="320">
        <v>3126.6666666666665</v>
      </c>
      <c r="C272" s="321">
        <v>3292</v>
      </c>
      <c r="D272" s="321">
        <v>3469.090909090909</v>
      </c>
      <c r="E272" s="321"/>
      <c r="F272" s="321"/>
      <c r="G272" s="261">
        <v>3290.909090909091</v>
      </c>
      <c r="H272" s="421"/>
      <c r="I272" s="421"/>
      <c r="J272" s="421"/>
    </row>
    <row r="273" spans="1:10" x14ac:dyDescent="0.2">
      <c r="A273" s="226" t="s">
        <v>7</v>
      </c>
      <c r="B273" s="322">
        <v>100</v>
      </c>
      <c r="C273" s="323">
        <v>100</v>
      </c>
      <c r="D273" s="324">
        <v>100</v>
      </c>
      <c r="E273" s="324"/>
      <c r="F273" s="324"/>
      <c r="G273" s="325">
        <v>100</v>
      </c>
      <c r="H273" s="421"/>
      <c r="I273" s="421"/>
      <c r="J273" s="421"/>
    </row>
    <row r="274" spans="1:10" x14ac:dyDescent="0.2">
      <c r="A274" s="226" t="s">
        <v>8</v>
      </c>
      <c r="B274" s="266">
        <v>2.2665556103912771E-2</v>
      </c>
      <c r="C274" s="267">
        <v>2.3245597168540695E-2</v>
      </c>
      <c r="D274" s="326">
        <v>1.9912694173493062E-2</v>
      </c>
      <c r="E274" s="326"/>
      <c r="F274" s="326"/>
      <c r="G274" s="327">
        <v>4.8603609719560896E-2</v>
      </c>
      <c r="H274" s="421"/>
      <c r="I274" s="421"/>
      <c r="J274" s="421"/>
    </row>
    <row r="275" spans="1:10" x14ac:dyDescent="0.2">
      <c r="A275" s="303" t="s">
        <v>1</v>
      </c>
      <c r="B275" s="270">
        <f t="shared" ref="B275:G275" si="62">B272/B271*100-100</f>
        <v>-3.4979423868312836</v>
      </c>
      <c r="C275" s="271">
        <f t="shared" si="62"/>
        <v>1.6049382716049223</v>
      </c>
      <c r="D275" s="271">
        <f t="shared" si="62"/>
        <v>7.0707070707070727</v>
      </c>
      <c r="E275" s="271">
        <f t="shared" si="62"/>
        <v>-100</v>
      </c>
      <c r="F275" s="271">
        <f t="shared" si="62"/>
        <v>-100</v>
      </c>
      <c r="G275" s="273">
        <f t="shared" si="62"/>
        <v>1.5712682379349019</v>
      </c>
      <c r="H275" s="421"/>
      <c r="I275" s="421"/>
      <c r="J275" s="421"/>
    </row>
    <row r="276" spans="1:10" ht="13.5" thickBot="1" x14ac:dyDescent="0.25">
      <c r="A276" s="226" t="s">
        <v>27</v>
      </c>
      <c r="B276" s="275">
        <f>B272-B259</f>
        <v>188.66666666666652</v>
      </c>
      <c r="C276" s="276">
        <f t="shared" ref="C276:G276" si="63">C272-C259</f>
        <v>153.66666666666652</v>
      </c>
      <c r="D276" s="276">
        <f t="shared" si="63"/>
        <v>397.9797979797977</v>
      </c>
      <c r="E276" s="276">
        <f t="shared" si="63"/>
        <v>0</v>
      </c>
      <c r="F276" s="276">
        <f t="shared" si="63"/>
        <v>0</v>
      </c>
      <c r="G276" s="278">
        <f t="shared" si="63"/>
        <v>252.85353535353534</v>
      </c>
      <c r="H276" s="421"/>
      <c r="I276" s="421"/>
      <c r="J276" s="421"/>
    </row>
    <row r="277" spans="1:10" x14ac:dyDescent="0.2">
      <c r="A277" s="308" t="s">
        <v>52</v>
      </c>
      <c r="B277" s="280">
        <v>138</v>
      </c>
      <c r="C277" s="281">
        <v>123</v>
      </c>
      <c r="D277" s="281">
        <v>95</v>
      </c>
      <c r="E277" s="281"/>
      <c r="F277" s="328"/>
      <c r="G277" s="329">
        <f>SUM(B277:F277)</f>
        <v>356</v>
      </c>
      <c r="H277" s="421" t="s">
        <v>56</v>
      </c>
      <c r="I277" s="330">
        <f>G264-G277</f>
        <v>0</v>
      </c>
      <c r="J277" s="331">
        <f>I277/G264</f>
        <v>0</v>
      </c>
    </row>
    <row r="278" spans="1:10" x14ac:dyDescent="0.2">
      <c r="A278" s="308" t="s">
        <v>28</v>
      </c>
      <c r="B278" s="231"/>
      <c r="C278" s="289"/>
      <c r="D278" s="289"/>
      <c r="E278" s="289"/>
      <c r="F278" s="289"/>
      <c r="G278" s="235"/>
      <c r="H278" s="421" t="s">
        <v>57</v>
      </c>
      <c r="I278" s="421"/>
      <c r="J278" s="421"/>
    </row>
    <row r="279" spans="1:10" ht="13.5" thickBot="1" x14ac:dyDescent="0.25">
      <c r="A279" s="311" t="s">
        <v>26</v>
      </c>
      <c r="B279" s="229">
        <f>B278-B265</f>
        <v>-108</v>
      </c>
      <c r="C279" s="230">
        <f t="shared" ref="C279:F279" si="64">C278-C265</f>
        <v>-108</v>
      </c>
      <c r="D279" s="230">
        <f t="shared" si="64"/>
        <v>-107.5</v>
      </c>
      <c r="E279" s="230">
        <f t="shared" si="64"/>
        <v>0</v>
      </c>
      <c r="F279" s="230">
        <f t="shared" si="64"/>
        <v>0</v>
      </c>
      <c r="G279" s="236"/>
      <c r="H279" s="421" t="s">
        <v>26</v>
      </c>
      <c r="I279" s="421">
        <f>I278-I265</f>
        <v>-100.88</v>
      </c>
      <c r="J279" s="421"/>
    </row>
  </sheetData>
  <mergeCells count="22">
    <mergeCell ref="K264:R266"/>
    <mergeCell ref="B256:F256"/>
    <mergeCell ref="B243:F243"/>
    <mergeCell ref="B9:F9"/>
    <mergeCell ref="B22:F22"/>
    <mergeCell ref="B35:F35"/>
    <mergeCell ref="B48:F48"/>
    <mergeCell ref="B61:F61"/>
    <mergeCell ref="B269:F269"/>
    <mergeCell ref="B178:F178"/>
    <mergeCell ref="B165:F165"/>
    <mergeCell ref="B152:F152"/>
    <mergeCell ref="B74:F74"/>
    <mergeCell ref="B139:F139"/>
    <mergeCell ref="B126:F126"/>
    <mergeCell ref="B113:F113"/>
    <mergeCell ref="B100:F100"/>
    <mergeCell ref="B87:F87"/>
    <mergeCell ref="B230:F230"/>
    <mergeCell ref="B217:F217"/>
    <mergeCell ref="B204:F204"/>
    <mergeCell ref="B191:F19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22" t="s">
        <v>18</v>
      </c>
      <c r="C4" s="423"/>
      <c r="D4" s="423"/>
      <c r="E4" s="423"/>
      <c r="F4" s="423"/>
      <c r="G4" s="423"/>
      <c r="H4" s="423"/>
      <c r="I4" s="423"/>
      <c r="J4" s="424"/>
      <c r="K4" s="422" t="s">
        <v>21</v>
      </c>
      <c r="L4" s="423"/>
      <c r="M4" s="423"/>
      <c r="N4" s="423"/>
      <c r="O4" s="423"/>
      <c r="P4" s="423"/>
      <c r="Q4" s="423"/>
      <c r="R4" s="423"/>
      <c r="S4" s="423"/>
      <c r="T4" s="423"/>
      <c r="U4" s="423"/>
      <c r="V4" s="423"/>
      <c r="W4" s="42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22" t="s">
        <v>23</v>
      </c>
      <c r="C17" s="423"/>
      <c r="D17" s="423"/>
      <c r="E17" s="423"/>
      <c r="F17" s="42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22" t="s">
        <v>18</v>
      </c>
      <c r="C4" s="423"/>
      <c r="D4" s="423"/>
      <c r="E4" s="423"/>
      <c r="F4" s="423"/>
      <c r="G4" s="423"/>
      <c r="H4" s="423"/>
      <c r="I4" s="423"/>
      <c r="J4" s="424"/>
      <c r="K4" s="422" t="s">
        <v>21</v>
      </c>
      <c r="L4" s="423"/>
      <c r="M4" s="423"/>
      <c r="N4" s="423"/>
      <c r="O4" s="423"/>
      <c r="P4" s="423"/>
      <c r="Q4" s="423"/>
      <c r="R4" s="423"/>
      <c r="S4" s="423"/>
      <c r="T4" s="423"/>
      <c r="U4" s="423"/>
      <c r="V4" s="423"/>
      <c r="W4" s="42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22" t="s">
        <v>23</v>
      </c>
      <c r="C17" s="423"/>
      <c r="D17" s="423"/>
      <c r="E17" s="423"/>
      <c r="F17" s="42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22" t="s">
        <v>18</v>
      </c>
      <c r="C4" s="423"/>
      <c r="D4" s="423"/>
      <c r="E4" s="423"/>
      <c r="F4" s="423"/>
      <c r="G4" s="423"/>
      <c r="H4" s="423"/>
      <c r="I4" s="423"/>
      <c r="J4" s="424"/>
      <c r="K4" s="422" t="s">
        <v>21</v>
      </c>
      <c r="L4" s="423"/>
      <c r="M4" s="423"/>
      <c r="N4" s="423"/>
      <c r="O4" s="423"/>
      <c r="P4" s="423"/>
      <c r="Q4" s="423"/>
      <c r="R4" s="423"/>
      <c r="S4" s="423"/>
      <c r="T4" s="423"/>
      <c r="U4" s="423"/>
      <c r="V4" s="423"/>
      <c r="W4" s="42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22" t="s">
        <v>23</v>
      </c>
      <c r="C17" s="423"/>
      <c r="D17" s="423"/>
      <c r="E17" s="423"/>
      <c r="F17" s="42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25" t="s">
        <v>42</v>
      </c>
      <c r="B1" s="425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25" t="s">
        <v>42</v>
      </c>
      <c r="B1" s="425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26" t="s">
        <v>42</v>
      </c>
      <c r="B1" s="426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25" t="s">
        <v>42</v>
      </c>
      <c r="B1" s="425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B311"/>
  <sheetViews>
    <sheetView showGridLines="0" topLeftCell="A284" zoomScale="73" zoomScaleNormal="73" workbookViewId="0">
      <selection activeCell="B303" sqref="B303:V303"/>
    </sheetView>
  </sheetViews>
  <sheetFormatPr baseColWidth="10" defaultColWidth="11.42578125" defaultRowHeight="12.75" x14ac:dyDescent="0.2"/>
  <cols>
    <col min="1" max="1" width="16.28515625" style="239" bestFit="1" customWidth="1"/>
    <col min="2" max="12" width="10.28515625" style="239" customWidth="1"/>
    <col min="13" max="15" width="10.28515625" style="332" customWidth="1"/>
    <col min="16" max="18" width="10.28515625" style="239" customWidth="1"/>
    <col min="19" max="19" width="11.42578125" style="239" bestFit="1" customWidth="1"/>
    <col min="20" max="20" width="10.28515625" style="239" customWidth="1"/>
    <col min="21" max="16384" width="11.42578125" style="239"/>
  </cols>
  <sheetData>
    <row r="1" spans="1:25" x14ac:dyDescent="0.2">
      <c r="A1" s="239" t="s">
        <v>58</v>
      </c>
    </row>
    <row r="2" spans="1:25" x14ac:dyDescent="0.2">
      <c r="A2" s="239" t="s">
        <v>59</v>
      </c>
      <c r="B2" s="241">
        <v>36</v>
      </c>
      <c r="F2" s="430"/>
      <c r="G2" s="430"/>
      <c r="H2" s="430"/>
      <c r="I2" s="430"/>
    </row>
    <row r="3" spans="1:25" x14ac:dyDescent="0.2">
      <c r="A3" s="239" t="s">
        <v>7</v>
      </c>
      <c r="B3" s="239">
        <v>75</v>
      </c>
    </row>
    <row r="4" spans="1:25" x14ac:dyDescent="0.2">
      <c r="A4" s="239" t="s">
        <v>60</v>
      </c>
      <c r="B4" s="239">
        <v>12574</v>
      </c>
    </row>
    <row r="6" spans="1:25" x14ac:dyDescent="0.2">
      <c r="A6" s="246" t="s">
        <v>61</v>
      </c>
      <c r="B6" s="241">
        <v>36</v>
      </c>
      <c r="C6" s="241">
        <v>36</v>
      </c>
      <c r="D6" s="241">
        <v>36</v>
      </c>
      <c r="E6" s="241">
        <v>36</v>
      </c>
      <c r="F6" s="241">
        <v>36</v>
      </c>
      <c r="G6" s="241">
        <v>36</v>
      </c>
      <c r="H6" s="241">
        <v>36</v>
      </c>
      <c r="I6" s="241">
        <v>36</v>
      </c>
      <c r="J6" s="241">
        <v>36</v>
      </c>
      <c r="K6" s="241">
        <v>36</v>
      </c>
      <c r="L6" s="241">
        <v>36</v>
      </c>
      <c r="M6" s="241">
        <v>36</v>
      </c>
      <c r="N6" s="241">
        <v>36</v>
      </c>
      <c r="O6" s="241">
        <v>36</v>
      </c>
      <c r="P6" s="241">
        <v>36</v>
      </c>
      <c r="Q6" s="241">
        <v>36</v>
      </c>
      <c r="R6" s="241">
        <v>36</v>
      </c>
      <c r="S6" s="241">
        <v>36</v>
      </c>
      <c r="T6" s="241"/>
    </row>
    <row r="7" spans="1:25" x14ac:dyDescent="0.2">
      <c r="A7" s="246" t="s">
        <v>62</v>
      </c>
      <c r="B7" s="290">
        <v>23.5</v>
      </c>
      <c r="C7" s="290">
        <v>23.5</v>
      </c>
      <c r="D7" s="290">
        <v>23.5</v>
      </c>
      <c r="E7" s="290">
        <v>23.5</v>
      </c>
      <c r="F7" s="290">
        <v>23.5</v>
      </c>
      <c r="G7" s="290">
        <v>23.5</v>
      </c>
      <c r="H7" s="290">
        <v>23.5</v>
      </c>
      <c r="I7" s="290">
        <v>23.5</v>
      </c>
      <c r="J7" s="239">
        <v>23.5</v>
      </c>
      <c r="K7" s="239">
        <v>23.5</v>
      </c>
      <c r="L7" s="239">
        <v>23.5</v>
      </c>
      <c r="M7" s="332">
        <v>23.5</v>
      </c>
      <c r="N7" s="332">
        <v>23.5</v>
      </c>
      <c r="O7" s="332">
        <v>23.5</v>
      </c>
      <c r="P7" s="239">
        <v>23.5</v>
      </c>
      <c r="Q7" s="239">
        <v>23.5</v>
      </c>
      <c r="R7" s="239">
        <v>23.5</v>
      </c>
      <c r="S7" s="239">
        <v>23.5</v>
      </c>
    </row>
    <row r="8" spans="1:25" ht="13.5" thickBot="1" x14ac:dyDescent="0.25">
      <c r="A8" s="246"/>
      <c r="B8" s="290"/>
      <c r="C8" s="290"/>
      <c r="D8" s="290"/>
      <c r="E8" s="290"/>
      <c r="F8" s="290"/>
      <c r="G8" s="290"/>
      <c r="H8" s="290"/>
      <c r="I8" s="290"/>
    </row>
    <row r="9" spans="1:25" ht="13.5" thickBot="1" x14ac:dyDescent="0.25">
      <c r="A9" s="247" t="s">
        <v>49</v>
      </c>
      <c r="B9" s="427" t="s">
        <v>53</v>
      </c>
      <c r="C9" s="428"/>
      <c r="D9" s="428"/>
      <c r="E9" s="428"/>
      <c r="F9" s="428"/>
      <c r="G9" s="428"/>
      <c r="H9" s="428"/>
      <c r="I9" s="429"/>
      <c r="J9" s="427" t="s">
        <v>63</v>
      </c>
      <c r="K9" s="428"/>
      <c r="L9" s="428"/>
      <c r="M9" s="428"/>
      <c r="N9" s="428"/>
      <c r="O9" s="428"/>
      <c r="P9" s="428"/>
      <c r="Q9" s="428"/>
      <c r="R9" s="428"/>
      <c r="S9" s="429"/>
      <c r="T9" s="292" t="s">
        <v>55</v>
      </c>
      <c r="X9" s="347" t="s">
        <v>64</v>
      </c>
    </row>
    <row r="10" spans="1:25" x14ac:dyDescent="0.2">
      <c r="A10" s="248" t="s">
        <v>54</v>
      </c>
      <c r="B10" s="314">
        <v>1</v>
      </c>
      <c r="C10" s="251">
        <v>2</v>
      </c>
      <c r="D10" s="251">
        <v>3</v>
      </c>
      <c r="E10" s="251">
        <v>4</v>
      </c>
      <c r="F10" s="251">
        <v>5</v>
      </c>
      <c r="G10" s="251">
        <v>6</v>
      </c>
      <c r="H10" s="251">
        <v>7</v>
      </c>
      <c r="I10" s="251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0">
        <v>6</v>
      </c>
      <c r="P10" s="250">
        <v>7</v>
      </c>
      <c r="Q10" s="250">
        <v>8</v>
      </c>
      <c r="R10" s="250">
        <v>9</v>
      </c>
      <c r="S10" s="250">
        <v>10</v>
      </c>
      <c r="T10" s="291"/>
      <c r="X10" s="239">
        <v>1</v>
      </c>
      <c r="Y10" s="239">
        <v>31.5</v>
      </c>
    </row>
    <row r="11" spans="1:25" x14ac:dyDescent="0.2">
      <c r="A11" s="248" t="s">
        <v>2</v>
      </c>
      <c r="B11" s="333"/>
      <c r="C11" s="334"/>
      <c r="D11" s="334"/>
      <c r="E11" s="334"/>
      <c r="F11" s="334"/>
      <c r="G11" s="334"/>
      <c r="H11" s="334"/>
      <c r="I11" s="334"/>
      <c r="J11" s="333"/>
      <c r="K11" s="334"/>
      <c r="L11" s="334"/>
      <c r="M11" s="334"/>
      <c r="N11" s="334"/>
      <c r="O11" s="334"/>
      <c r="P11" s="334"/>
      <c r="Q11" s="334"/>
      <c r="R11" s="334"/>
      <c r="S11" s="334"/>
      <c r="T11" s="226" t="s">
        <v>0</v>
      </c>
      <c r="X11" s="239">
        <v>2</v>
      </c>
      <c r="Y11" s="239">
        <v>31</v>
      </c>
    </row>
    <row r="12" spans="1:25" x14ac:dyDescent="0.2">
      <c r="A12" s="25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3">
        <v>140</v>
      </c>
      <c r="K12" s="254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6">
        <v>140</v>
      </c>
      <c r="X12" s="239">
        <v>3</v>
      </c>
      <c r="Y12" s="239">
        <v>30</v>
      </c>
    </row>
    <row r="13" spans="1:25" x14ac:dyDescent="0.2">
      <c r="A13" s="257" t="s">
        <v>6</v>
      </c>
      <c r="B13" s="258">
        <v>117.57142857142857</v>
      </c>
      <c r="C13" s="259">
        <v>127.16190476190476</v>
      </c>
      <c r="D13" s="259">
        <v>144.26605504587155</v>
      </c>
      <c r="E13" s="259">
        <v>148.02083333333334</v>
      </c>
      <c r="F13" s="259">
        <v>151.69999999999999</v>
      </c>
      <c r="G13" s="259">
        <v>162.39473684210526</v>
      </c>
      <c r="H13" s="259">
        <v>162.69811320754718</v>
      </c>
      <c r="I13" s="259">
        <v>174.02777777777777</v>
      </c>
      <c r="J13" s="258">
        <v>141.625</v>
      </c>
      <c r="K13" s="259">
        <v>146.04545454545453</v>
      </c>
      <c r="L13" s="259">
        <v>136.13432835820896</v>
      </c>
      <c r="M13" s="259">
        <v>146.26984126984127</v>
      </c>
      <c r="N13" s="259">
        <v>145.53030303030303</v>
      </c>
      <c r="O13" s="259">
        <v>138.73134328358208</v>
      </c>
      <c r="P13" s="259">
        <v>142.51470588235293</v>
      </c>
      <c r="Q13" s="259">
        <v>144.03389830508473</v>
      </c>
      <c r="R13" s="259">
        <v>143.9848484848485</v>
      </c>
      <c r="S13" s="259">
        <v>145.30555555555554</v>
      </c>
      <c r="T13" s="261">
        <v>143.90944881889763</v>
      </c>
      <c r="X13" s="239">
        <v>4</v>
      </c>
      <c r="Y13" s="239">
        <v>29.5</v>
      </c>
    </row>
    <row r="14" spans="1:25" x14ac:dyDescent="0.2">
      <c r="A14" s="248" t="s">
        <v>7</v>
      </c>
      <c r="B14" s="262">
        <v>88.311688311688314</v>
      </c>
      <c r="C14" s="263">
        <v>98.095238095238102</v>
      </c>
      <c r="D14" s="263">
        <v>100</v>
      </c>
      <c r="E14" s="263">
        <v>98.958333333333329</v>
      </c>
      <c r="F14" s="263">
        <v>98.333333333333329</v>
      </c>
      <c r="G14" s="263">
        <v>100</v>
      </c>
      <c r="H14" s="263">
        <v>100</v>
      </c>
      <c r="I14" s="263">
        <v>100</v>
      </c>
      <c r="J14" s="262">
        <v>57.8125</v>
      </c>
      <c r="K14" s="263">
        <v>62.121212121212125</v>
      </c>
      <c r="L14" s="263">
        <v>53.731343283582092</v>
      </c>
      <c r="M14" s="263">
        <v>57.142857142857146</v>
      </c>
      <c r="N14" s="263">
        <v>59.090909090909093</v>
      </c>
      <c r="O14" s="263">
        <v>58.208955223880594</v>
      </c>
      <c r="P14" s="263">
        <v>52.941176470588232</v>
      </c>
      <c r="Q14" s="263">
        <v>76.271186440677965</v>
      </c>
      <c r="R14" s="263">
        <v>60.606060606060609</v>
      </c>
      <c r="S14" s="263">
        <v>56.944444444444443</v>
      </c>
      <c r="T14" s="265">
        <v>56.771653543307089</v>
      </c>
      <c r="V14" s="227"/>
      <c r="W14" s="227"/>
      <c r="X14" s="239">
        <v>5</v>
      </c>
      <c r="Y14" s="239">
        <v>29</v>
      </c>
    </row>
    <row r="15" spans="1:25" x14ac:dyDescent="0.2">
      <c r="A15" s="248" t="s">
        <v>8</v>
      </c>
      <c r="B15" s="266">
        <v>6.9807966237220812E-2</v>
      </c>
      <c r="C15" s="267">
        <v>4.2204328969465417E-2</v>
      </c>
      <c r="D15" s="267">
        <v>3.4634550945828027E-2</v>
      </c>
      <c r="E15" s="267">
        <v>3.3453450903357378E-2</v>
      </c>
      <c r="F15" s="267">
        <v>3.2922413438219875E-2</v>
      </c>
      <c r="G15" s="267">
        <v>3.066054718581732E-2</v>
      </c>
      <c r="H15" s="267">
        <v>3.3401062343483903E-2</v>
      </c>
      <c r="I15" s="267">
        <v>4.6257798391911929E-2</v>
      </c>
      <c r="J15" s="266">
        <v>0.12035612078411356</v>
      </c>
      <c r="K15" s="267">
        <v>0.1063131201535371</v>
      </c>
      <c r="L15" s="267">
        <v>0.12107431142984816</v>
      </c>
      <c r="M15" s="267">
        <v>0.11277449950599364</v>
      </c>
      <c r="N15" s="267">
        <v>0.1192940053223826</v>
      </c>
      <c r="O15" s="267">
        <v>0.11778311399227009</v>
      </c>
      <c r="P15" s="267">
        <v>0.12017184335238017</v>
      </c>
      <c r="Q15" s="267">
        <v>0.10041552362777117</v>
      </c>
      <c r="R15" s="267">
        <v>0.11611115202345125</v>
      </c>
      <c r="S15" s="267">
        <v>0.10760281447969813</v>
      </c>
      <c r="T15" s="269">
        <v>0.11849306912590005</v>
      </c>
      <c r="V15" s="227"/>
      <c r="W15" s="227"/>
      <c r="X15" s="239">
        <v>6</v>
      </c>
      <c r="Y15" s="239">
        <v>28.5</v>
      </c>
    </row>
    <row r="16" spans="1:25" x14ac:dyDescent="0.2">
      <c r="A16" s="257" t="s">
        <v>1</v>
      </c>
      <c r="B16" s="270">
        <f>B13/B12*100-100</f>
        <v>-16.020408163265316</v>
      </c>
      <c r="C16" s="271">
        <f t="shared" ref="C16:E16" si="0">C13/C12*100-100</f>
        <v>-9.1700680272108883</v>
      </c>
      <c r="D16" s="271">
        <f t="shared" si="0"/>
        <v>3.0471821756225381</v>
      </c>
      <c r="E16" s="271">
        <f t="shared" si="0"/>
        <v>5.7291666666666714</v>
      </c>
      <c r="F16" s="271">
        <f>F13/F12*100-100</f>
        <v>8.357142857142847</v>
      </c>
      <c r="G16" s="271">
        <f t="shared" ref="G16:I16" si="1">G13/G12*100-100</f>
        <v>15.996240601503757</v>
      </c>
      <c r="H16" s="271">
        <f t="shared" si="1"/>
        <v>16.212938005390853</v>
      </c>
      <c r="I16" s="271">
        <f t="shared" si="1"/>
        <v>24.305555555555557</v>
      </c>
      <c r="J16" s="270">
        <f>J13/J12*100-100</f>
        <v>1.1607142857142918</v>
      </c>
      <c r="K16" s="271">
        <f t="shared" ref="K16:L16" si="2">K13/K12*100-100</f>
        <v>4.3181818181817988</v>
      </c>
      <c r="L16" s="271">
        <f t="shared" si="2"/>
        <v>-2.761194029850742</v>
      </c>
      <c r="M16" s="271">
        <f t="shared" ref="M16:O16" si="3">M13/M12*100-100</f>
        <v>4.4784580498866262</v>
      </c>
      <c r="N16" s="271">
        <f t="shared" si="3"/>
        <v>3.9502164502164447</v>
      </c>
      <c r="O16" s="271">
        <f t="shared" si="3"/>
        <v>-0.90618336886993234</v>
      </c>
      <c r="P16" s="271">
        <f t="shared" ref="P16:S16" si="4">P13/P12*100-100</f>
        <v>1.7962184873949525</v>
      </c>
      <c r="Q16" s="271">
        <f t="shared" si="4"/>
        <v>2.8813559322033768</v>
      </c>
      <c r="R16" s="271">
        <f t="shared" si="4"/>
        <v>2.8463203463203541</v>
      </c>
      <c r="S16" s="271">
        <f t="shared" si="4"/>
        <v>3.7896825396825307</v>
      </c>
      <c r="T16" s="273">
        <f t="shared" ref="T16" si="5">T13/T12*100-100</f>
        <v>2.7924634420697316</v>
      </c>
      <c r="V16" s="227"/>
      <c r="W16" s="227"/>
      <c r="X16" s="239">
        <v>7</v>
      </c>
      <c r="Y16" s="239">
        <v>28</v>
      </c>
    </row>
    <row r="17" spans="1:26" ht="13.5" thickBot="1" x14ac:dyDescent="0.25">
      <c r="A17" s="274" t="s">
        <v>27</v>
      </c>
      <c r="B17" s="275">
        <f>B13-B6</f>
        <v>81.571428571428569</v>
      </c>
      <c r="C17" s="276">
        <f t="shared" ref="C17:I17" si="6">C13-C6</f>
        <v>91.161904761904765</v>
      </c>
      <c r="D17" s="276">
        <f t="shared" si="6"/>
        <v>108.26605504587155</v>
      </c>
      <c r="E17" s="276">
        <f t="shared" si="6"/>
        <v>112.02083333333334</v>
      </c>
      <c r="F17" s="276">
        <f t="shared" si="6"/>
        <v>115.69999999999999</v>
      </c>
      <c r="G17" s="276">
        <f t="shared" si="6"/>
        <v>126.39473684210526</v>
      </c>
      <c r="H17" s="276">
        <f t="shared" si="6"/>
        <v>126.69811320754718</v>
      </c>
      <c r="I17" s="276">
        <f t="shared" si="6"/>
        <v>138.02777777777777</v>
      </c>
      <c r="J17" s="275">
        <f t="shared" ref="J17:T17" si="7">J13-J6</f>
        <v>105.625</v>
      </c>
      <c r="K17" s="276">
        <f t="shared" si="7"/>
        <v>110.04545454545453</v>
      </c>
      <c r="L17" s="276">
        <f t="shared" si="7"/>
        <v>100.13432835820896</v>
      </c>
      <c r="M17" s="276">
        <f t="shared" ref="M17:O17" si="8">M13-M6</f>
        <v>110.26984126984127</v>
      </c>
      <c r="N17" s="276">
        <f t="shared" si="8"/>
        <v>109.53030303030303</v>
      </c>
      <c r="O17" s="276">
        <f t="shared" si="8"/>
        <v>102.73134328358208</v>
      </c>
      <c r="P17" s="276">
        <f t="shared" ref="P17:S17" si="9">P13-P6</f>
        <v>106.51470588235293</v>
      </c>
      <c r="Q17" s="276">
        <f t="shared" si="9"/>
        <v>108.03389830508473</v>
      </c>
      <c r="R17" s="276">
        <f t="shared" si="9"/>
        <v>107.9848484848485</v>
      </c>
      <c r="S17" s="276">
        <f t="shared" si="9"/>
        <v>109.30555555555554</v>
      </c>
      <c r="T17" s="278">
        <f t="shared" si="7"/>
        <v>143.90944881889763</v>
      </c>
      <c r="V17" s="227"/>
      <c r="W17" s="227"/>
      <c r="X17" s="239">
        <v>8</v>
      </c>
      <c r="Y17" s="239">
        <v>275</v>
      </c>
      <c r="Z17" s="239">
        <v>28</v>
      </c>
    </row>
    <row r="18" spans="1:26" x14ac:dyDescent="0.2">
      <c r="A18" s="279" t="s">
        <v>51</v>
      </c>
      <c r="B18" s="280">
        <v>781</v>
      </c>
      <c r="C18" s="281">
        <v>1095</v>
      </c>
      <c r="D18" s="281">
        <v>1082</v>
      </c>
      <c r="E18" s="281">
        <v>952</v>
      </c>
      <c r="F18" s="281">
        <v>642</v>
      </c>
      <c r="G18" s="281">
        <v>762</v>
      </c>
      <c r="H18" s="281">
        <v>523</v>
      </c>
      <c r="I18" s="281">
        <v>373</v>
      </c>
      <c r="J18" s="280">
        <v>619</v>
      </c>
      <c r="K18" s="281">
        <v>623</v>
      </c>
      <c r="L18" s="281">
        <v>618</v>
      </c>
      <c r="M18" s="281">
        <v>624</v>
      </c>
      <c r="N18" s="281">
        <v>618</v>
      </c>
      <c r="O18" s="281">
        <v>617</v>
      </c>
      <c r="P18" s="281">
        <v>622</v>
      </c>
      <c r="Q18" s="281">
        <v>623</v>
      </c>
      <c r="R18" s="281">
        <v>623</v>
      </c>
      <c r="S18" s="281">
        <v>624</v>
      </c>
      <c r="T18" s="283">
        <f>SUM(B18:S18)</f>
        <v>12421</v>
      </c>
      <c r="U18" s="227" t="s">
        <v>56</v>
      </c>
      <c r="V18" s="284">
        <f>B4-T18</f>
        <v>153</v>
      </c>
      <c r="W18" s="285">
        <f>V18/B4</f>
        <v>1.2167965643391124E-2</v>
      </c>
    </row>
    <row r="19" spans="1:26" x14ac:dyDescent="0.2">
      <c r="A19" s="286" t="s">
        <v>28</v>
      </c>
      <c r="B19" s="244">
        <v>31.5</v>
      </c>
      <c r="C19" s="242">
        <v>31</v>
      </c>
      <c r="D19" s="242">
        <v>30</v>
      </c>
      <c r="E19" s="242">
        <v>29.5</v>
      </c>
      <c r="F19" s="242">
        <v>29</v>
      </c>
      <c r="G19" s="242">
        <v>28.5</v>
      </c>
      <c r="H19" s="242">
        <v>28</v>
      </c>
      <c r="I19" s="242">
        <v>28</v>
      </c>
      <c r="J19" s="244"/>
      <c r="K19" s="242"/>
      <c r="L19" s="242"/>
      <c r="M19" s="242"/>
      <c r="N19" s="242"/>
      <c r="O19" s="242"/>
      <c r="P19" s="242"/>
      <c r="Q19" s="242"/>
      <c r="R19" s="242"/>
      <c r="S19" s="242"/>
      <c r="T19" s="235"/>
      <c r="U19" s="227" t="s">
        <v>57</v>
      </c>
      <c r="V19" s="227">
        <v>23.44</v>
      </c>
      <c r="W19" s="227"/>
    </row>
    <row r="20" spans="1:26" ht="13.5" thickBot="1" x14ac:dyDescent="0.25">
      <c r="A20" s="287" t="s">
        <v>26</v>
      </c>
      <c r="B20" s="245">
        <f>B19-B7</f>
        <v>8</v>
      </c>
      <c r="C20" s="243">
        <f t="shared" ref="C20:I20" si="10">C19-C7</f>
        <v>7.5</v>
      </c>
      <c r="D20" s="243">
        <f t="shared" si="10"/>
        <v>6.5</v>
      </c>
      <c r="E20" s="243">
        <f t="shared" si="10"/>
        <v>6</v>
      </c>
      <c r="F20" s="243">
        <f t="shared" si="10"/>
        <v>5.5</v>
      </c>
      <c r="G20" s="243">
        <f t="shared" si="10"/>
        <v>5</v>
      </c>
      <c r="H20" s="243">
        <f t="shared" si="10"/>
        <v>4.5</v>
      </c>
      <c r="I20" s="243">
        <f t="shared" si="10"/>
        <v>4.5</v>
      </c>
      <c r="J20" s="245">
        <f t="shared" ref="J20:L20" si="11">J19-J7</f>
        <v>-23.5</v>
      </c>
      <c r="K20" s="243">
        <f t="shared" si="11"/>
        <v>-23.5</v>
      </c>
      <c r="L20" s="243">
        <f t="shared" si="11"/>
        <v>-23.5</v>
      </c>
      <c r="M20" s="243">
        <f t="shared" ref="M20:O20" si="12">M19-M7</f>
        <v>-23.5</v>
      </c>
      <c r="N20" s="243">
        <f t="shared" si="12"/>
        <v>-23.5</v>
      </c>
      <c r="O20" s="243">
        <f t="shared" si="12"/>
        <v>-23.5</v>
      </c>
      <c r="P20" s="243">
        <f t="shared" ref="P20:S20" si="13">P19-P7</f>
        <v>-23.5</v>
      </c>
      <c r="Q20" s="243">
        <f t="shared" si="13"/>
        <v>-23.5</v>
      </c>
      <c r="R20" s="243">
        <f t="shared" si="13"/>
        <v>-23.5</v>
      </c>
      <c r="S20" s="243">
        <f t="shared" si="13"/>
        <v>-23.5</v>
      </c>
      <c r="T20" s="236"/>
      <c r="U20" s="227" t="s">
        <v>26</v>
      </c>
      <c r="V20" s="227"/>
      <c r="W20" s="227"/>
    </row>
    <row r="21" spans="1:26" x14ac:dyDescent="0.2">
      <c r="I21" s="239">
        <v>28</v>
      </c>
    </row>
    <row r="22" spans="1:26" s="349" customFormat="1" x14ac:dyDescent="0.2"/>
    <row r="23" spans="1:26" s="349" customFormat="1" x14ac:dyDescent="0.2">
      <c r="J23" s="349">
        <v>31.5</v>
      </c>
      <c r="K23" s="349">
        <v>31</v>
      </c>
      <c r="L23" s="349">
        <v>30</v>
      </c>
      <c r="M23" s="349">
        <v>29.5</v>
      </c>
      <c r="N23" s="349">
        <v>29</v>
      </c>
      <c r="O23" s="349">
        <v>28.5</v>
      </c>
      <c r="P23" s="349">
        <v>28</v>
      </c>
      <c r="Q23" s="349">
        <v>28</v>
      </c>
    </row>
    <row r="24" spans="1:26" ht="13.5" thickBot="1" x14ac:dyDescent="0.25">
      <c r="J24" s="241">
        <v>143.90944881889763</v>
      </c>
      <c r="K24" s="241">
        <v>143.90944881889763</v>
      </c>
      <c r="L24" s="241">
        <v>143.90944881889763</v>
      </c>
      <c r="M24" s="241">
        <v>143.90944881889763</v>
      </c>
      <c r="N24" s="241">
        <v>143.90944881889763</v>
      </c>
      <c r="O24" s="241">
        <v>143.90944881889763</v>
      </c>
      <c r="P24" s="241">
        <v>143.90944881889763</v>
      </c>
      <c r="Q24" s="241">
        <v>143.90944881889763</v>
      </c>
    </row>
    <row r="25" spans="1:26" s="349" customFormat="1" ht="13.5" thickBot="1" x14ac:dyDescent="0.25">
      <c r="A25" s="247" t="s">
        <v>65</v>
      </c>
      <c r="B25" s="427" t="s">
        <v>53</v>
      </c>
      <c r="C25" s="428"/>
      <c r="D25" s="428"/>
      <c r="E25" s="428"/>
      <c r="F25" s="428"/>
      <c r="G25" s="428"/>
      <c r="H25" s="428"/>
      <c r="I25" s="429"/>
      <c r="J25" s="427" t="s">
        <v>63</v>
      </c>
      <c r="K25" s="428"/>
      <c r="L25" s="428"/>
      <c r="M25" s="428"/>
      <c r="N25" s="428"/>
      <c r="O25" s="428"/>
      <c r="P25" s="428"/>
      <c r="Q25" s="429"/>
      <c r="R25" s="292" t="s">
        <v>55</v>
      </c>
      <c r="V25" s="347"/>
    </row>
    <row r="26" spans="1:26" s="349" customFormat="1" x14ac:dyDescent="0.2">
      <c r="A26" s="248" t="s">
        <v>54</v>
      </c>
      <c r="B26" s="314">
        <v>1</v>
      </c>
      <c r="C26" s="251">
        <v>2</v>
      </c>
      <c r="D26" s="251">
        <v>3</v>
      </c>
      <c r="E26" s="251">
        <v>4</v>
      </c>
      <c r="F26" s="251">
        <v>5</v>
      </c>
      <c r="G26" s="251">
        <v>6</v>
      </c>
      <c r="H26" s="251">
        <v>7</v>
      </c>
      <c r="I26" s="251">
        <v>8</v>
      </c>
      <c r="J26" s="249">
        <v>1</v>
      </c>
      <c r="K26" s="250">
        <v>2</v>
      </c>
      <c r="L26" s="250">
        <v>3</v>
      </c>
      <c r="M26" s="250">
        <v>4</v>
      </c>
      <c r="N26" s="250">
        <v>5</v>
      </c>
      <c r="O26" s="250">
        <v>6</v>
      </c>
      <c r="P26" s="250">
        <v>7</v>
      </c>
      <c r="Q26" s="250">
        <v>8</v>
      </c>
      <c r="R26" s="291"/>
    </row>
    <row r="27" spans="1:26" s="349" customFormat="1" x14ac:dyDescent="0.2">
      <c r="A27" s="248" t="s">
        <v>2</v>
      </c>
      <c r="B27" s="352">
        <v>1</v>
      </c>
      <c r="C27" s="353">
        <v>2</v>
      </c>
      <c r="D27" s="354">
        <v>3</v>
      </c>
      <c r="E27" s="355">
        <v>4</v>
      </c>
      <c r="F27" s="356">
        <v>5</v>
      </c>
      <c r="G27" s="357">
        <v>6</v>
      </c>
      <c r="H27" s="358">
        <v>7</v>
      </c>
      <c r="I27" s="359">
        <v>8</v>
      </c>
      <c r="J27" s="352">
        <v>1</v>
      </c>
      <c r="K27" s="353">
        <v>2</v>
      </c>
      <c r="L27" s="354">
        <v>3</v>
      </c>
      <c r="M27" s="355">
        <v>4</v>
      </c>
      <c r="N27" s="356">
        <v>5</v>
      </c>
      <c r="O27" s="357">
        <v>6</v>
      </c>
      <c r="P27" s="358">
        <v>7</v>
      </c>
      <c r="Q27" s="359">
        <v>8</v>
      </c>
      <c r="R27" s="226" t="s">
        <v>0</v>
      </c>
    </row>
    <row r="28" spans="1:26" s="349" customFormat="1" x14ac:dyDescent="0.2">
      <c r="A28" s="252" t="s">
        <v>3</v>
      </c>
      <c r="B28" s="253">
        <v>270</v>
      </c>
      <c r="C28" s="254">
        <v>270</v>
      </c>
      <c r="D28" s="254">
        <v>270</v>
      </c>
      <c r="E28" s="254">
        <v>270</v>
      </c>
      <c r="F28" s="254">
        <v>270</v>
      </c>
      <c r="G28" s="254">
        <v>270</v>
      </c>
      <c r="H28" s="254">
        <v>270</v>
      </c>
      <c r="I28" s="254">
        <v>270</v>
      </c>
      <c r="J28" s="253">
        <v>270</v>
      </c>
      <c r="K28" s="254">
        <v>270</v>
      </c>
      <c r="L28" s="254">
        <v>270</v>
      </c>
      <c r="M28" s="254">
        <v>270</v>
      </c>
      <c r="N28" s="254">
        <v>270</v>
      </c>
      <c r="O28" s="254">
        <v>270</v>
      </c>
      <c r="P28" s="254">
        <v>270</v>
      </c>
      <c r="Q28" s="254">
        <v>270</v>
      </c>
      <c r="R28" s="256">
        <v>270</v>
      </c>
    </row>
    <row r="29" spans="1:26" s="349" customFormat="1" x14ac:dyDescent="0.2">
      <c r="A29" s="257" t="s">
        <v>6</v>
      </c>
      <c r="B29" s="258">
        <v>250.79220779220782</v>
      </c>
      <c r="C29" s="259">
        <v>249.66666666666669</v>
      </c>
      <c r="D29" s="259">
        <v>271.13084112149534</v>
      </c>
      <c r="E29" s="259">
        <v>249.14583333333331</v>
      </c>
      <c r="F29" s="259">
        <v>277.84375</v>
      </c>
      <c r="G29" s="259">
        <v>248</v>
      </c>
      <c r="H29" s="259">
        <v>270.77777777777777</v>
      </c>
      <c r="I29" s="259">
        <v>274.66666666666669</v>
      </c>
      <c r="J29" s="258">
        <v>251.08988764044943</v>
      </c>
      <c r="K29" s="259">
        <v>247.468085106383</v>
      </c>
      <c r="L29" s="259">
        <v>252.44444444444446</v>
      </c>
      <c r="M29" s="259">
        <v>250.67441860465118</v>
      </c>
      <c r="N29" s="259">
        <v>248.6521739130435</v>
      </c>
      <c r="O29" s="259">
        <v>261</v>
      </c>
      <c r="P29" s="259">
        <v>259.41509433962267</v>
      </c>
      <c r="Q29" s="259">
        <v>272.76190476190476</v>
      </c>
      <c r="R29" s="261">
        <v>256.39185953711092</v>
      </c>
    </row>
    <row r="30" spans="1:26" s="349" customFormat="1" x14ac:dyDescent="0.2">
      <c r="A30" s="248" t="s">
        <v>7</v>
      </c>
      <c r="B30" s="262">
        <v>72.727272727272734</v>
      </c>
      <c r="C30" s="263">
        <v>76.92307692307692</v>
      </c>
      <c r="D30" s="263">
        <v>92.523364485981304</v>
      </c>
      <c r="E30" s="263">
        <v>97.916666666666671</v>
      </c>
      <c r="F30" s="263">
        <v>84.375</v>
      </c>
      <c r="G30" s="263">
        <v>97.435897435897431</v>
      </c>
      <c r="H30" s="263">
        <v>85.18518518518519</v>
      </c>
      <c r="I30" s="263">
        <v>75</v>
      </c>
      <c r="J30" s="262">
        <v>71.910112359550567</v>
      </c>
      <c r="K30" s="263">
        <v>93.61702127659575</v>
      </c>
      <c r="L30" s="263">
        <v>87.962962962962962</v>
      </c>
      <c r="M30" s="263">
        <v>87.20930232558139</v>
      </c>
      <c r="N30" s="263">
        <v>92.391304347826093</v>
      </c>
      <c r="O30" s="263">
        <v>78.333333333333329</v>
      </c>
      <c r="P30" s="263">
        <v>94.339622641509436</v>
      </c>
      <c r="Q30" s="263">
        <v>73.80952380952381</v>
      </c>
      <c r="R30" s="265">
        <v>85.873902633679165</v>
      </c>
      <c r="T30" s="227"/>
      <c r="U30" s="227"/>
    </row>
    <row r="31" spans="1:26" s="349" customFormat="1" x14ac:dyDescent="0.2">
      <c r="A31" s="248" t="s">
        <v>8</v>
      </c>
      <c r="B31" s="266">
        <v>8.243567023527873E-2</v>
      </c>
      <c r="C31" s="267">
        <v>7.1555519058227143E-2</v>
      </c>
      <c r="D31" s="267">
        <v>5.9289489593240374E-2</v>
      </c>
      <c r="E31" s="267">
        <v>5.5404765129456184E-2</v>
      </c>
      <c r="F31" s="267">
        <v>7.8400930800059956E-2</v>
      </c>
      <c r="G31" s="267">
        <v>5.7563227910165285E-2</v>
      </c>
      <c r="H31" s="267">
        <v>6.5409553459835054E-2</v>
      </c>
      <c r="I31" s="267">
        <v>8.1816120361579162E-2</v>
      </c>
      <c r="J31" s="266">
        <v>8.0231118973910026E-2</v>
      </c>
      <c r="K31" s="267">
        <v>6.5635005806504346E-2</v>
      </c>
      <c r="L31" s="267">
        <v>6.3248914021352756E-2</v>
      </c>
      <c r="M31" s="267">
        <v>6.0474399844639509E-2</v>
      </c>
      <c r="N31" s="267">
        <v>5.9855723561079814E-2</v>
      </c>
      <c r="O31" s="267">
        <v>6.8817001689600685E-2</v>
      </c>
      <c r="P31" s="267">
        <v>5.7564965576267384E-2</v>
      </c>
      <c r="Q31" s="267">
        <v>7.4357513277838405E-2</v>
      </c>
      <c r="R31" s="269">
        <v>7.6834475507393224E-2</v>
      </c>
      <c r="T31" s="227"/>
      <c r="U31" s="227"/>
    </row>
    <row r="32" spans="1:26" s="349" customFormat="1" x14ac:dyDescent="0.2">
      <c r="A32" s="257" t="s">
        <v>1</v>
      </c>
      <c r="B32" s="270">
        <f>B29/B28*100-100</f>
        <v>-7.113997113997101</v>
      </c>
      <c r="C32" s="271">
        <f t="shared" ref="C32:E32" si="14">C29/C28*100-100</f>
        <v>-7.5308641975308603</v>
      </c>
      <c r="D32" s="271">
        <f t="shared" si="14"/>
        <v>0.41883004499827337</v>
      </c>
      <c r="E32" s="271">
        <f t="shared" si="14"/>
        <v>-7.723765432098773</v>
      </c>
      <c r="F32" s="271">
        <f>F29/F28*100-100</f>
        <v>2.9050925925925952</v>
      </c>
      <c r="G32" s="271">
        <f t="shared" ref="G32:I32" si="15">G29/G28*100-100</f>
        <v>-8.1481481481481524</v>
      </c>
      <c r="H32" s="271">
        <f t="shared" si="15"/>
        <v>0.28806584362139631</v>
      </c>
      <c r="I32" s="271">
        <f t="shared" si="15"/>
        <v>1.7283950617283921</v>
      </c>
      <c r="J32" s="270">
        <f>J29/J28*100-100</f>
        <v>-7.0037453183520597</v>
      </c>
      <c r="K32" s="271">
        <f t="shared" ref="K32:R32" si="16">K29/K28*100-100</f>
        <v>-8.3451536643026003</v>
      </c>
      <c r="L32" s="271">
        <f t="shared" si="16"/>
        <v>-6.5020576131687164</v>
      </c>
      <c r="M32" s="271">
        <f t="shared" si="16"/>
        <v>-7.1576227390180804</v>
      </c>
      <c r="N32" s="271">
        <f t="shared" si="16"/>
        <v>-7.9066022544283356</v>
      </c>
      <c r="O32" s="271">
        <f t="shared" si="16"/>
        <v>-3.3333333333333286</v>
      </c>
      <c r="P32" s="271">
        <f t="shared" si="16"/>
        <v>-3.9203354297693807</v>
      </c>
      <c r="Q32" s="271">
        <f t="shared" si="16"/>
        <v>1.0229276895943542</v>
      </c>
      <c r="R32" s="273">
        <f t="shared" si="16"/>
        <v>-5.0400520232922474</v>
      </c>
      <c r="T32" s="227"/>
      <c r="U32" s="227"/>
    </row>
    <row r="33" spans="1:28" s="349" customFormat="1" ht="13.5" thickBot="1" x14ac:dyDescent="0.25">
      <c r="A33" s="274" t="s">
        <v>27</v>
      </c>
      <c r="B33" s="275">
        <f>B29-B13</f>
        <v>133.22077922077926</v>
      </c>
      <c r="C33" s="276">
        <f t="shared" ref="C33:I33" si="17">C29-C13</f>
        <v>122.50476190476192</v>
      </c>
      <c r="D33" s="276">
        <f t="shared" si="17"/>
        <v>126.86478607562378</v>
      </c>
      <c r="E33" s="276">
        <f t="shared" si="17"/>
        <v>101.12499999999997</v>
      </c>
      <c r="F33" s="276">
        <f t="shared" si="17"/>
        <v>126.14375000000001</v>
      </c>
      <c r="G33" s="276">
        <f t="shared" si="17"/>
        <v>85.60526315789474</v>
      </c>
      <c r="H33" s="276">
        <f t="shared" si="17"/>
        <v>108.07966457023059</v>
      </c>
      <c r="I33" s="276">
        <f t="shared" si="17"/>
        <v>100.63888888888891</v>
      </c>
      <c r="J33" s="275">
        <f>J29-J24</f>
        <v>107.1804388215518</v>
      </c>
      <c r="K33" s="276">
        <f t="shared" ref="K33:Q33" si="18">K29-K24</f>
        <v>103.55863628748537</v>
      </c>
      <c r="L33" s="276">
        <f t="shared" si="18"/>
        <v>108.53499562554683</v>
      </c>
      <c r="M33" s="276">
        <f t="shared" si="18"/>
        <v>106.76496978575355</v>
      </c>
      <c r="N33" s="276">
        <f t="shared" si="18"/>
        <v>104.74272509414587</v>
      </c>
      <c r="O33" s="276">
        <f t="shared" si="18"/>
        <v>117.09055118110237</v>
      </c>
      <c r="P33" s="276">
        <f t="shared" si="18"/>
        <v>115.50564552072504</v>
      </c>
      <c r="Q33" s="276">
        <f t="shared" si="18"/>
        <v>128.85245594300713</v>
      </c>
      <c r="R33" s="278">
        <f>R29-T13</f>
        <v>112.48241071821329</v>
      </c>
      <c r="T33" s="227"/>
      <c r="U33" s="227"/>
    </row>
    <row r="34" spans="1:28" s="349" customFormat="1" x14ac:dyDescent="0.2">
      <c r="A34" s="279" t="s">
        <v>51</v>
      </c>
      <c r="B34" s="280">
        <v>776</v>
      </c>
      <c r="C34" s="281">
        <v>1090</v>
      </c>
      <c r="D34" s="281">
        <v>1082</v>
      </c>
      <c r="E34" s="281">
        <v>949</v>
      </c>
      <c r="F34" s="281">
        <v>641</v>
      </c>
      <c r="G34" s="281">
        <v>761</v>
      </c>
      <c r="H34" s="281">
        <v>523</v>
      </c>
      <c r="I34" s="281">
        <v>372</v>
      </c>
      <c r="J34" s="280">
        <v>893</v>
      </c>
      <c r="K34" s="281">
        <v>932</v>
      </c>
      <c r="L34" s="281">
        <v>1048</v>
      </c>
      <c r="M34" s="281">
        <v>843</v>
      </c>
      <c r="N34" s="281">
        <v>905</v>
      </c>
      <c r="O34" s="281">
        <v>602</v>
      </c>
      <c r="P34" s="281">
        <v>537</v>
      </c>
      <c r="Q34" s="281">
        <v>424</v>
      </c>
      <c r="R34" s="283">
        <f>SUM(B34:Q34)</f>
        <v>12378</v>
      </c>
      <c r="S34" s="227" t="s">
        <v>56</v>
      </c>
      <c r="T34" s="284">
        <f>T18-R34</f>
        <v>43</v>
      </c>
      <c r="U34" s="285">
        <f>T34/T18</f>
        <v>3.4618790757587957E-3</v>
      </c>
      <c r="V34" s="431" t="s">
        <v>67</v>
      </c>
      <c r="W34" s="431"/>
      <c r="X34" s="431"/>
      <c r="Y34" s="431"/>
      <c r="Z34" s="431"/>
      <c r="AA34" s="431"/>
      <c r="AB34" s="431"/>
    </row>
    <row r="35" spans="1:28" s="349" customFormat="1" x14ac:dyDescent="0.2">
      <c r="A35" s="286" t="s">
        <v>28</v>
      </c>
      <c r="B35" s="244">
        <v>36.5</v>
      </c>
      <c r="C35" s="242">
        <v>36</v>
      </c>
      <c r="D35" s="242">
        <v>34.5</v>
      </c>
      <c r="E35" s="242">
        <v>34.5</v>
      </c>
      <c r="F35" s="242">
        <v>33.5</v>
      </c>
      <c r="G35" s="242">
        <v>34</v>
      </c>
      <c r="H35" s="242">
        <v>33</v>
      </c>
      <c r="I35" s="242">
        <v>33</v>
      </c>
      <c r="J35" s="244">
        <v>36.5</v>
      </c>
      <c r="K35" s="242">
        <v>36</v>
      </c>
      <c r="L35" s="242">
        <v>35</v>
      </c>
      <c r="M35" s="242">
        <v>34.5</v>
      </c>
      <c r="N35" s="242">
        <v>34</v>
      </c>
      <c r="O35" s="242">
        <v>33.5</v>
      </c>
      <c r="P35" s="242">
        <v>33</v>
      </c>
      <c r="Q35" s="242">
        <v>33</v>
      </c>
      <c r="R35" s="235"/>
      <c r="S35" s="227" t="s">
        <v>57</v>
      </c>
      <c r="T35" s="227">
        <v>29.78</v>
      </c>
      <c r="U35" s="227"/>
      <c r="V35" s="431"/>
      <c r="W35" s="431"/>
      <c r="X35" s="431"/>
      <c r="Y35" s="431"/>
      <c r="Z35" s="431"/>
      <c r="AA35" s="431"/>
      <c r="AB35" s="431"/>
    </row>
    <row r="36" spans="1:28" s="349" customFormat="1" ht="13.5" thickBot="1" x14ac:dyDescent="0.25">
      <c r="A36" s="287" t="s">
        <v>26</v>
      </c>
      <c r="B36" s="245">
        <f>B35-B19</f>
        <v>5</v>
      </c>
      <c r="C36" s="243">
        <f t="shared" ref="C36:I36" si="19">C35-C19</f>
        <v>5</v>
      </c>
      <c r="D36" s="243">
        <f t="shared" si="19"/>
        <v>4.5</v>
      </c>
      <c r="E36" s="243">
        <f t="shared" si="19"/>
        <v>5</v>
      </c>
      <c r="F36" s="243">
        <f t="shared" si="19"/>
        <v>4.5</v>
      </c>
      <c r="G36" s="243">
        <f t="shared" si="19"/>
        <v>5.5</v>
      </c>
      <c r="H36" s="243">
        <f t="shared" si="19"/>
        <v>5</v>
      </c>
      <c r="I36" s="243">
        <f t="shared" si="19"/>
        <v>5</v>
      </c>
      <c r="J36" s="245">
        <f>J35-J23</f>
        <v>5</v>
      </c>
      <c r="K36" s="243">
        <f t="shared" ref="K36:Q36" si="20">K35-K23</f>
        <v>5</v>
      </c>
      <c r="L36" s="243">
        <f t="shared" si="20"/>
        <v>5</v>
      </c>
      <c r="M36" s="243">
        <f t="shared" si="20"/>
        <v>5</v>
      </c>
      <c r="N36" s="243">
        <f t="shared" si="20"/>
        <v>5</v>
      </c>
      <c r="O36" s="243">
        <f t="shared" si="20"/>
        <v>5</v>
      </c>
      <c r="P36" s="243">
        <f t="shared" si="20"/>
        <v>5</v>
      </c>
      <c r="Q36" s="243">
        <f t="shared" si="20"/>
        <v>5</v>
      </c>
      <c r="R36" s="236"/>
      <c r="S36" s="227" t="s">
        <v>26</v>
      </c>
      <c r="T36" s="227">
        <f>T35-V19</f>
        <v>6.34</v>
      </c>
      <c r="U36" s="227"/>
      <c r="V36" s="431"/>
      <c r="W36" s="431"/>
      <c r="X36" s="431"/>
      <c r="Y36" s="431"/>
      <c r="Z36" s="431"/>
      <c r="AA36" s="431"/>
      <c r="AB36" s="431"/>
    </row>
    <row r="37" spans="1:28" x14ac:dyDescent="0.2">
      <c r="C37" s="351" t="s">
        <v>66</v>
      </c>
      <c r="D37" s="351" t="s">
        <v>66</v>
      </c>
      <c r="E37" s="351" t="s">
        <v>66</v>
      </c>
      <c r="F37" s="351" t="s">
        <v>66</v>
      </c>
      <c r="G37" s="351" t="s">
        <v>66</v>
      </c>
      <c r="H37" s="351"/>
      <c r="I37" s="351"/>
      <c r="J37" s="351"/>
      <c r="K37" s="351"/>
      <c r="L37" s="351"/>
      <c r="M37" s="351"/>
      <c r="N37" s="351"/>
      <c r="O37" s="351" t="s">
        <v>66</v>
      </c>
      <c r="P37" s="351"/>
      <c r="Q37" s="351"/>
      <c r="R37" s="351"/>
    </row>
    <row r="38" spans="1:28" ht="13.5" thickBot="1" x14ac:dyDescent="0.25"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</row>
    <row r="39" spans="1:28" ht="13.5" thickBot="1" x14ac:dyDescent="0.25">
      <c r="A39" s="247" t="s">
        <v>68</v>
      </c>
      <c r="B39" s="427" t="s">
        <v>53</v>
      </c>
      <c r="C39" s="428"/>
      <c r="D39" s="428"/>
      <c r="E39" s="428"/>
      <c r="F39" s="428"/>
      <c r="G39" s="428"/>
      <c r="H39" s="428"/>
      <c r="I39" s="429"/>
      <c r="J39" s="427" t="s">
        <v>63</v>
      </c>
      <c r="K39" s="428"/>
      <c r="L39" s="428"/>
      <c r="M39" s="428"/>
      <c r="N39" s="428"/>
      <c r="O39" s="428"/>
      <c r="P39" s="428"/>
      <c r="Q39" s="429"/>
      <c r="R39" s="292" t="s">
        <v>55</v>
      </c>
      <c r="S39" s="360"/>
      <c r="T39" s="360"/>
      <c r="U39" s="360"/>
    </row>
    <row r="40" spans="1:28" x14ac:dyDescent="0.2">
      <c r="A40" s="248" t="s">
        <v>54</v>
      </c>
      <c r="B40" s="314">
        <v>1</v>
      </c>
      <c r="C40" s="251">
        <v>2</v>
      </c>
      <c r="D40" s="251">
        <v>3</v>
      </c>
      <c r="E40" s="251">
        <v>4</v>
      </c>
      <c r="F40" s="251">
        <v>5</v>
      </c>
      <c r="G40" s="251">
        <v>6</v>
      </c>
      <c r="H40" s="251">
        <v>7</v>
      </c>
      <c r="I40" s="251">
        <v>8</v>
      </c>
      <c r="J40" s="249">
        <v>1</v>
      </c>
      <c r="K40" s="250">
        <v>2</v>
      </c>
      <c r="L40" s="250">
        <v>3</v>
      </c>
      <c r="M40" s="250">
        <v>4</v>
      </c>
      <c r="N40" s="250">
        <v>5</v>
      </c>
      <c r="O40" s="250">
        <v>6</v>
      </c>
      <c r="P40" s="250">
        <v>7</v>
      </c>
      <c r="Q40" s="250">
        <v>8</v>
      </c>
      <c r="R40" s="291"/>
      <c r="S40" s="360"/>
      <c r="T40" s="360"/>
      <c r="U40" s="360"/>
    </row>
    <row r="41" spans="1:28" x14ac:dyDescent="0.2">
      <c r="A41" s="248" t="s">
        <v>2</v>
      </c>
      <c r="B41" s="352">
        <v>1</v>
      </c>
      <c r="C41" s="353">
        <v>2</v>
      </c>
      <c r="D41" s="354">
        <v>3</v>
      </c>
      <c r="E41" s="355">
        <v>4</v>
      </c>
      <c r="F41" s="356">
        <v>5</v>
      </c>
      <c r="G41" s="357">
        <v>6</v>
      </c>
      <c r="H41" s="358">
        <v>7</v>
      </c>
      <c r="I41" s="359">
        <v>8</v>
      </c>
      <c r="J41" s="352">
        <v>1</v>
      </c>
      <c r="K41" s="353">
        <v>2</v>
      </c>
      <c r="L41" s="354">
        <v>3</v>
      </c>
      <c r="M41" s="355">
        <v>4</v>
      </c>
      <c r="N41" s="356">
        <v>5</v>
      </c>
      <c r="O41" s="357">
        <v>6</v>
      </c>
      <c r="P41" s="358">
        <v>7</v>
      </c>
      <c r="Q41" s="359">
        <v>8</v>
      </c>
      <c r="R41" s="226" t="s">
        <v>0</v>
      </c>
      <c r="S41" s="360"/>
      <c r="T41" s="360"/>
      <c r="U41" s="360"/>
    </row>
    <row r="42" spans="1:28" x14ac:dyDescent="0.2">
      <c r="A42" s="252" t="s">
        <v>3</v>
      </c>
      <c r="B42" s="253">
        <v>400</v>
      </c>
      <c r="C42" s="254">
        <v>400</v>
      </c>
      <c r="D42" s="254">
        <v>400</v>
      </c>
      <c r="E42" s="254">
        <v>400</v>
      </c>
      <c r="F42" s="254">
        <v>400</v>
      </c>
      <c r="G42" s="254">
        <v>400</v>
      </c>
      <c r="H42" s="254">
        <v>400</v>
      </c>
      <c r="I42" s="254">
        <v>400</v>
      </c>
      <c r="J42" s="253">
        <v>400</v>
      </c>
      <c r="K42" s="254">
        <v>400</v>
      </c>
      <c r="L42" s="254">
        <v>400</v>
      </c>
      <c r="M42" s="254">
        <v>400</v>
      </c>
      <c r="N42" s="254">
        <v>400</v>
      </c>
      <c r="O42" s="254">
        <v>400</v>
      </c>
      <c r="P42" s="254">
        <v>400</v>
      </c>
      <c r="Q42" s="254">
        <v>400</v>
      </c>
      <c r="R42" s="256">
        <v>400</v>
      </c>
      <c r="S42" s="360"/>
      <c r="T42" s="360"/>
      <c r="U42" s="360"/>
    </row>
    <row r="43" spans="1:28" x14ac:dyDescent="0.2">
      <c r="A43" s="257" t="s">
        <v>6</v>
      </c>
      <c r="B43" s="258">
        <v>419.63414634146341</v>
      </c>
      <c r="C43" s="259">
        <v>422.92035398230087</v>
      </c>
      <c r="D43" s="259">
        <v>413.14814814814815</v>
      </c>
      <c r="E43" s="259">
        <v>404.60674157303373</v>
      </c>
      <c r="F43" s="259">
        <v>403.49206349206349</v>
      </c>
      <c r="G43" s="259">
        <v>392.70270270270271</v>
      </c>
      <c r="H43" s="259">
        <v>410.56603773584908</v>
      </c>
      <c r="I43" s="259">
        <v>411.89189189189187</v>
      </c>
      <c r="J43" s="258">
        <v>410.94117647058823</v>
      </c>
      <c r="K43" s="259">
        <v>404.78260869565219</v>
      </c>
      <c r="L43" s="259">
        <v>408.8679245283019</v>
      </c>
      <c r="M43" s="259">
        <v>406.58823529411762</v>
      </c>
      <c r="N43" s="259">
        <v>406.8478260869565</v>
      </c>
      <c r="O43" s="259">
        <v>430.96774193548384</v>
      </c>
      <c r="P43" s="259">
        <v>406.98113207547169</v>
      </c>
      <c r="Q43" s="259">
        <v>427.67441860465118</v>
      </c>
      <c r="R43" s="261">
        <v>412.40036231884056</v>
      </c>
      <c r="S43" s="360"/>
      <c r="T43" s="360"/>
      <c r="U43" s="360"/>
    </row>
    <row r="44" spans="1:28" x14ac:dyDescent="0.2">
      <c r="A44" s="248" t="s">
        <v>7</v>
      </c>
      <c r="B44" s="262">
        <v>73.170731707317074</v>
      </c>
      <c r="C44" s="263">
        <v>75.221238938053091</v>
      </c>
      <c r="D44" s="263">
        <v>77.777777777777771</v>
      </c>
      <c r="E44" s="263">
        <v>73.033707865168537</v>
      </c>
      <c r="F44" s="263">
        <v>63.492063492063494</v>
      </c>
      <c r="G44" s="263">
        <v>71.621621621621628</v>
      </c>
      <c r="H44" s="263">
        <v>75.471698113207552</v>
      </c>
      <c r="I44" s="263">
        <v>67.567567567567565</v>
      </c>
      <c r="J44" s="262">
        <v>72.941176470588232</v>
      </c>
      <c r="K44" s="263">
        <v>77.173913043478265</v>
      </c>
      <c r="L44" s="263">
        <v>76.415094339622641</v>
      </c>
      <c r="M44" s="263">
        <v>85.882352941176464</v>
      </c>
      <c r="N44" s="263">
        <v>89.130434782608702</v>
      </c>
      <c r="O44" s="263">
        <v>77.41935483870968</v>
      </c>
      <c r="P44" s="263">
        <v>90.566037735849051</v>
      </c>
      <c r="Q44" s="263">
        <v>79.069767441860463</v>
      </c>
      <c r="R44" s="265">
        <v>68.025362318840578</v>
      </c>
      <c r="S44" s="360"/>
      <c r="T44" s="227"/>
      <c r="U44" s="227"/>
    </row>
    <row r="45" spans="1:28" x14ac:dyDescent="0.2">
      <c r="A45" s="248" t="s">
        <v>8</v>
      </c>
      <c r="B45" s="266">
        <v>9.0967500360972495E-2</v>
      </c>
      <c r="C45" s="267">
        <v>8.8173976949071961E-2</v>
      </c>
      <c r="D45" s="267">
        <v>7.8820872863024194E-2</v>
      </c>
      <c r="E45" s="267">
        <v>9.1435650058579523E-2</v>
      </c>
      <c r="F45" s="267">
        <v>9.3272673243248214E-2</v>
      </c>
      <c r="G45" s="267">
        <v>8.5620503417235705E-2</v>
      </c>
      <c r="H45" s="267">
        <v>8.6782424349853782E-2</v>
      </c>
      <c r="I45" s="267">
        <v>7.9393613975087304E-2</v>
      </c>
      <c r="J45" s="266">
        <v>9.0253493265119389E-2</v>
      </c>
      <c r="K45" s="267">
        <v>7.7993536500786123E-2</v>
      </c>
      <c r="L45" s="267">
        <v>8.0089536765355768E-2</v>
      </c>
      <c r="M45" s="267">
        <v>7.6162772100816789E-2</v>
      </c>
      <c r="N45" s="267">
        <v>6.652095952864813E-2</v>
      </c>
      <c r="O45" s="267">
        <v>7.7711050145470945E-2</v>
      </c>
      <c r="P45" s="267">
        <v>6.5894177022168085E-2</v>
      </c>
      <c r="Q45" s="267">
        <v>8.1286452026860898E-2</v>
      </c>
      <c r="R45" s="269">
        <v>8.9521431767335832E-2</v>
      </c>
      <c r="S45" s="360"/>
      <c r="T45" s="227"/>
      <c r="U45" s="227"/>
    </row>
    <row r="46" spans="1:28" x14ac:dyDescent="0.2">
      <c r="A46" s="257" t="s">
        <v>1</v>
      </c>
      <c r="B46" s="270">
        <f>B43/B42*100-100</f>
        <v>4.9085365853658516</v>
      </c>
      <c r="C46" s="271">
        <f t="shared" ref="C46:E46" si="21">C43/C42*100-100</f>
        <v>5.7300884955752167</v>
      </c>
      <c r="D46" s="271">
        <f t="shared" si="21"/>
        <v>3.2870370370370381</v>
      </c>
      <c r="E46" s="271">
        <f t="shared" si="21"/>
        <v>1.1516853932584326</v>
      </c>
      <c r="F46" s="271">
        <f>F43/F42*100-100</f>
        <v>0.87301587301587347</v>
      </c>
      <c r="G46" s="271">
        <f t="shared" ref="G46:I46" si="22">G43/G42*100-100</f>
        <v>-1.8243243243243228</v>
      </c>
      <c r="H46" s="271">
        <f t="shared" si="22"/>
        <v>2.6415094339622698</v>
      </c>
      <c r="I46" s="271">
        <f t="shared" si="22"/>
        <v>2.9729729729729684</v>
      </c>
      <c r="J46" s="270">
        <f>J43/J42*100-100</f>
        <v>2.735294117647058</v>
      </c>
      <c r="K46" s="271">
        <f t="shared" ref="K46:R46" si="23">K43/K42*100-100</f>
        <v>1.1956521739130466</v>
      </c>
      <c r="L46" s="271">
        <f t="shared" si="23"/>
        <v>2.2169811320754746</v>
      </c>
      <c r="M46" s="271">
        <f t="shared" si="23"/>
        <v>1.6470588235294059</v>
      </c>
      <c r="N46" s="271">
        <f t="shared" si="23"/>
        <v>1.7119565217391255</v>
      </c>
      <c r="O46" s="271">
        <f t="shared" si="23"/>
        <v>7.7419354838709609</v>
      </c>
      <c r="P46" s="271">
        <f t="shared" si="23"/>
        <v>1.7452830188679229</v>
      </c>
      <c r="Q46" s="271">
        <f t="shared" si="23"/>
        <v>6.9186046511627808</v>
      </c>
      <c r="R46" s="273">
        <f t="shared" si="23"/>
        <v>3.100090579710141</v>
      </c>
      <c r="S46" s="360"/>
      <c r="T46" s="227"/>
      <c r="U46" s="227"/>
    </row>
    <row r="47" spans="1:28" ht="13.5" thickBot="1" x14ac:dyDescent="0.25">
      <c r="A47" s="274" t="s">
        <v>27</v>
      </c>
      <c r="B47" s="275">
        <f>B43-B29</f>
        <v>168.84193854925559</v>
      </c>
      <c r="C47" s="276">
        <f t="shared" ref="C47:R47" si="24">C43-C29</f>
        <v>173.25368731563418</v>
      </c>
      <c r="D47" s="276">
        <f t="shared" si="24"/>
        <v>142.01730702665282</v>
      </c>
      <c r="E47" s="276">
        <f t="shared" si="24"/>
        <v>155.46090823970042</v>
      </c>
      <c r="F47" s="276">
        <f t="shared" si="24"/>
        <v>125.64831349206349</v>
      </c>
      <c r="G47" s="276">
        <f t="shared" si="24"/>
        <v>144.70270270270271</v>
      </c>
      <c r="H47" s="276">
        <f t="shared" si="24"/>
        <v>139.78825995807131</v>
      </c>
      <c r="I47" s="276">
        <f t="shared" si="24"/>
        <v>137.22522522522519</v>
      </c>
      <c r="J47" s="275">
        <f t="shared" si="24"/>
        <v>159.8512888301388</v>
      </c>
      <c r="K47" s="276">
        <f t="shared" si="24"/>
        <v>157.31452358926919</v>
      </c>
      <c r="L47" s="276">
        <f t="shared" si="24"/>
        <v>156.42348008385744</v>
      </c>
      <c r="M47" s="276">
        <f t="shared" si="24"/>
        <v>155.91381668946644</v>
      </c>
      <c r="N47" s="276">
        <f t="shared" si="24"/>
        <v>158.195652173913</v>
      </c>
      <c r="O47" s="276">
        <f t="shared" si="24"/>
        <v>169.96774193548384</v>
      </c>
      <c r="P47" s="276">
        <f t="shared" si="24"/>
        <v>147.56603773584902</v>
      </c>
      <c r="Q47" s="276">
        <f t="shared" si="24"/>
        <v>154.91251384274642</v>
      </c>
      <c r="R47" s="278">
        <f t="shared" si="24"/>
        <v>156.00850278172965</v>
      </c>
      <c r="S47" s="360"/>
      <c r="T47" s="227"/>
      <c r="U47" s="227"/>
    </row>
    <row r="48" spans="1:28" x14ac:dyDescent="0.2">
      <c r="A48" s="279" t="s">
        <v>51</v>
      </c>
      <c r="B48" s="280">
        <v>772</v>
      </c>
      <c r="C48" s="281">
        <v>1090</v>
      </c>
      <c r="D48" s="281">
        <v>1080</v>
      </c>
      <c r="E48" s="281">
        <v>948</v>
      </c>
      <c r="F48" s="281">
        <v>639</v>
      </c>
      <c r="G48" s="281">
        <v>761</v>
      </c>
      <c r="H48" s="281">
        <v>523</v>
      </c>
      <c r="I48" s="281">
        <v>372</v>
      </c>
      <c r="J48" s="280">
        <v>892</v>
      </c>
      <c r="K48" s="281">
        <v>932</v>
      </c>
      <c r="L48" s="281">
        <v>1047</v>
      </c>
      <c r="M48" s="281">
        <v>843</v>
      </c>
      <c r="N48" s="281">
        <v>899</v>
      </c>
      <c r="O48" s="281">
        <v>602</v>
      </c>
      <c r="P48" s="281">
        <v>537</v>
      </c>
      <c r="Q48" s="281">
        <v>424</v>
      </c>
      <c r="R48" s="283">
        <f>SUM(B48:Q48)</f>
        <v>12361</v>
      </c>
      <c r="S48" s="227" t="s">
        <v>56</v>
      </c>
      <c r="T48" s="284">
        <f>R34-R48</f>
        <v>17</v>
      </c>
      <c r="U48" s="285">
        <f>T48/R34</f>
        <v>1.3734044272095654E-3</v>
      </c>
      <c r="V48" s="431" t="s">
        <v>69</v>
      </c>
      <c r="W48" s="431"/>
      <c r="X48" s="431"/>
      <c r="Y48" s="431"/>
      <c r="Z48" s="431"/>
      <c r="AA48" s="431"/>
      <c r="AB48" s="431"/>
    </row>
    <row r="49" spans="1:28" x14ac:dyDescent="0.2">
      <c r="A49" s="286" t="s">
        <v>28</v>
      </c>
      <c r="B49" s="244">
        <v>39.5</v>
      </c>
      <c r="C49" s="242">
        <v>39</v>
      </c>
      <c r="D49" s="242">
        <v>37.5</v>
      </c>
      <c r="E49" s="242">
        <v>38</v>
      </c>
      <c r="F49" s="242">
        <v>37</v>
      </c>
      <c r="G49" s="242">
        <v>37.5</v>
      </c>
      <c r="H49" s="242">
        <v>37</v>
      </c>
      <c r="I49" s="242">
        <v>37</v>
      </c>
      <c r="J49" s="244">
        <v>39.5</v>
      </c>
      <c r="K49" s="242">
        <v>39.5</v>
      </c>
      <c r="L49" s="242">
        <v>38.5</v>
      </c>
      <c r="M49" s="242">
        <v>38</v>
      </c>
      <c r="N49" s="242">
        <v>37.5</v>
      </c>
      <c r="O49" s="242">
        <v>36.5</v>
      </c>
      <c r="P49" s="242">
        <v>36.5</v>
      </c>
      <c r="Q49" s="242">
        <v>36.5</v>
      </c>
      <c r="R49" s="235"/>
      <c r="S49" s="227" t="s">
        <v>57</v>
      </c>
      <c r="T49" s="227">
        <v>34.700000000000003</v>
      </c>
      <c r="U49" s="227"/>
      <c r="V49" s="431"/>
      <c r="W49" s="431"/>
      <c r="X49" s="431"/>
      <c r="Y49" s="431"/>
      <c r="Z49" s="431"/>
      <c r="AA49" s="431"/>
      <c r="AB49" s="431"/>
    </row>
    <row r="50" spans="1:28" ht="13.5" thickBot="1" x14ac:dyDescent="0.25">
      <c r="A50" s="287" t="s">
        <v>26</v>
      </c>
      <c r="B50" s="245">
        <f>B49-B35</f>
        <v>3</v>
      </c>
      <c r="C50" s="243">
        <f t="shared" ref="C50:Q50" si="25">C49-C35</f>
        <v>3</v>
      </c>
      <c r="D50" s="243">
        <f t="shared" si="25"/>
        <v>3</v>
      </c>
      <c r="E50" s="243">
        <f t="shared" si="25"/>
        <v>3.5</v>
      </c>
      <c r="F50" s="243">
        <f t="shared" si="25"/>
        <v>3.5</v>
      </c>
      <c r="G50" s="243">
        <f t="shared" si="25"/>
        <v>3.5</v>
      </c>
      <c r="H50" s="243">
        <f t="shared" si="25"/>
        <v>4</v>
      </c>
      <c r="I50" s="243">
        <f t="shared" si="25"/>
        <v>4</v>
      </c>
      <c r="J50" s="245">
        <f t="shared" si="25"/>
        <v>3</v>
      </c>
      <c r="K50" s="243">
        <f t="shared" si="25"/>
        <v>3.5</v>
      </c>
      <c r="L50" s="243">
        <f t="shared" si="25"/>
        <v>3.5</v>
      </c>
      <c r="M50" s="243">
        <f t="shared" si="25"/>
        <v>3.5</v>
      </c>
      <c r="N50" s="243">
        <f t="shared" si="25"/>
        <v>3.5</v>
      </c>
      <c r="O50" s="243">
        <f t="shared" si="25"/>
        <v>3</v>
      </c>
      <c r="P50" s="243">
        <f t="shared" si="25"/>
        <v>3.5</v>
      </c>
      <c r="Q50" s="243">
        <f t="shared" si="25"/>
        <v>3.5</v>
      </c>
      <c r="R50" s="236"/>
      <c r="S50" s="227" t="s">
        <v>26</v>
      </c>
      <c r="T50" s="227">
        <f>T49-T35</f>
        <v>4.9200000000000017</v>
      </c>
      <c r="U50" s="227"/>
      <c r="V50" s="431"/>
      <c r="W50" s="431"/>
      <c r="X50" s="431"/>
      <c r="Y50" s="431"/>
      <c r="Z50" s="431"/>
      <c r="AA50" s="431"/>
      <c r="AB50" s="431"/>
    </row>
    <row r="51" spans="1:28" x14ac:dyDescent="0.2">
      <c r="B51" s="239">
        <v>39.5</v>
      </c>
      <c r="C51" s="239">
        <v>39</v>
      </c>
      <c r="D51" s="239">
        <v>37.5</v>
      </c>
      <c r="H51" s="239">
        <v>37</v>
      </c>
      <c r="I51" s="239">
        <v>37</v>
      </c>
      <c r="J51" s="239">
        <v>39.5</v>
      </c>
    </row>
    <row r="53" spans="1:28" x14ac:dyDescent="0.2">
      <c r="B53" s="239">
        <v>39.5</v>
      </c>
      <c r="C53" s="361">
        <v>39</v>
      </c>
      <c r="D53" s="361">
        <v>38.5</v>
      </c>
      <c r="E53" s="361">
        <v>38.5</v>
      </c>
      <c r="F53" s="361">
        <v>38</v>
      </c>
      <c r="G53" s="361">
        <v>38</v>
      </c>
      <c r="H53" s="361">
        <v>37.5</v>
      </c>
      <c r="I53" s="361">
        <v>37</v>
      </c>
      <c r="J53" s="361">
        <v>37</v>
      </c>
      <c r="K53" s="361">
        <v>37</v>
      </c>
    </row>
    <row r="54" spans="1:28" ht="13.5" thickBot="1" x14ac:dyDescent="0.25">
      <c r="B54" s="241">
        <v>412.40036231884056</v>
      </c>
      <c r="C54" s="241">
        <v>412.40036231884056</v>
      </c>
      <c r="D54" s="241">
        <v>412.40036231884056</v>
      </c>
      <c r="E54" s="241">
        <v>412.40036231884056</v>
      </c>
      <c r="F54" s="241">
        <v>412.40036231884056</v>
      </c>
      <c r="G54" s="241">
        <v>412.40036231884056</v>
      </c>
      <c r="H54" s="241">
        <v>412.40036231884056</v>
      </c>
      <c r="I54" s="241">
        <v>412.40036231884056</v>
      </c>
      <c r="J54" s="241">
        <v>412.40036231884056</v>
      </c>
      <c r="K54" s="241">
        <v>412.40036231884056</v>
      </c>
    </row>
    <row r="55" spans="1:28" ht="13.5" thickBot="1" x14ac:dyDescent="0.25">
      <c r="A55" s="247" t="s">
        <v>70</v>
      </c>
      <c r="B55" s="427" t="s">
        <v>53</v>
      </c>
      <c r="C55" s="428"/>
      <c r="D55" s="428"/>
      <c r="E55" s="428"/>
      <c r="F55" s="428"/>
      <c r="G55" s="428"/>
      <c r="H55" s="428"/>
      <c r="I55" s="428"/>
      <c r="J55" s="428"/>
      <c r="K55" s="429"/>
      <c r="L55" s="427" t="s">
        <v>63</v>
      </c>
      <c r="M55" s="428"/>
      <c r="N55" s="428"/>
      <c r="O55" s="428"/>
      <c r="P55" s="428"/>
      <c r="Q55" s="428"/>
      <c r="R55" s="428"/>
      <c r="S55" s="429"/>
      <c r="T55" s="292" t="s">
        <v>55</v>
      </c>
      <c r="U55" s="361"/>
      <c r="V55" s="361"/>
      <c r="W55" s="361"/>
      <c r="X55" s="430" t="s">
        <v>71</v>
      </c>
      <c r="Y55" s="430"/>
    </row>
    <row r="56" spans="1:28" x14ac:dyDescent="0.2">
      <c r="A56" s="248" t="s">
        <v>54</v>
      </c>
      <c r="B56" s="314">
        <v>1</v>
      </c>
      <c r="C56" s="251">
        <v>2</v>
      </c>
      <c r="D56" s="251">
        <v>3</v>
      </c>
      <c r="E56" s="251">
        <v>4</v>
      </c>
      <c r="F56" s="251">
        <v>5</v>
      </c>
      <c r="G56" s="251">
        <v>6</v>
      </c>
      <c r="H56" s="251">
        <v>7</v>
      </c>
      <c r="I56" s="251">
        <v>8</v>
      </c>
      <c r="J56" s="251">
        <v>9</v>
      </c>
      <c r="K56" s="251">
        <v>10</v>
      </c>
      <c r="L56" s="249">
        <v>1</v>
      </c>
      <c r="M56" s="250">
        <v>2</v>
      </c>
      <c r="N56" s="250">
        <v>3</v>
      </c>
      <c r="O56" s="250">
        <v>4</v>
      </c>
      <c r="P56" s="250">
        <v>5</v>
      </c>
      <c r="Q56" s="250">
        <v>6</v>
      </c>
      <c r="R56" s="250">
        <v>7</v>
      </c>
      <c r="S56" s="250">
        <v>8</v>
      </c>
      <c r="T56" s="291"/>
      <c r="U56" s="361"/>
      <c r="V56" s="361"/>
      <c r="W56" s="361"/>
      <c r="X56" s="239">
        <v>1</v>
      </c>
      <c r="Y56" s="239">
        <v>44</v>
      </c>
    </row>
    <row r="57" spans="1:28" x14ac:dyDescent="0.2">
      <c r="A57" s="248" t="s">
        <v>2</v>
      </c>
      <c r="B57" s="352">
        <v>1</v>
      </c>
      <c r="C57" s="353">
        <v>2</v>
      </c>
      <c r="D57" s="354">
        <v>3</v>
      </c>
      <c r="E57" s="354">
        <v>3</v>
      </c>
      <c r="F57" s="355">
        <v>4</v>
      </c>
      <c r="G57" s="355">
        <v>4</v>
      </c>
      <c r="H57" s="356">
        <v>5</v>
      </c>
      <c r="I57" s="357">
        <v>6</v>
      </c>
      <c r="J57" s="358">
        <v>7</v>
      </c>
      <c r="K57" s="359">
        <v>8</v>
      </c>
      <c r="L57" s="352">
        <v>1</v>
      </c>
      <c r="M57" s="353">
        <v>2</v>
      </c>
      <c r="N57" s="354">
        <v>3</v>
      </c>
      <c r="O57" s="355">
        <v>4</v>
      </c>
      <c r="P57" s="356">
        <v>5</v>
      </c>
      <c r="Q57" s="357">
        <v>6</v>
      </c>
      <c r="R57" s="358">
        <v>7</v>
      </c>
      <c r="S57" s="359">
        <v>8</v>
      </c>
      <c r="T57" s="226" t="s">
        <v>0</v>
      </c>
      <c r="U57" s="361"/>
      <c r="V57" s="361"/>
      <c r="W57" s="361"/>
      <c r="X57" s="239">
        <v>2</v>
      </c>
      <c r="Y57" s="239">
        <v>43</v>
      </c>
    </row>
    <row r="58" spans="1:28" x14ac:dyDescent="0.2">
      <c r="A58" s="252" t="s">
        <v>3</v>
      </c>
      <c r="B58" s="253">
        <v>520</v>
      </c>
      <c r="C58" s="254">
        <v>520</v>
      </c>
      <c r="D58" s="254">
        <v>520</v>
      </c>
      <c r="E58" s="254">
        <v>520</v>
      </c>
      <c r="F58" s="254">
        <v>520</v>
      </c>
      <c r="G58" s="254">
        <v>520</v>
      </c>
      <c r="H58" s="254">
        <v>520</v>
      </c>
      <c r="I58" s="254">
        <v>520</v>
      </c>
      <c r="J58" s="254">
        <v>520</v>
      </c>
      <c r="K58" s="254">
        <v>520</v>
      </c>
      <c r="L58" s="253">
        <v>520</v>
      </c>
      <c r="M58" s="254">
        <v>520</v>
      </c>
      <c r="N58" s="254">
        <v>520</v>
      </c>
      <c r="O58" s="254">
        <v>520</v>
      </c>
      <c r="P58" s="254">
        <v>520</v>
      </c>
      <c r="Q58" s="254">
        <v>520</v>
      </c>
      <c r="R58" s="254">
        <v>520</v>
      </c>
      <c r="S58" s="254">
        <v>520</v>
      </c>
      <c r="T58" s="256">
        <v>520</v>
      </c>
      <c r="U58" s="361"/>
      <c r="V58" s="361"/>
      <c r="W58" s="361"/>
      <c r="X58" s="239">
        <v>3</v>
      </c>
      <c r="Y58" s="239">
        <v>42.5</v>
      </c>
    </row>
    <row r="59" spans="1:28" x14ac:dyDescent="0.2">
      <c r="A59" s="257" t="s">
        <v>6</v>
      </c>
      <c r="B59" s="258">
        <v>455.96153846153845</v>
      </c>
      <c r="C59" s="259">
        <v>490.58139534883719</v>
      </c>
      <c r="D59" s="259">
        <v>512.5</v>
      </c>
      <c r="E59" s="259">
        <v>515.9375</v>
      </c>
      <c r="F59" s="259">
        <v>530.22727272727275</v>
      </c>
      <c r="G59" s="259">
        <v>532.85714285714289</v>
      </c>
      <c r="H59" s="259">
        <v>554.88095238095241</v>
      </c>
      <c r="I59" s="259">
        <v>569.40298507462683</v>
      </c>
      <c r="J59" s="259">
        <v>593.04347826086962</v>
      </c>
      <c r="K59" s="259">
        <v>619.49152542372883</v>
      </c>
      <c r="L59" s="258">
        <v>547.27272727272725</v>
      </c>
      <c r="M59" s="259">
        <v>568.5393258426966</v>
      </c>
      <c r="N59" s="259">
        <v>543.61904761904759</v>
      </c>
      <c r="O59" s="259">
        <v>517.55555555555554</v>
      </c>
      <c r="P59" s="259">
        <v>521.73913043478262</v>
      </c>
      <c r="Q59" s="259">
        <v>535</v>
      </c>
      <c r="R59" s="259">
        <v>510.94339622641508</v>
      </c>
      <c r="S59" s="259">
        <v>537.20930232558135</v>
      </c>
      <c r="T59" s="261">
        <v>536.19753086419757</v>
      </c>
      <c r="U59" s="361"/>
      <c r="V59" s="361"/>
      <c r="W59" s="361"/>
      <c r="X59" s="239">
        <v>4</v>
      </c>
      <c r="Y59" s="239">
        <v>42</v>
      </c>
    </row>
    <row r="60" spans="1:28" x14ac:dyDescent="0.2">
      <c r="A60" s="248" t="s">
        <v>7</v>
      </c>
      <c r="B60" s="262">
        <v>82.692307692307693</v>
      </c>
      <c r="C60" s="263">
        <v>97.674418604651166</v>
      </c>
      <c r="D60" s="263">
        <v>98.4375</v>
      </c>
      <c r="E60" s="263">
        <v>100</v>
      </c>
      <c r="F60" s="263">
        <v>97.727272727272734</v>
      </c>
      <c r="G60" s="263">
        <v>97.959183673469383</v>
      </c>
      <c r="H60" s="263">
        <v>100</v>
      </c>
      <c r="I60" s="263">
        <v>100</v>
      </c>
      <c r="J60" s="263">
        <v>100</v>
      </c>
      <c r="K60" s="263">
        <v>94.915254237288138</v>
      </c>
      <c r="L60" s="262">
        <v>59.090909090909093</v>
      </c>
      <c r="M60" s="263">
        <v>67.415730337078656</v>
      </c>
      <c r="N60" s="263">
        <v>69.523809523809518</v>
      </c>
      <c r="O60" s="263">
        <v>68.888888888888886</v>
      </c>
      <c r="P60" s="263">
        <v>84.782608695652172</v>
      </c>
      <c r="Q60" s="263">
        <v>69.354838709677423</v>
      </c>
      <c r="R60" s="263">
        <v>84.905660377358487</v>
      </c>
      <c r="S60" s="263">
        <v>65.116279069767444</v>
      </c>
      <c r="T60" s="265">
        <v>66.419753086419746</v>
      </c>
      <c r="U60" s="361"/>
      <c r="V60" s="227"/>
      <c r="W60" s="227"/>
      <c r="X60" s="239">
        <v>5</v>
      </c>
      <c r="Y60" s="239">
        <v>41.5</v>
      </c>
      <c r="Z60" s="239">
        <v>41</v>
      </c>
    </row>
    <row r="61" spans="1:28" x14ac:dyDescent="0.2">
      <c r="A61" s="248" t="s">
        <v>8</v>
      </c>
      <c r="B61" s="266">
        <v>6.6251700010144035E-2</v>
      </c>
      <c r="C61" s="267">
        <v>4.6560993312697474E-2</v>
      </c>
      <c r="D61" s="267">
        <v>4.1103169625250527E-2</v>
      </c>
      <c r="E61" s="267">
        <v>3.7645691661442361E-2</v>
      </c>
      <c r="F61" s="267">
        <v>4.3953139324277773E-2</v>
      </c>
      <c r="G61" s="267">
        <v>4.3229264065943962E-2</v>
      </c>
      <c r="H61" s="267">
        <v>3.9277198984906142E-2</v>
      </c>
      <c r="I61" s="267">
        <v>3.689890297199068E-2</v>
      </c>
      <c r="J61" s="267">
        <v>3.6854307118935115E-2</v>
      </c>
      <c r="K61" s="267">
        <v>4.5309978337254579E-2</v>
      </c>
      <c r="L61" s="266">
        <v>0.10742256620747313</v>
      </c>
      <c r="M61" s="267">
        <v>0.10646984443596801</v>
      </c>
      <c r="N61" s="267">
        <v>8.7436083229396819E-2</v>
      </c>
      <c r="O61" s="267">
        <v>8.6231543227577992E-2</v>
      </c>
      <c r="P61" s="267">
        <v>7.0002480114794333E-2</v>
      </c>
      <c r="Q61" s="267">
        <v>9.0688542645650405E-2</v>
      </c>
      <c r="R61" s="267">
        <v>8.5966044341366954E-2</v>
      </c>
      <c r="S61" s="267">
        <v>8.5945728025824022E-2</v>
      </c>
      <c r="T61" s="269">
        <v>9.5660668796925738E-2</v>
      </c>
      <c r="U61" s="361"/>
      <c r="V61" s="227"/>
      <c r="W61" s="227"/>
      <c r="X61" s="239">
        <v>6</v>
      </c>
      <c r="Y61" s="239">
        <v>40.5</v>
      </c>
    </row>
    <row r="62" spans="1:28" x14ac:dyDescent="0.2">
      <c r="A62" s="257" t="s">
        <v>1</v>
      </c>
      <c r="B62" s="270">
        <f>B59/B58*100-100</f>
        <v>-12.315088757396452</v>
      </c>
      <c r="C62" s="271">
        <f t="shared" ref="C62:E62" si="26">C59/C58*100-100</f>
        <v>-5.6574239713774688</v>
      </c>
      <c r="D62" s="271">
        <f t="shared" si="26"/>
        <v>-1.4423076923076934</v>
      </c>
      <c r="E62" s="271">
        <f t="shared" si="26"/>
        <v>-0.78125</v>
      </c>
      <c r="F62" s="271">
        <f>F59/F58*100-100</f>
        <v>1.9667832167832273</v>
      </c>
      <c r="G62" s="271">
        <f t="shared" ref="G62:K62" si="27">G59/G58*100-100</f>
        <v>2.4725274725274886</v>
      </c>
      <c r="H62" s="271">
        <f t="shared" ref="H62:I62" si="28">H59/H58*100-100</f>
        <v>6.7078754578754598</v>
      </c>
      <c r="I62" s="271">
        <f t="shared" si="28"/>
        <v>9.5005740528128655</v>
      </c>
      <c r="J62" s="271">
        <f t="shared" si="27"/>
        <v>14.04682274247493</v>
      </c>
      <c r="K62" s="271">
        <f t="shared" si="27"/>
        <v>19.132985658409396</v>
      </c>
      <c r="L62" s="270">
        <f>L59/L58*100-100</f>
        <v>5.2447552447552539</v>
      </c>
      <c r="M62" s="271">
        <f t="shared" ref="M62:T62" si="29">M59/M58*100-100</f>
        <v>9.3344857389801206</v>
      </c>
      <c r="N62" s="271">
        <f t="shared" si="29"/>
        <v>4.542124542124526</v>
      </c>
      <c r="O62" s="271">
        <f t="shared" si="29"/>
        <v>-0.47008547008546486</v>
      </c>
      <c r="P62" s="271">
        <f t="shared" si="29"/>
        <v>0.33444816053511772</v>
      </c>
      <c r="Q62" s="271">
        <f t="shared" si="29"/>
        <v>2.8846153846153726</v>
      </c>
      <c r="R62" s="271">
        <f t="shared" si="29"/>
        <v>-1.7416545718432559</v>
      </c>
      <c r="S62" s="271">
        <f t="shared" si="29"/>
        <v>3.3094812164579537</v>
      </c>
      <c r="T62" s="273">
        <f t="shared" si="29"/>
        <v>3.1149097815764435</v>
      </c>
      <c r="U62" s="361"/>
      <c r="V62" s="227"/>
      <c r="W62" s="227"/>
      <c r="X62" s="239">
        <v>7</v>
      </c>
      <c r="Y62" s="239">
        <v>40.5</v>
      </c>
    </row>
    <row r="63" spans="1:28" ht="13.5" thickBot="1" x14ac:dyDescent="0.25">
      <c r="A63" s="274" t="s">
        <v>27</v>
      </c>
      <c r="B63" s="275">
        <f>B59-B54</f>
        <v>43.561176142697889</v>
      </c>
      <c r="C63" s="276">
        <f t="shared" ref="C63:K63" si="30">C59-C54</f>
        <v>78.181033029996627</v>
      </c>
      <c r="D63" s="276">
        <f t="shared" si="30"/>
        <v>100.09963768115944</v>
      </c>
      <c r="E63" s="276">
        <f t="shared" si="30"/>
        <v>103.53713768115944</v>
      </c>
      <c r="F63" s="276">
        <f t="shared" si="30"/>
        <v>117.82691040843218</v>
      </c>
      <c r="G63" s="276">
        <f t="shared" si="30"/>
        <v>120.45678053830233</v>
      </c>
      <c r="H63" s="276">
        <f t="shared" si="30"/>
        <v>142.48059006211184</v>
      </c>
      <c r="I63" s="276">
        <f t="shared" si="30"/>
        <v>157.00262275578626</v>
      </c>
      <c r="J63" s="276">
        <f t="shared" si="30"/>
        <v>180.64311594202906</v>
      </c>
      <c r="K63" s="276">
        <f t="shared" si="30"/>
        <v>207.09116310488827</v>
      </c>
      <c r="L63" s="275">
        <f>L59-J43</f>
        <v>136.33155080213902</v>
      </c>
      <c r="M63" s="276">
        <f t="shared" ref="M63:S63" si="31">M59-K43</f>
        <v>163.75671714704441</v>
      </c>
      <c r="N63" s="276">
        <f t="shared" si="31"/>
        <v>134.75112309074569</v>
      </c>
      <c r="O63" s="276">
        <f t="shared" si="31"/>
        <v>110.96732026143792</v>
      </c>
      <c r="P63" s="276">
        <f t="shared" si="31"/>
        <v>114.89130434782612</v>
      </c>
      <c r="Q63" s="276">
        <f t="shared" si="31"/>
        <v>104.03225806451616</v>
      </c>
      <c r="R63" s="276">
        <f t="shared" si="31"/>
        <v>103.96226415094338</v>
      </c>
      <c r="S63" s="276">
        <f t="shared" si="31"/>
        <v>109.53488372093017</v>
      </c>
      <c r="T63" s="278">
        <f>T59-R43</f>
        <v>123.79716854535701</v>
      </c>
      <c r="U63" s="361"/>
      <c r="V63" s="227"/>
      <c r="W63" s="227"/>
      <c r="X63" s="239">
        <v>8</v>
      </c>
      <c r="Y63" s="239">
        <v>40</v>
      </c>
    </row>
    <row r="64" spans="1:28" x14ac:dyDescent="0.2">
      <c r="A64" s="279" t="s">
        <v>51</v>
      </c>
      <c r="B64" s="280">
        <v>552</v>
      </c>
      <c r="C64" s="281">
        <v>867</v>
      </c>
      <c r="D64" s="281">
        <v>656</v>
      </c>
      <c r="E64" s="281">
        <v>656</v>
      </c>
      <c r="F64" s="281">
        <v>458</v>
      </c>
      <c r="G64" s="281">
        <v>459</v>
      </c>
      <c r="H64" s="281">
        <v>851</v>
      </c>
      <c r="I64" s="281">
        <v>662</v>
      </c>
      <c r="J64" s="281">
        <v>468</v>
      </c>
      <c r="K64" s="281">
        <v>536</v>
      </c>
      <c r="L64" s="280">
        <v>886</v>
      </c>
      <c r="M64" s="281">
        <v>930</v>
      </c>
      <c r="N64" s="281">
        <v>1046</v>
      </c>
      <c r="O64" s="281">
        <v>843</v>
      </c>
      <c r="P64" s="281">
        <v>898</v>
      </c>
      <c r="Q64" s="281">
        <v>602</v>
      </c>
      <c r="R64" s="281">
        <v>537</v>
      </c>
      <c r="S64" s="281">
        <v>424</v>
      </c>
      <c r="T64" s="283">
        <f>SUM(B64:S64)</f>
        <v>12331</v>
      </c>
      <c r="U64" s="227" t="s">
        <v>56</v>
      </c>
      <c r="V64" s="284">
        <f>R48-T64</f>
        <v>30</v>
      </c>
      <c r="W64" s="285">
        <f>V64/R48</f>
        <v>2.4269881077582721E-3</v>
      </c>
    </row>
    <row r="65" spans="1:25" x14ac:dyDescent="0.2">
      <c r="A65" s="286" t="s">
        <v>28</v>
      </c>
      <c r="B65" s="244">
        <v>44</v>
      </c>
      <c r="C65" s="242">
        <v>43</v>
      </c>
      <c r="D65" s="242">
        <v>42.5</v>
      </c>
      <c r="E65" s="242">
        <v>42.5</v>
      </c>
      <c r="F65" s="242">
        <v>41.5</v>
      </c>
      <c r="G65" s="242">
        <v>41.5</v>
      </c>
      <c r="H65" s="242">
        <v>41</v>
      </c>
      <c r="I65" s="242">
        <v>40</v>
      </c>
      <c r="J65" s="242">
        <v>40</v>
      </c>
      <c r="K65" s="242">
        <v>40</v>
      </c>
      <c r="L65" s="244"/>
      <c r="M65" s="242"/>
      <c r="N65" s="242"/>
      <c r="O65" s="242"/>
      <c r="P65" s="242"/>
      <c r="Q65" s="242"/>
      <c r="R65" s="242"/>
      <c r="S65" s="242"/>
      <c r="T65" s="235"/>
      <c r="U65" s="227" t="s">
        <v>57</v>
      </c>
      <c r="V65" s="227">
        <v>38.14</v>
      </c>
      <c r="W65" s="227"/>
    </row>
    <row r="66" spans="1:25" ht="13.5" thickBot="1" x14ac:dyDescent="0.25">
      <c r="A66" s="287" t="s">
        <v>26</v>
      </c>
      <c r="B66" s="245">
        <f>B65-B53</f>
        <v>4.5</v>
      </c>
      <c r="C66" s="243">
        <f t="shared" ref="C66:K66" si="32">C65-C53</f>
        <v>4</v>
      </c>
      <c r="D66" s="243">
        <f t="shared" si="32"/>
        <v>4</v>
      </c>
      <c r="E66" s="243">
        <f t="shared" si="32"/>
        <v>4</v>
      </c>
      <c r="F66" s="243">
        <f t="shared" si="32"/>
        <v>3.5</v>
      </c>
      <c r="G66" s="243">
        <f t="shared" si="32"/>
        <v>3.5</v>
      </c>
      <c r="H66" s="243">
        <f t="shared" si="32"/>
        <v>3.5</v>
      </c>
      <c r="I66" s="243">
        <f t="shared" si="32"/>
        <v>3</v>
      </c>
      <c r="J66" s="243">
        <f t="shared" si="32"/>
        <v>3</v>
      </c>
      <c r="K66" s="243">
        <f t="shared" si="32"/>
        <v>3</v>
      </c>
      <c r="L66" s="245">
        <f>L65-J49</f>
        <v>-39.5</v>
      </c>
      <c r="M66" s="243">
        <f t="shared" ref="M66:S66" si="33">M65-K49</f>
        <v>-39.5</v>
      </c>
      <c r="N66" s="243">
        <f t="shared" si="33"/>
        <v>-38.5</v>
      </c>
      <c r="O66" s="243">
        <f t="shared" si="33"/>
        <v>-38</v>
      </c>
      <c r="P66" s="243">
        <f t="shared" si="33"/>
        <v>-37.5</v>
      </c>
      <c r="Q66" s="243">
        <f t="shared" si="33"/>
        <v>-36.5</v>
      </c>
      <c r="R66" s="243">
        <f t="shared" si="33"/>
        <v>-36.5</v>
      </c>
      <c r="S66" s="243">
        <f t="shared" si="33"/>
        <v>-36.5</v>
      </c>
      <c r="T66" s="236"/>
      <c r="U66" s="227" t="s">
        <v>26</v>
      </c>
      <c r="V66" s="227">
        <f>V65-T49</f>
        <v>3.4399999999999977</v>
      </c>
      <c r="W66" s="227"/>
    </row>
    <row r="67" spans="1:25" x14ac:dyDescent="0.2">
      <c r="F67" s="239">
        <v>41.5</v>
      </c>
      <c r="G67" s="239">
        <v>41.5</v>
      </c>
      <c r="H67" s="239">
        <v>41</v>
      </c>
      <c r="I67" s="239">
        <v>40</v>
      </c>
      <c r="J67" s="239">
        <v>40</v>
      </c>
    </row>
    <row r="68" spans="1:25" s="367" customFormat="1" x14ac:dyDescent="0.2">
      <c r="L68" s="367">
        <v>44</v>
      </c>
      <c r="M68" s="367">
        <v>43</v>
      </c>
      <c r="N68" s="367">
        <v>42.5</v>
      </c>
      <c r="O68" s="367">
        <v>42.5</v>
      </c>
      <c r="P68" s="367">
        <v>42</v>
      </c>
      <c r="Q68" s="367">
        <v>42</v>
      </c>
      <c r="R68" s="367">
        <v>41</v>
      </c>
      <c r="S68" s="367">
        <v>40.5</v>
      </c>
      <c r="T68" s="367">
        <v>40.5</v>
      </c>
      <c r="U68" s="367">
        <v>40</v>
      </c>
    </row>
    <row r="69" spans="1:25" ht="13.5" thickBot="1" x14ac:dyDescent="0.25">
      <c r="L69" s="241">
        <v>536.19753086419757</v>
      </c>
      <c r="M69" s="241">
        <v>536.19753086419757</v>
      </c>
      <c r="N69" s="241">
        <v>536.19753086419757</v>
      </c>
      <c r="O69" s="241">
        <v>536.19753086419757</v>
      </c>
      <c r="P69" s="241">
        <v>536.19753086419757</v>
      </c>
      <c r="Q69" s="241">
        <v>536.19753086419757</v>
      </c>
      <c r="R69" s="241">
        <v>536.19753086419757</v>
      </c>
      <c r="S69" s="241">
        <v>536.19753086419757</v>
      </c>
      <c r="T69" s="241">
        <v>536.19753086419757</v>
      </c>
      <c r="U69" s="241">
        <v>536.19753086419757</v>
      </c>
    </row>
    <row r="70" spans="1:25" ht="13.5" thickBot="1" x14ac:dyDescent="0.25">
      <c r="A70" s="247" t="s">
        <v>73</v>
      </c>
      <c r="B70" s="427" t="s">
        <v>53</v>
      </c>
      <c r="C70" s="428"/>
      <c r="D70" s="428"/>
      <c r="E70" s="428"/>
      <c r="F70" s="428"/>
      <c r="G70" s="428"/>
      <c r="H70" s="428"/>
      <c r="I70" s="428"/>
      <c r="J70" s="428"/>
      <c r="K70" s="429"/>
      <c r="L70" s="427" t="s">
        <v>63</v>
      </c>
      <c r="M70" s="428"/>
      <c r="N70" s="428"/>
      <c r="O70" s="428"/>
      <c r="P70" s="428"/>
      <c r="Q70" s="428"/>
      <c r="R70" s="428"/>
      <c r="S70" s="428"/>
      <c r="T70" s="428"/>
      <c r="U70" s="429"/>
      <c r="V70" s="292" t="s">
        <v>55</v>
      </c>
      <c r="W70" s="366"/>
      <c r="X70" s="366"/>
      <c r="Y70" s="366"/>
    </row>
    <row r="71" spans="1:25" x14ac:dyDescent="0.2">
      <c r="A71" s="248" t="s">
        <v>54</v>
      </c>
      <c r="B71" s="314">
        <v>1</v>
      </c>
      <c r="C71" s="251">
        <v>2</v>
      </c>
      <c r="D71" s="251">
        <v>3</v>
      </c>
      <c r="E71" s="251">
        <v>4</v>
      </c>
      <c r="F71" s="251">
        <v>5</v>
      </c>
      <c r="G71" s="251">
        <v>6</v>
      </c>
      <c r="H71" s="251">
        <v>7</v>
      </c>
      <c r="I71" s="251">
        <v>8</v>
      </c>
      <c r="J71" s="251">
        <v>9</v>
      </c>
      <c r="K71" s="251">
        <v>10</v>
      </c>
      <c r="L71" s="249">
        <v>1</v>
      </c>
      <c r="M71" s="250">
        <v>2</v>
      </c>
      <c r="N71" s="250">
        <v>3</v>
      </c>
      <c r="O71" s="250">
        <v>4</v>
      </c>
      <c r="P71" s="250">
        <v>5</v>
      </c>
      <c r="Q71" s="250">
        <v>6</v>
      </c>
      <c r="R71" s="251">
        <v>7</v>
      </c>
      <c r="S71" s="251">
        <v>8</v>
      </c>
      <c r="T71" s="251">
        <v>9</v>
      </c>
      <c r="U71" s="251">
        <v>10</v>
      </c>
      <c r="V71" s="291"/>
      <c r="W71" s="366"/>
      <c r="X71" s="366"/>
      <c r="Y71" s="366"/>
    </row>
    <row r="72" spans="1:25" x14ac:dyDescent="0.2">
      <c r="A72" s="248" t="s">
        <v>2</v>
      </c>
      <c r="B72" s="352">
        <v>1</v>
      </c>
      <c r="C72" s="353">
        <v>2</v>
      </c>
      <c r="D72" s="354">
        <v>3</v>
      </c>
      <c r="E72" s="354">
        <v>3</v>
      </c>
      <c r="F72" s="355">
        <v>4</v>
      </c>
      <c r="G72" s="355">
        <v>4</v>
      </c>
      <c r="H72" s="356">
        <v>5</v>
      </c>
      <c r="I72" s="357">
        <v>6</v>
      </c>
      <c r="J72" s="358">
        <v>7</v>
      </c>
      <c r="K72" s="359">
        <v>8</v>
      </c>
      <c r="L72" s="352">
        <v>1</v>
      </c>
      <c r="M72" s="353">
        <v>2</v>
      </c>
      <c r="N72" s="354">
        <v>3</v>
      </c>
      <c r="O72" s="354">
        <v>3</v>
      </c>
      <c r="P72" s="355">
        <v>4</v>
      </c>
      <c r="Q72" s="355">
        <v>4</v>
      </c>
      <c r="R72" s="356">
        <v>5</v>
      </c>
      <c r="S72" s="357">
        <v>6</v>
      </c>
      <c r="T72" s="358">
        <v>7</v>
      </c>
      <c r="U72" s="359">
        <v>8</v>
      </c>
      <c r="V72" s="226" t="s">
        <v>0</v>
      </c>
      <c r="W72" s="366"/>
      <c r="X72" s="366"/>
      <c r="Y72" s="366"/>
    </row>
    <row r="73" spans="1:25" x14ac:dyDescent="0.2">
      <c r="A73" s="252" t="s">
        <v>3</v>
      </c>
      <c r="B73" s="253">
        <v>620</v>
      </c>
      <c r="C73" s="254">
        <v>620</v>
      </c>
      <c r="D73" s="254">
        <v>620</v>
      </c>
      <c r="E73" s="254">
        <v>620</v>
      </c>
      <c r="F73" s="254">
        <v>620</v>
      </c>
      <c r="G73" s="254">
        <v>620</v>
      </c>
      <c r="H73" s="254">
        <v>620</v>
      </c>
      <c r="I73" s="254">
        <v>620</v>
      </c>
      <c r="J73" s="254">
        <v>620</v>
      </c>
      <c r="K73" s="254">
        <v>620</v>
      </c>
      <c r="L73" s="253">
        <v>620</v>
      </c>
      <c r="M73" s="254">
        <v>620</v>
      </c>
      <c r="N73" s="254">
        <v>620</v>
      </c>
      <c r="O73" s="254">
        <v>620</v>
      </c>
      <c r="P73" s="254">
        <v>620</v>
      </c>
      <c r="Q73" s="254">
        <v>620</v>
      </c>
      <c r="R73" s="254">
        <v>620</v>
      </c>
      <c r="S73" s="254">
        <v>620</v>
      </c>
      <c r="T73" s="254">
        <v>620</v>
      </c>
      <c r="U73" s="254">
        <v>620</v>
      </c>
      <c r="V73" s="256">
        <v>620</v>
      </c>
      <c r="W73" s="366"/>
      <c r="X73" s="366"/>
      <c r="Y73" s="366"/>
    </row>
    <row r="74" spans="1:25" x14ac:dyDescent="0.2">
      <c r="A74" s="257" t="s">
        <v>6</v>
      </c>
      <c r="B74" s="258">
        <v>590.23809523809518</v>
      </c>
      <c r="C74" s="259">
        <v>612</v>
      </c>
      <c r="D74" s="259">
        <v>630.20408163265301</v>
      </c>
      <c r="E74" s="259">
        <v>639.38775510204084</v>
      </c>
      <c r="F74" s="259">
        <v>637.94117647058829</v>
      </c>
      <c r="G74" s="259">
        <v>644.13043478260875</v>
      </c>
      <c r="H74" s="259">
        <v>661.12903225806451</v>
      </c>
      <c r="I74" s="259">
        <v>672.65306122448976</v>
      </c>
      <c r="J74" s="259">
        <v>693.82352941176475</v>
      </c>
      <c r="K74" s="259">
        <v>707.25</v>
      </c>
      <c r="L74" s="258">
        <v>623.33333333333337</v>
      </c>
      <c r="M74" s="259">
        <v>614.28571428571433</v>
      </c>
      <c r="N74" s="259">
        <v>635.95238095238096</v>
      </c>
      <c r="O74" s="259">
        <v>635.75</v>
      </c>
      <c r="P74" s="259">
        <v>654.62962962962968</v>
      </c>
      <c r="Q74" s="259">
        <v>652.2641509433962</v>
      </c>
      <c r="R74" s="259">
        <v>666.26865671641792</v>
      </c>
      <c r="S74" s="259">
        <v>683.03571428571433</v>
      </c>
      <c r="T74" s="259">
        <v>706.38297872340422</v>
      </c>
      <c r="U74" s="259">
        <v>737.56756756756761</v>
      </c>
      <c r="V74" s="261">
        <v>654.5454545454545</v>
      </c>
      <c r="W74" s="366"/>
      <c r="X74" s="366"/>
      <c r="Y74" s="366"/>
    </row>
    <row r="75" spans="1:25" x14ac:dyDescent="0.2">
      <c r="A75" s="248" t="s">
        <v>7</v>
      </c>
      <c r="B75" s="262">
        <v>90.476190476190482</v>
      </c>
      <c r="C75" s="263">
        <v>98.461538461538467</v>
      </c>
      <c r="D75" s="263">
        <v>100</v>
      </c>
      <c r="E75" s="263">
        <v>100</v>
      </c>
      <c r="F75" s="263">
        <v>100</v>
      </c>
      <c r="G75" s="263">
        <v>100</v>
      </c>
      <c r="H75" s="263">
        <v>98.387096774193552</v>
      </c>
      <c r="I75" s="263">
        <v>100</v>
      </c>
      <c r="J75" s="263">
        <v>100</v>
      </c>
      <c r="K75" s="263">
        <v>97.5</v>
      </c>
      <c r="L75" s="262">
        <v>96.296296296296291</v>
      </c>
      <c r="M75" s="263">
        <v>100</v>
      </c>
      <c r="N75" s="263">
        <v>100</v>
      </c>
      <c r="O75" s="263">
        <v>100</v>
      </c>
      <c r="P75" s="263">
        <v>100</v>
      </c>
      <c r="Q75" s="263">
        <v>100</v>
      </c>
      <c r="R75" s="263">
        <v>100</v>
      </c>
      <c r="S75" s="263">
        <v>96.428571428571431</v>
      </c>
      <c r="T75" s="263">
        <v>100</v>
      </c>
      <c r="U75" s="263">
        <v>100</v>
      </c>
      <c r="V75" s="265">
        <v>86.951871657754012</v>
      </c>
      <c r="W75" s="366"/>
      <c r="X75" s="227"/>
      <c r="Y75" s="227"/>
    </row>
    <row r="76" spans="1:25" x14ac:dyDescent="0.2">
      <c r="A76" s="248" t="s">
        <v>8</v>
      </c>
      <c r="B76" s="266">
        <v>6.0353439127103829E-2</v>
      </c>
      <c r="C76" s="267">
        <v>4.3297689075786593E-2</v>
      </c>
      <c r="D76" s="267">
        <v>4.2225297127065527E-2</v>
      </c>
      <c r="E76" s="267">
        <v>4.3600897073805808E-2</v>
      </c>
      <c r="F76" s="267">
        <v>4.5428426925760892E-2</v>
      </c>
      <c r="G76" s="267">
        <v>4.011659472673678E-2</v>
      </c>
      <c r="H76" s="267">
        <v>4.8300151852450207E-2</v>
      </c>
      <c r="I76" s="267">
        <v>3.878751654004086E-2</v>
      </c>
      <c r="J76" s="267">
        <v>3.3531666385019039E-2</v>
      </c>
      <c r="K76" s="267">
        <v>4.4710906149839094E-2</v>
      </c>
      <c r="L76" s="266">
        <v>4.620848982822004E-2</v>
      </c>
      <c r="M76" s="267">
        <v>3.5371269911781959E-2</v>
      </c>
      <c r="N76" s="267">
        <v>4.1184779243965408E-2</v>
      </c>
      <c r="O76" s="267">
        <v>3.4798638447232126E-2</v>
      </c>
      <c r="P76" s="267">
        <v>3.0083106687625188E-2</v>
      </c>
      <c r="Q76" s="267">
        <v>4.0904603238215133E-2</v>
      </c>
      <c r="R76" s="267">
        <v>3.5539999867051142E-2</v>
      </c>
      <c r="S76" s="267">
        <v>3.9991455364865487E-2</v>
      </c>
      <c r="T76" s="267">
        <v>3.3222768681024431E-2</v>
      </c>
      <c r="U76" s="267">
        <v>4.0417585936608456E-2</v>
      </c>
      <c r="V76" s="269">
        <v>6.6302792369267699E-2</v>
      </c>
      <c r="W76" s="366"/>
      <c r="X76" s="227"/>
      <c r="Y76" s="227"/>
    </row>
    <row r="77" spans="1:25" x14ac:dyDescent="0.2">
      <c r="A77" s="257" t="s">
        <v>1</v>
      </c>
      <c r="B77" s="270">
        <f>B74/B73*100-100</f>
        <v>-4.8003072196620735</v>
      </c>
      <c r="C77" s="271">
        <f t="shared" ref="C77:E77" si="34">C74/C73*100-100</f>
        <v>-1.2903225806451672</v>
      </c>
      <c r="D77" s="271">
        <f t="shared" si="34"/>
        <v>1.6458196181698241</v>
      </c>
      <c r="E77" s="271">
        <f t="shared" si="34"/>
        <v>3.1270572745227128</v>
      </c>
      <c r="F77" s="271">
        <f>F74/F73*100-100</f>
        <v>2.8937381404174687</v>
      </c>
      <c r="G77" s="271">
        <f t="shared" ref="G77:K77" si="35">G74/G73*100-100</f>
        <v>3.8920056100981952</v>
      </c>
      <c r="H77" s="271">
        <f t="shared" si="35"/>
        <v>6.633714880332974</v>
      </c>
      <c r="I77" s="271">
        <f t="shared" si="35"/>
        <v>8.4924292297564108</v>
      </c>
      <c r="J77" s="271">
        <f t="shared" si="35"/>
        <v>11.907020872865274</v>
      </c>
      <c r="K77" s="271">
        <f t="shared" si="35"/>
        <v>14.072580645161281</v>
      </c>
      <c r="L77" s="270">
        <f>L74/L73*100-100</f>
        <v>0.53763440860214473</v>
      </c>
      <c r="M77" s="271">
        <f t="shared" ref="M77:V77" si="36">M74/M73*100-100</f>
        <v>-0.92165898617511743</v>
      </c>
      <c r="N77" s="271">
        <f t="shared" si="36"/>
        <v>2.572964669738866</v>
      </c>
      <c r="O77" s="271">
        <f t="shared" si="36"/>
        <v>2.540322580645153</v>
      </c>
      <c r="P77" s="271">
        <f t="shared" si="36"/>
        <v>5.5854241338112445</v>
      </c>
      <c r="Q77" s="271">
        <f t="shared" si="36"/>
        <v>5.2038953134509995</v>
      </c>
      <c r="R77" s="271">
        <f t="shared" ref="R77:S77" si="37">R74/R73*100-100</f>
        <v>7.4626865671641838</v>
      </c>
      <c r="S77" s="271">
        <f t="shared" si="37"/>
        <v>10.167050691244242</v>
      </c>
      <c r="T77" s="271">
        <f t="shared" si="36"/>
        <v>13.932738503774871</v>
      </c>
      <c r="U77" s="271">
        <f t="shared" si="36"/>
        <v>18.962510897994761</v>
      </c>
      <c r="V77" s="273">
        <f t="shared" si="36"/>
        <v>5.5718475073313698</v>
      </c>
      <c r="W77" s="366"/>
      <c r="X77" s="227"/>
      <c r="Y77" s="227"/>
    </row>
    <row r="78" spans="1:25" ht="13.5" thickBot="1" x14ac:dyDescent="0.25">
      <c r="A78" s="274" t="s">
        <v>27</v>
      </c>
      <c r="B78" s="275">
        <f>B74-B59</f>
        <v>134.27655677655673</v>
      </c>
      <c r="C78" s="276">
        <f t="shared" ref="C78:K78" si="38">C74-C59</f>
        <v>121.41860465116281</v>
      </c>
      <c r="D78" s="276">
        <f t="shared" si="38"/>
        <v>117.70408163265301</v>
      </c>
      <c r="E78" s="276">
        <f t="shared" si="38"/>
        <v>123.45025510204084</v>
      </c>
      <c r="F78" s="276">
        <f t="shared" si="38"/>
        <v>107.71390374331554</v>
      </c>
      <c r="G78" s="276">
        <f t="shared" si="38"/>
        <v>111.27329192546586</v>
      </c>
      <c r="H78" s="276">
        <f t="shared" si="38"/>
        <v>106.2480798771121</v>
      </c>
      <c r="I78" s="276">
        <f t="shared" si="38"/>
        <v>103.25007614986293</v>
      </c>
      <c r="J78" s="276">
        <f t="shared" si="38"/>
        <v>100.78005115089513</v>
      </c>
      <c r="K78" s="276">
        <f t="shared" si="38"/>
        <v>87.758474576271169</v>
      </c>
      <c r="L78" s="275">
        <f>L74-L69</f>
        <v>87.135802469135797</v>
      </c>
      <c r="M78" s="276">
        <f t="shared" ref="M78:U78" si="39">M74-M69</f>
        <v>78.08818342151676</v>
      </c>
      <c r="N78" s="276">
        <f t="shared" si="39"/>
        <v>99.754850088183389</v>
      </c>
      <c r="O78" s="276">
        <f t="shared" si="39"/>
        <v>99.552469135802426</v>
      </c>
      <c r="P78" s="276">
        <f t="shared" si="39"/>
        <v>118.4320987654321</v>
      </c>
      <c r="Q78" s="276">
        <f t="shared" si="39"/>
        <v>116.06662007919863</v>
      </c>
      <c r="R78" s="276">
        <f t="shared" si="39"/>
        <v>130.07112585222035</v>
      </c>
      <c r="S78" s="276">
        <f t="shared" si="39"/>
        <v>146.83818342151676</v>
      </c>
      <c r="T78" s="276">
        <f t="shared" si="39"/>
        <v>170.18544785920665</v>
      </c>
      <c r="U78" s="276">
        <f t="shared" si="39"/>
        <v>201.37003670337003</v>
      </c>
      <c r="V78" s="278">
        <f>V74-T59</f>
        <v>118.34792368125693</v>
      </c>
      <c r="W78" s="366"/>
      <c r="X78" s="227"/>
      <c r="Y78" s="227"/>
    </row>
    <row r="79" spans="1:25" x14ac:dyDescent="0.2">
      <c r="A79" s="279" t="s">
        <v>51</v>
      </c>
      <c r="B79" s="280">
        <v>552</v>
      </c>
      <c r="C79" s="281">
        <v>865</v>
      </c>
      <c r="D79" s="281">
        <v>656</v>
      </c>
      <c r="E79" s="281">
        <v>656</v>
      </c>
      <c r="F79" s="281">
        <v>458</v>
      </c>
      <c r="G79" s="281">
        <v>459</v>
      </c>
      <c r="H79" s="281">
        <v>851</v>
      </c>
      <c r="I79" s="281">
        <v>662</v>
      </c>
      <c r="J79" s="281">
        <v>466</v>
      </c>
      <c r="K79" s="281">
        <v>536</v>
      </c>
      <c r="L79" s="280">
        <v>366</v>
      </c>
      <c r="M79" s="281">
        <v>573</v>
      </c>
      <c r="N79" s="281">
        <v>543</v>
      </c>
      <c r="O79" s="281">
        <v>546</v>
      </c>
      <c r="P79" s="281">
        <v>707</v>
      </c>
      <c r="Q79" s="281">
        <v>707</v>
      </c>
      <c r="R79" s="281">
        <v>879</v>
      </c>
      <c r="S79" s="281">
        <v>740</v>
      </c>
      <c r="T79" s="281">
        <v>641</v>
      </c>
      <c r="U79" s="281">
        <v>438</v>
      </c>
      <c r="V79" s="283">
        <f>SUM(B79:U79)</f>
        <v>12301</v>
      </c>
      <c r="W79" s="227" t="s">
        <v>56</v>
      </c>
      <c r="X79" s="284">
        <f>T64-V79</f>
        <v>30</v>
      </c>
      <c r="Y79" s="285">
        <f>X79/T64</f>
        <v>2.4328927094315143E-3</v>
      </c>
    </row>
    <row r="80" spans="1:25" x14ac:dyDescent="0.2">
      <c r="A80" s="286" t="s">
        <v>28</v>
      </c>
      <c r="B80" s="244">
        <v>45.5</v>
      </c>
      <c r="C80" s="242">
        <v>44.5</v>
      </c>
      <c r="D80" s="242">
        <v>44</v>
      </c>
      <c r="E80" s="242">
        <v>44</v>
      </c>
      <c r="F80" s="242">
        <v>43</v>
      </c>
      <c r="G80" s="242">
        <v>43</v>
      </c>
      <c r="H80" s="242">
        <v>42.5</v>
      </c>
      <c r="I80" s="242">
        <v>41.5</v>
      </c>
      <c r="J80" s="242">
        <v>41</v>
      </c>
      <c r="K80" s="242">
        <v>41</v>
      </c>
      <c r="L80" s="244">
        <v>45.5</v>
      </c>
      <c r="M80" s="242">
        <v>44.5</v>
      </c>
      <c r="N80" s="242">
        <v>44</v>
      </c>
      <c r="O80" s="242">
        <v>44</v>
      </c>
      <c r="P80" s="242">
        <v>43.5</v>
      </c>
      <c r="Q80" s="242">
        <v>43.5</v>
      </c>
      <c r="R80" s="242">
        <v>42.5</v>
      </c>
      <c r="S80" s="242">
        <v>42</v>
      </c>
      <c r="T80" s="242">
        <v>41.5</v>
      </c>
      <c r="U80" s="242">
        <v>41</v>
      </c>
      <c r="V80" s="235"/>
      <c r="W80" s="227" t="s">
        <v>57</v>
      </c>
      <c r="X80" s="227">
        <v>41.71</v>
      </c>
      <c r="Y80" s="227"/>
    </row>
    <row r="81" spans="1:26" ht="13.5" thickBot="1" x14ac:dyDescent="0.25">
      <c r="A81" s="287" t="s">
        <v>26</v>
      </c>
      <c r="B81" s="245">
        <f>B80-B65</f>
        <v>1.5</v>
      </c>
      <c r="C81" s="243">
        <f t="shared" ref="C81:K81" si="40">C80-C65</f>
        <v>1.5</v>
      </c>
      <c r="D81" s="243">
        <f t="shared" si="40"/>
        <v>1.5</v>
      </c>
      <c r="E81" s="243">
        <f t="shared" si="40"/>
        <v>1.5</v>
      </c>
      <c r="F81" s="243">
        <f t="shared" si="40"/>
        <v>1.5</v>
      </c>
      <c r="G81" s="243">
        <f t="shared" si="40"/>
        <v>1.5</v>
      </c>
      <c r="H81" s="243">
        <f t="shared" si="40"/>
        <v>1.5</v>
      </c>
      <c r="I81" s="243">
        <f t="shared" si="40"/>
        <v>1.5</v>
      </c>
      <c r="J81" s="243">
        <f t="shared" si="40"/>
        <v>1</v>
      </c>
      <c r="K81" s="243">
        <f t="shared" si="40"/>
        <v>1</v>
      </c>
      <c r="L81" s="245">
        <f>L80-L68</f>
        <v>1.5</v>
      </c>
      <c r="M81" s="243">
        <f t="shared" ref="M81:U81" si="41">M80-M68</f>
        <v>1.5</v>
      </c>
      <c r="N81" s="243">
        <f t="shared" si="41"/>
        <v>1.5</v>
      </c>
      <c r="O81" s="243">
        <f t="shared" si="41"/>
        <v>1.5</v>
      </c>
      <c r="P81" s="243">
        <f t="shared" si="41"/>
        <v>1.5</v>
      </c>
      <c r="Q81" s="243">
        <f t="shared" si="41"/>
        <v>1.5</v>
      </c>
      <c r="R81" s="243">
        <f t="shared" si="41"/>
        <v>1.5</v>
      </c>
      <c r="S81" s="243">
        <f t="shared" si="41"/>
        <v>1.5</v>
      </c>
      <c r="T81" s="243">
        <f t="shared" si="41"/>
        <v>1</v>
      </c>
      <c r="U81" s="243">
        <f t="shared" si="41"/>
        <v>1</v>
      </c>
      <c r="V81" s="236"/>
      <c r="W81" s="227" t="s">
        <v>26</v>
      </c>
      <c r="X81" s="227">
        <f>X80-V65</f>
        <v>3.5700000000000003</v>
      </c>
      <c r="Y81" s="227"/>
    </row>
    <row r="82" spans="1:26" x14ac:dyDescent="0.2">
      <c r="B82" s="239">
        <v>45.5</v>
      </c>
      <c r="M82" s="332" t="s">
        <v>66</v>
      </c>
    </row>
    <row r="83" spans="1:26" s="370" customFormat="1" x14ac:dyDescent="0.2"/>
    <row r="84" spans="1:26" s="370" customFormat="1" x14ac:dyDescent="0.2">
      <c r="B84" s="241">
        <v>44</v>
      </c>
      <c r="C84" s="241">
        <v>44</v>
      </c>
      <c r="D84" s="241">
        <v>43</v>
      </c>
      <c r="E84" s="241">
        <v>43</v>
      </c>
      <c r="F84" s="241">
        <v>42.5</v>
      </c>
      <c r="G84" s="241">
        <v>41.5</v>
      </c>
      <c r="H84" s="241">
        <v>41</v>
      </c>
      <c r="I84" s="241">
        <v>41</v>
      </c>
      <c r="J84" s="241">
        <v>45.5</v>
      </c>
      <c r="K84" s="241">
        <v>44.5</v>
      </c>
      <c r="L84" s="241">
        <v>45.5</v>
      </c>
      <c r="M84" s="241">
        <v>44.5</v>
      </c>
      <c r="N84" s="241">
        <v>44</v>
      </c>
      <c r="O84" s="241">
        <v>44</v>
      </c>
      <c r="P84" s="241">
        <v>43.5</v>
      </c>
      <c r="Q84" s="241">
        <v>43.5</v>
      </c>
      <c r="R84" s="241">
        <v>42.5</v>
      </c>
      <c r="S84" s="241">
        <v>42</v>
      </c>
      <c r="T84" s="241">
        <v>41.5</v>
      </c>
      <c r="U84" s="241">
        <v>41</v>
      </c>
    </row>
    <row r="85" spans="1:26" ht="13.5" thickBot="1" x14ac:dyDescent="0.25">
      <c r="B85" s="241">
        <v>630.20408163265301</v>
      </c>
      <c r="C85" s="241">
        <v>639.38775510204084</v>
      </c>
      <c r="D85" s="241">
        <v>637.94117647058829</v>
      </c>
      <c r="E85" s="241">
        <v>644.13043478260875</v>
      </c>
      <c r="F85" s="241">
        <v>661.12903225806451</v>
      </c>
      <c r="G85" s="241">
        <v>672.65306122448976</v>
      </c>
      <c r="H85" s="241">
        <v>693.82352941176475</v>
      </c>
      <c r="I85" s="241">
        <v>707.25</v>
      </c>
      <c r="J85" s="241">
        <v>590.23809523809518</v>
      </c>
      <c r="K85" s="241">
        <v>612</v>
      </c>
      <c r="L85" s="241">
        <v>623.33333333333337</v>
      </c>
      <c r="M85" s="241">
        <v>614.28571428571433</v>
      </c>
      <c r="N85" s="241">
        <v>635.95238095238096</v>
      </c>
      <c r="O85" s="241">
        <v>635.75</v>
      </c>
      <c r="P85" s="241">
        <v>654.62962962962968</v>
      </c>
      <c r="Q85" s="241">
        <v>652.2641509433962</v>
      </c>
      <c r="R85" s="241">
        <v>666.26865671641792</v>
      </c>
      <c r="S85" s="241">
        <v>683.03571428571433</v>
      </c>
      <c r="T85" s="241">
        <v>706.38297872340422</v>
      </c>
      <c r="U85" s="241">
        <v>737.56756756756761</v>
      </c>
    </row>
    <row r="86" spans="1:26" s="369" customFormat="1" ht="13.5" thickBot="1" x14ac:dyDescent="0.25">
      <c r="A86" s="247" t="s">
        <v>74</v>
      </c>
      <c r="B86" s="427" t="s">
        <v>53</v>
      </c>
      <c r="C86" s="428"/>
      <c r="D86" s="428"/>
      <c r="E86" s="428"/>
      <c r="F86" s="428"/>
      <c r="G86" s="428"/>
      <c r="H86" s="428"/>
      <c r="I86" s="429"/>
      <c r="J86" s="427" t="s">
        <v>75</v>
      </c>
      <c r="K86" s="428"/>
      <c r="L86" s="428"/>
      <c r="M86" s="429"/>
      <c r="N86" s="427" t="s">
        <v>63</v>
      </c>
      <c r="O86" s="428"/>
      <c r="P86" s="428"/>
      <c r="Q86" s="428"/>
      <c r="R86" s="428"/>
      <c r="S86" s="428"/>
      <c r="T86" s="428"/>
      <c r="U86" s="429"/>
      <c r="V86" s="292" t="s">
        <v>55</v>
      </c>
    </row>
    <row r="87" spans="1:26" s="369" customFormat="1" x14ac:dyDescent="0.2">
      <c r="A87" s="248" t="s">
        <v>54</v>
      </c>
      <c r="B87" s="314">
        <v>1</v>
      </c>
      <c r="C87" s="251">
        <v>2</v>
      </c>
      <c r="D87" s="251">
        <v>3</v>
      </c>
      <c r="E87" s="251">
        <v>4</v>
      </c>
      <c r="F87" s="251">
        <v>5</v>
      </c>
      <c r="G87" s="251">
        <v>6</v>
      </c>
      <c r="H87" s="251">
        <v>7</v>
      </c>
      <c r="I87" s="371">
        <v>8</v>
      </c>
      <c r="J87" s="314">
        <v>1</v>
      </c>
      <c r="K87" s="251">
        <v>2</v>
      </c>
      <c r="L87" s="251">
        <v>3</v>
      </c>
      <c r="M87" s="371">
        <v>4</v>
      </c>
      <c r="N87" s="314">
        <v>1</v>
      </c>
      <c r="O87" s="251">
        <v>2</v>
      </c>
      <c r="P87" s="251">
        <v>3</v>
      </c>
      <c r="Q87" s="251">
        <v>4</v>
      </c>
      <c r="R87" s="251">
        <v>5</v>
      </c>
      <c r="S87" s="251">
        <v>6</v>
      </c>
      <c r="T87" s="251">
        <v>7</v>
      </c>
      <c r="U87" s="371">
        <v>8</v>
      </c>
      <c r="V87" s="291"/>
    </row>
    <row r="88" spans="1:26" s="369" customFormat="1" x14ac:dyDescent="0.2">
      <c r="A88" s="248" t="s">
        <v>2</v>
      </c>
      <c r="B88" s="375">
        <v>3</v>
      </c>
      <c r="C88" s="354">
        <v>3</v>
      </c>
      <c r="D88" s="355">
        <v>4</v>
      </c>
      <c r="E88" s="355">
        <v>4</v>
      </c>
      <c r="F88" s="356">
        <v>5</v>
      </c>
      <c r="G88" s="357">
        <v>6</v>
      </c>
      <c r="H88" s="358">
        <v>7</v>
      </c>
      <c r="I88" s="376">
        <v>8</v>
      </c>
      <c r="J88" s="352" t="s">
        <v>77</v>
      </c>
      <c r="K88" s="353" t="s">
        <v>78</v>
      </c>
      <c r="L88" s="379" t="s">
        <v>79</v>
      </c>
      <c r="M88" s="377" t="s">
        <v>80</v>
      </c>
      <c r="N88" s="375">
        <v>3</v>
      </c>
      <c r="O88" s="354">
        <v>3</v>
      </c>
      <c r="P88" s="355">
        <v>4</v>
      </c>
      <c r="Q88" s="355">
        <v>4</v>
      </c>
      <c r="R88" s="356">
        <v>5</v>
      </c>
      <c r="S88" s="357">
        <v>6</v>
      </c>
      <c r="T88" s="358">
        <v>7</v>
      </c>
      <c r="U88" s="376">
        <v>8</v>
      </c>
      <c r="V88" s="226" t="s">
        <v>0</v>
      </c>
    </row>
    <row r="89" spans="1:26" s="369" customFormat="1" x14ac:dyDescent="0.2">
      <c r="A89" s="252" t="s">
        <v>3</v>
      </c>
      <c r="B89" s="253">
        <v>720</v>
      </c>
      <c r="C89" s="254">
        <v>720</v>
      </c>
      <c r="D89" s="254">
        <v>720</v>
      </c>
      <c r="E89" s="254">
        <v>720</v>
      </c>
      <c r="F89" s="254">
        <v>720</v>
      </c>
      <c r="G89" s="254">
        <v>720</v>
      </c>
      <c r="H89" s="254">
        <v>720</v>
      </c>
      <c r="I89" s="255">
        <v>720</v>
      </c>
      <c r="J89" s="253">
        <v>720</v>
      </c>
      <c r="K89" s="254">
        <v>720</v>
      </c>
      <c r="L89" s="254">
        <v>720</v>
      </c>
      <c r="M89" s="255">
        <v>720</v>
      </c>
      <c r="N89" s="253">
        <v>720</v>
      </c>
      <c r="O89" s="254">
        <v>720</v>
      </c>
      <c r="P89" s="254">
        <v>720</v>
      </c>
      <c r="Q89" s="254">
        <v>720</v>
      </c>
      <c r="R89" s="254">
        <v>720</v>
      </c>
      <c r="S89" s="254">
        <v>720</v>
      </c>
      <c r="T89" s="254">
        <v>720</v>
      </c>
      <c r="U89" s="255">
        <v>720</v>
      </c>
      <c r="V89" s="256">
        <v>720</v>
      </c>
    </row>
    <row r="90" spans="1:26" s="369" customFormat="1" x14ac:dyDescent="0.2">
      <c r="A90" s="257" t="s">
        <v>6</v>
      </c>
      <c r="B90" s="258">
        <v>720.4</v>
      </c>
      <c r="C90" s="259">
        <v>760.61224489795916</v>
      </c>
      <c r="D90" s="259">
        <v>721.14285714285711</v>
      </c>
      <c r="E90" s="259">
        <v>744.8648648648649</v>
      </c>
      <c r="F90" s="259">
        <v>745</v>
      </c>
      <c r="G90" s="259">
        <v>772.4</v>
      </c>
      <c r="H90" s="259">
        <v>781.66666666666663</v>
      </c>
      <c r="I90" s="260">
        <v>799.73684210526312</v>
      </c>
      <c r="J90" s="258">
        <v>689.51219512195121</v>
      </c>
      <c r="K90" s="259">
        <v>710.92307692307691</v>
      </c>
      <c r="L90" s="259">
        <v>708.18181818181813</v>
      </c>
      <c r="M90" s="260">
        <v>702.72727272727275</v>
      </c>
      <c r="N90" s="258">
        <v>743.25581395348843</v>
      </c>
      <c r="O90" s="259">
        <v>755.90909090909088</v>
      </c>
      <c r="P90" s="259">
        <v>749.29824561403507</v>
      </c>
      <c r="Q90" s="259">
        <v>762.13114754098365</v>
      </c>
      <c r="R90" s="259">
        <v>761.12676056338023</v>
      </c>
      <c r="S90" s="259">
        <v>765.17241379310349</v>
      </c>
      <c r="T90" s="259">
        <v>786.66666666666663</v>
      </c>
      <c r="U90" s="260">
        <v>796</v>
      </c>
      <c r="V90" s="261">
        <v>749.55974842767296</v>
      </c>
    </row>
    <row r="91" spans="1:26" s="369" customFormat="1" x14ac:dyDescent="0.2">
      <c r="A91" s="248" t="s">
        <v>7</v>
      </c>
      <c r="B91" s="262">
        <v>90</v>
      </c>
      <c r="C91" s="263">
        <v>97.959183673469383</v>
      </c>
      <c r="D91" s="263">
        <v>97.142857142857139</v>
      </c>
      <c r="E91" s="263">
        <v>97.297297297297291</v>
      </c>
      <c r="F91" s="263">
        <v>98.4375</v>
      </c>
      <c r="G91" s="263">
        <v>96</v>
      </c>
      <c r="H91" s="263">
        <v>97.222222222222229</v>
      </c>
      <c r="I91" s="264">
        <v>92.10526315789474</v>
      </c>
      <c r="J91" s="262">
        <v>82.926829268292678</v>
      </c>
      <c r="K91" s="263">
        <v>92.307692307692307</v>
      </c>
      <c r="L91" s="263">
        <v>72.727272727272734</v>
      </c>
      <c r="M91" s="264">
        <v>93.181818181818187</v>
      </c>
      <c r="N91" s="262">
        <v>95.348837209302332</v>
      </c>
      <c r="O91" s="263">
        <v>97.727272727272734</v>
      </c>
      <c r="P91" s="263">
        <v>94.736842105263165</v>
      </c>
      <c r="Q91" s="263">
        <v>91.803278688524586</v>
      </c>
      <c r="R91" s="263">
        <v>98.591549295774641</v>
      </c>
      <c r="S91" s="263">
        <v>96.551724137931032</v>
      </c>
      <c r="T91" s="263">
        <v>94.444444444444443</v>
      </c>
      <c r="U91" s="264">
        <v>97.142857142857139</v>
      </c>
      <c r="V91" s="265">
        <v>87.316561844863728</v>
      </c>
      <c r="X91" s="227"/>
      <c r="Y91" s="227"/>
    </row>
    <row r="92" spans="1:26" s="369" customFormat="1" x14ac:dyDescent="0.2">
      <c r="A92" s="248" t="s">
        <v>8</v>
      </c>
      <c r="B92" s="266">
        <v>5.3399067970790234E-2</v>
      </c>
      <c r="C92" s="267">
        <v>4.95078030581797E-2</v>
      </c>
      <c r="D92" s="267">
        <v>4.9586332320641184E-2</v>
      </c>
      <c r="E92" s="267">
        <v>4.6256651757571432E-2</v>
      </c>
      <c r="F92" s="267">
        <v>4.5146389419710442E-2</v>
      </c>
      <c r="G92" s="267">
        <v>5.2145314094097478E-2</v>
      </c>
      <c r="H92" s="267">
        <v>4.7053467997257806E-2</v>
      </c>
      <c r="I92" s="268">
        <v>5.4238307231528671E-2</v>
      </c>
      <c r="J92" s="266">
        <v>6.5875854016035504E-2</v>
      </c>
      <c r="K92" s="267">
        <v>6.0825903925926121E-2</v>
      </c>
      <c r="L92" s="267">
        <v>8.0964554717440587E-2</v>
      </c>
      <c r="M92" s="268">
        <v>6.017262473251065E-2</v>
      </c>
      <c r="N92" s="266">
        <v>5.441787284683243E-2</v>
      </c>
      <c r="O92" s="267">
        <v>5.6077996065107813E-2</v>
      </c>
      <c r="P92" s="267">
        <v>5.441864433081773E-2</v>
      </c>
      <c r="Q92" s="267">
        <v>5.3184975557842164E-2</v>
      </c>
      <c r="R92" s="267">
        <v>4.6545394185469935E-2</v>
      </c>
      <c r="S92" s="267">
        <v>5.6355110044387792E-2</v>
      </c>
      <c r="T92" s="267">
        <v>5.9623929150297843E-2</v>
      </c>
      <c r="U92" s="268">
        <v>5.0179417422257844E-2</v>
      </c>
      <c r="V92" s="269">
        <v>6.6669664842647747E-2</v>
      </c>
      <c r="X92" s="227"/>
      <c r="Y92" s="227"/>
    </row>
    <row r="93" spans="1:26" s="369" customFormat="1" x14ac:dyDescent="0.2">
      <c r="A93" s="257" t="s">
        <v>1</v>
      </c>
      <c r="B93" s="270">
        <f>B90/B89*100-100</f>
        <v>5.5555555555542924E-2</v>
      </c>
      <c r="C93" s="271">
        <f t="shared" ref="C93:E93" si="42">C90/C89*100-100</f>
        <v>5.6405895691610084</v>
      </c>
      <c r="D93" s="271">
        <f t="shared" si="42"/>
        <v>0.15873015873015106</v>
      </c>
      <c r="E93" s="271">
        <f t="shared" si="42"/>
        <v>3.4534534534534487</v>
      </c>
      <c r="F93" s="271">
        <f>F90/F89*100-100</f>
        <v>3.4722222222222285</v>
      </c>
      <c r="G93" s="271">
        <f t="shared" ref="G93:J93" si="43">G90/G89*100-100</f>
        <v>7.2777777777777857</v>
      </c>
      <c r="H93" s="271">
        <f t="shared" si="43"/>
        <v>8.5648148148148096</v>
      </c>
      <c r="I93" s="272">
        <f t="shared" si="43"/>
        <v>11.074561403508781</v>
      </c>
      <c r="J93" s="270">
        <f t="shared" si="43"/>
        <v>-4.2344173441734512</v>
      </c>
      <c r="K93" s="271">
        <f t="shared" ref="K93:M93" si="44">K90/K89*100-100</f>
        <v>-1.2606837606837615</v>
      </c>
      <c r="L93" s="271">
        <f t="shared" si="44"/>
        <v>-1.6414141414141454</v>
      </c>
      <c r="M93" s="272">
        <f t="shared" si="44"/>
        <v>-2.3989898989898961</v>
      </c>
      <c r="N93" s="270">
        <f t="shared" ref="N93:V93" si="45">N90/N89*100-100</f>
        <v>3.2299741602067229</v>
      </c>
      <c r="O93" s="271">
        <f t="shared" si="45"/>
        <v>4.9873737373737299</v>
      </c>
      <c r="P93" s="271">
        <f t="shared" si="45"/>
        <v>4.0692007797270975</v>
      </c>
      <c r="Q93" s="271">
        <f t="shared" si="45"/>
        <v>5.851548269581059</v>
      </c>
      <c r="R93" s="271">
        <f t="shared" si="45"/>
        <v>5.7120500782472448</v>
      </c>
      <c r="S93" s="271">
        <f t="shared" si="45"/>
        <v>6.2739463601532606</v>
      </c>
      <c r="T93" s="271">
        <f t="shared" si="45"/>
        <v>9.2592592592592524</v>
      </c>
      <c r="U93" s="272">
        <f t="shared" si="45"/>
        <v>10.555555555555557</v>
      </c>
      <c r="V93" s="273">
        <f t="shared" si="45"/>
        <v>4.1055206149545711</v>
      </c>
      <c r="X93" s="227"/>
      <c r="Y93" s="227"/>
    </row>
    <row r="94" spans="1:26" s="369" customFormat="1" ht="13.5" thickBot="1" x14ac:dyDescent="0.25">
      <c r="A94" s="274" t="s">
        <v>27</v>
      </c>
      <c r="B94" s="275">
        <f>B90-B85</f>
        <v>90.195918367346962</v>
      </c>
      <c r="C94" s="276">
        <f t="shared" ref="C94:U94" si="46">C90-C85</f>
        <v>121.22448979591832</v>
      </c>
      <c r="D94" s="276">
        <f t="shared" si="46"/>
        <v>83.201680672268822</v>
      </c>
      <c r="E94" s="276">
        <f t="shared" si="46"/>
        <v>100.73443008225615</v>
      </c>
      <c r="F94" s="276">
        <f t="shared" si="46"/>
        <v>83.870967741935488</v>
      </c>
      <c r="G94" s="276">
        <f t="shared" si="46"/>
        <v>99.746938775510216</v>
      </c>
      <c r="H94" s="276">
        <f t="shared" si="46"/>
        <v>87.843137254901876</v>
      </c>
      <c r="I94" s="277">
        <f t="shared" si="46"/>
        <v>92.486842105263122</v>
      </c>
      <c r="J94" s="275">
        <f t="shared" si="46"/>
        <v>99.274099883856024</v>
      </c>
      <c r="K94" s="276">
        <f t="shared" si="46"/>
        <v>98.923076923076906</v>
      </c>
      <c r="L94" s="276">
        <f t="shared" si="46"/>
        <v>84.848484848484759</v>
      </c>
      <c r="M94" s="277">
        <f t="shared" si="46"/>
        <v>88.441558441558414</v>
      </c>
      <c r="N94" s="275">
        <f t="shared" si="46"/>
        <v>107.30343300110746</v>
      </c>
      <c r="O94" s="276">
        <f t="shared" si="46"/>
        <v>120.15909090909088</v>
      </c>
      <c r="P94" s="276">
        <f t="shared" si="46"/>
        <v>94.668615984405392</v>
      </c>
      <c r="Q94" s="276">
        <f t="shared" si="46"/>
        <v>109.86699659758744</v>
      </c>
      <c r="R94" s="276">
        <f t="shared" si="46"/>
        <v>94.858103846962308</v>
      </c>
      <c r="S94" s="276">
        <f t="shared" si="46"/>
        <v>82.136699507389153</v>
      </c>
      <c r="T94" s="276">
        <f t="shared" si="46"/>
        <v>80.283687943262407</v>
      </c>
      <c r="U94" s="277">
        <f t="shared" si="46"/>
        <v>58.432432432432392</v>
      </c>
      <c r="V94" s="278">
        <f t="shared" ref="V94" si="47">V90-V74</f>
        <v>95.014293882218453</v>
      </c>
      <c r="X94" s="227"/>
      <c r="Y94" s="227"/>
    </row>
    <row r="95" spans="1:26" s="369" customFormat="1" x14ac:dyDescent="0.2">
      <c r="A95" s="279" t="s">
        <v>51</v>
      </c>
      <c r="B95" s="280">
        <v>656</v>
      </c>
      <c r="C95" s="281">
        <v>656</v>
      </c>
      <c r="D95" s="281">
        <v>458</v>
      </c>
      <c r="E95" s="281">
        <v>459</v>
      </c>
      <c r="F95" s="281">
        <v>851</v>
      </c>
      <c r="G95" s="281">
        <v>662</v>
      </c>
      <c r="H95" s="281">
        <v>466</v>
      </c>
      <c r="I95" s="282">
        <v>536</v>
      </c>
      <c r="J95" s="280">
        <v>549</v>
      </c>
      <c r="K95" s="281">
        <v>865</v>
      </c>
      <c r="L95" s="281">
        <v>366</v>
      </c>
      <c r="M95" s="282">
        <v>573</v>
      </c>
      <c r="N95" s="280">
        <v>543</v>
      </c>
      <c r="O95" s="281">
        <v>546</v>
      </c>
      <c r="P95" s="281">
        <v>707</v>
      </c>
      <c r="Q95" s="281">
        <v>706</v>
      </c>
      <c r="R95" s="281">
        <v>879</v>
      </c>
      <c r="S95" s="281">
        <v>740</v>
      </c>
      <c r="T95" s="281">
        <v>641</v>
      </c>
      <c r="U95" s="282">
        <v>438</v>
      </c>
      <c r="V95" s="283">
        <f>SUM(B95:U95)</f>
        <v>12297</v>
      </c>
      <c r="W95" s="227" t="s">
        <v>56</v>
      </c>
      <c r="X95" s="284">
        <f>V79-V95</f>
        <v>4</v>
      </c>
      <c r="Y95" s="285">
        <f>X95/V79</f>
        <v>3.2517681489309814E-4</v>
      </c>
      <c r="Z95" s="378" t="s">
        <v>76</v>
      </c>
    </row>
    <row r="96" spans="1:26" s="369" customFormat="1" x14ac:dyDescent="0.2">
      <c r="A96" s="286" t="s">
        <v>28</v>
      </c>
      <c r="B96" s="322">
        <v>45.5</v>
      </c>
      <c r="C96" s="242">
        <v>45</v>
      </c>
      <c r="D96" s="242">
        <v>44.5</v>
      </c>
      <c r="E96" s="242">
        <v>44.5</v>
      </c>
      <c r="F96" s="242">
        <v>44</v>
      </c>
      <c r="G96" s="242">
        <v>43</v>
      </c>
      <c r="H96" s="242">
        <v>42.5</v>
      </c>
      <c r="I96" s="372">
        <v>42.5</v>
      </c>
      <c r="J96" s="244">
        <v>47.5</v>
      </c>
      <c r="K96" s="242">
        <v>46.5</v>
      </c>
      <c r="L96" s="242">
        <v>47.5</v>
      </c>
      <c r="M96" s="372">
        <v>46.5</v>
      </c>
      <c r="N96" s="244">
        <v>45.5</v>
      </c>
      <c r="O96" s="242">
        <v>45.5</v>
      </c>
      <c r="P96" s="242">
        <v>45</v>
      </c>
      <c r="Q96" s="242">
        <v>45</v>
      </c>
      <c r="R96" s="242">
        <v>44</v>
      </c>
      <c r="S96" s="242">
        <v>43.5</v>
      </c>
      <c r="T96" s="242">
        <v>43</v>
      </c>
      <c r="U96" s="372">
        <v>42.5</v>
      </c>
      <c r="V96" s="235"/>
      <c r="W96" s="227" t="s">
        <v>57</v>
      </c>
      <c r="X96" s="227">
        <v>43.1</v>
      </c>
      <c r="Y96" s="227"/>
    </row>
    <row r="97" spans="1:25" s="369" customFormat="1" ht="13.5" thickBot="1" x14ac:dyDescent="0.25">
      <c r="A97" s="287" t="s">
        <v>26</v>
      </c>
      <c r="B97" s="374">
        <f>B96-B84</f>
        <v>1.5</v>
      </c>
      <c r="C97" s="243">
        <f t="shared" ref="C97:U97" si="48">C96-C84</f>
        <v>1</v>
      </c>
      <c r="D97" s="243">
        <f t="shared" si="48"/>
        <v>1.5</v>
      </c>
      <c r="E97" s="243">
        <f t="shared" si="48"/>
        <v>1.5</v>
      </c>
      <c r="F97" s="243">
        <f t="shared" si="48"/>
        <v>1.5</v>
      </c>
      <c r="G97" s="243">
        <f t="shared" si="48"/>
        <v>1.5</v>
      </c>
      <c r="H97" s="243">
        <f t="shared" si="48"/>
        <v>1.5</v>
      </c>
      <c r="I97" s="373">
        <f t="shared" si="48"/>
        <v>1.5</v>
      </c>
      <c r="J97" s="245">
        <f t="shared" si="48"/>
        <v>2</v>
      </c>
      <c r="K97" s="243">
        <f t="shared" si="48"/>
        <v>2</v>
      </c>
      <c r="L97" s="243">
        <f t="shared" si="48"/>
        <v>2</v>
      </c>
      <c r="M97" s="373">
        <f t="shared" si="48"/>
        <v>2</v>
      </c>
      <c r="N97" s="245">
        <f t="shared" si="48"/>
        <v>1.5</v>
      </c>
      <c r="O97" s="243">
        <f t="shared" si="48"/>
        <v>1.5</v>
      </c>
      <c r="P97" s="243">
        <f t="shared" si="48"/>
        <v>1.5</v>
      </c>
      <c r="Q97" s="243">
        <f t="shared" si="48"/>
        <v>1.5</v>
      </c>
      <c r="R97" s="243">
        <f t="shared" si="48"/>
        <v>1.5</v>
      </c>
      <c r="S97" s="243">
        <f t="shared" si="48"/>
        <v>1.5</v>
      </c>
      <c r="T97" s="243">
        <f t="shared" si="48"/>
        <v>1.5</v>
      </c>
      <c r="U97" s="373">
        <f t="shared" si="48"/>
        <v>1.5</v>
      </c>
      <c r="V97" s="236"/>
      <c r="W97" s="227" t="s">
        <v>26</v>
      </c>
      <c r="X97" s="227">
        <f>X96-X80</f>
        <v>1.3900000000000006</v>
      </c>
      <c r="Y97" s="227"/>
    </row>
    <row r="98" spans="1:25" x14ac:dyDescent="0.2">
      <c r="B98" s="239" t="s">
        <v>66</v>
      </c>
      <c r="C98" s="239" t="s">
        <v>66</v>
      </c>
      <c r="D98" s="239" t="s">
        <v>66</v>
      </c>
      <c r="P98" s="239" t="s">
        <v>66</v>
      </c>
      <c r="U98" s="239">
        <v>43</v>
      </c>
    </row>
    <row r="99" spans="1:25" ht="13.5" thickBot="1" x14ac:dyDescent="0.25"/>
    <row r="100" spans="1:25" ht="13.5" thickBot="1" x14ac:dyDescent="0.25">
      <c r="A100" s="247" t="s">
        <v>81</v>
      </c>
      <c r="B100" s="427" t="s">
        <v>53</v>
      </c>
      <c r="C100" s="428"/>
      <c r="D100" s="428"/>
      <c r="E100" s="428"/>
      <c r="F100" s="428"/>
      <c r="G100" s="428"/>
      <c r="H100" s="428"/>
      <c r="I100" s="429"/>
      <c r="J100" s="427" t="s">
        <v>75</v>
      </c>
      <c r="K100" s="428"/>
      <c r="L100" s="428"/>
      <c r="M100" s="429"/>
      <c r="N100" s="427" t="s">
        <v>63</v>
      </c>
      <c r="O100" s="428"/>
      <c r="P100" s="428"/>
      <c r="Q100" s="428"/>
      <c r="R100" s="428"/>
      <c r="S100" s="428"/>
      <c r="T100" s="428"/>
      <c r="U100" s="429"/>
      <c r="V100" s="292" t="s">
        <v>55</v>
      </c>
      <c r="W100" s="380"/>
      <c r="X100" s="380"/>
      <c r="Y100" s="380"/>
    </row>
    <row r="101" spans="1:25" x14ac:dyDescent="0.2">
      <c r="A101" s="248" t="s">
        <v>54</v>
      </c>
      <c r="B101" s="314">
        <v>1</v>
      </c>
      <c r="C101" s="251">
        <v>2</v>
      </c>
      <c r="D101" s="251">
        <v>3</v>
      </c>
      <c r="E101" s="251">
        <v>4</v>
      </c>
      <c r="F101" s="251">
        <v>5</v>
      </c>
      <c r="G101" s="251">
        <v>6</v>
      </c>
      <c r="H101" s="251">
        <v>7</v>
      </c>
      <c r="I101" s="371">
        <v>8</v>
      </c>
      <c r="J101" s="314">
        <v>1</v>
      </c>
      <c r="K101" s="251">
        <v>2</v>
      </c>
      <c r="L101" s="251">
        <v>3</v>
      </c>
      <c r="M101" s="371">
        <v>4</v>
      </c>
      <c r="N101" s="314">
        <v>1</v>
      </c>
      <c r="O101" s="251">
        <v>2</v>
      </c>
      <c r="P101" s="251">
        <v>3</v>
      </c>
      <c r="Q101" s="251">
        <v>4</v>
      </c>
      <c r="R101" s="251">
        <v>5</v>
      </c>
      <c r="S101" s="251">
        <v>6</v>
      </c>
      <c r="T101" s="251">
        <v>7</v>
      </c>
      <c r="U101" s="371">
        <v>8</v>
      </c>
      <c r="V101" s="291"/>
      <c r="W101" s="380"/>
      <c r="X101" s="380"/>
      <c r="Y101" s="380"/>
    </row>
    <row r="102" spans="1:25" x14ac:dyDescent="0.2">
      <c r="A102" s="248" t="s">
        <v>2</v>
      </c>
      <c r="B102" s="375">
        <v>3</v>
      </c>
      <c r="C102" s="354">
        <v>3</v>
      </c>
      <c r="D102" s="355">
        <v>4</v>
      </c>
      <c r="E102" s="355">
        <v>4</v>
      </c>
      <c r="F102" s="356">
        <v>5</v>
      </c>
      <c r="G102" s="357">
        <v>6</v>
      </c>
      <c r="H102" s="358">
        <v>7</v>
      </c>
      <c r="I102" s="376">
        <v>8</v>
      </c>
      <c r="J102" s="352" t="s">
        <v>77</v>
      </c>
      <c r="K102" s="353" t="s">
        <v>78</v>
      </c>
      <c r="L102" s="379" t="s">
        <v>79</v>
      </c>
      <c r="M102" s="377" t="s">
        <v>80</v>
      </c>
      <c r="N102" s="375">
        <v>3</v>
      </c>
      <c r="O102" s="354">
        <v>3</v>
      </c>
      <c r="P102" s="355">
        <v>4</v>
      </c>
      <c r="Q102" s="355">
        <v>4</v>
      </c>
      <c r="R102" s="356">
        <v>5</v>
      </c>
      <c r="S102" s="357">
        <v>6</v>
      </c>
      <c r="T102" s="358">
        <v>7</v>
      </c>
      <c r="U102" s="376">
        <v>8</v>
      </c>
      <c r="V102" s="226" t="s">
        <v>0</v>
      </c>
      <c r="W102" s="380"/>
      <c r="X102" s="380"/>
      <c r="Y102" s="380"/>
    </row>
    <row r="103" spans="1:25" x14ac:dyDescent="0.2">
      <c r="A103" s="252" t="s">
        <v>3</v>
      </c>
      <c r="B103" s="253">
        <v>810</v>
      </c>
      <c r="C103" s="254">
        <v>810</v>
      </c>
      <c r="D103" s="254">
        <v>810</v>
      </c>
      <c r="E103" s="254">
        <v>810</v>
      </c>
      <c r="F103" s="254">
        <v>810</v>
      </c>
      <c r="G103" s="254">
        <v>810</v>
      </c>
      <c r="H103" s="254">
        <v>810</v>
      </c>
      <c r="I103" s="255">
        <v>810</v>
      </c>
      <c r="J103" s="253">
        <v>810</v>
      </c>
      <c r="K103" s="254">
        <v>810</v>
      </c>
      <c r="L103" s="254">
        <v>810</v>
      </c>
      <c r="M103" s="255">
        <v>810</v>
      </c>
      <c r="N103" s="253">
        <v>810</v>
      </c>
      <c r="O103" s="254">
        <v>810</v>
      </c>
      <c r="P103" s="254">
        <v>810</v>
      </c>
      <c r="Q103" s="254">
        <v>810</v>
      </c>
      <c r="R103" s="254">
        <v>810</v>
      </c>
      <c r="S103" s="254">
        <v>810</v>
      </c>
      <c r="T103" s="254">
        <v>810</v>
      </c>
      <c r="U103" s="255">
        <v>810</v>
      </c>
      <c r="V103" s="256">
        <v>810</v>
      </c>
      <c r="W103" s="380"/>
      <c r="X103" s="380"/>
      <c r="Y103" s="380"/>
    </row>
    <row r="104" spans="1:25" x14ac:dyDescent="0.2">
      <c r="A104" s="257" t="s">
        <v>6</v>
      </c>
      <c r="B104" s="258">
        <v>791.11111111111109</v>
      </c>
      <c r="C104" s="259">
        <v>815.91836734693879</v>
      </c>
      <c r="D104" s="259">
        <v>813.87096774193549</v>
      </c>
      <c r="E104" s="259">
        <v>810.30303030303025</v>
      </c>
      <c r="F104" s="259">
        <v>789.35483870967744</v>
      </c>
      <c r="G104" s="259">
        <v>812.44897959183675</v>
      </c>
      <c r="H104" s="259">
        <v>821.17647058823525</v>
      </c>
      <c r="I104" s="260">
        <v>848.04878048780483</v>
      </c>
      <c r="J104" s="258">
        <v>779.04761904761904</v>
      </c>
      <c r="K104" s="259">
        <v>786.8656716417911</v>
      </c>
      <c r="L104" s="259">
        <v>802.14285714285711</v>
      </c>
      <c r="M104" s="260">
        <v>810</v>
      </c>
      <c r="N104" s="258">
        <v>798.33333333333337</v>
      </c>
      <c r="O104" s="259">
        <v>815</v>
      </c>
      <c r="P104" s="259">
        <v>839.05660377358492</v>
      </c>
      <c r="Q104" s="259">
        <v>835.09090909090912</v>
      </c>
      <c r="R104" s="259">
        <v>813.59375</v>
      </c>
      <c r="S104" s="259">
        <v>841.40350877192986</v>
      </c>
      <c r="T104" s="259">
        <v>861.56862745098044</v>
      </c>
      <c r="U104" s="260">
        <v>841.81818181818187</v>
      </c>
      <c r="V104" s="261">
        <v>815.84763948497857</v>
      </c>
      <c r="W104" s="380"/>
      <c r="X104" s="380"/>
      <c r="Y104" s="380"/>
    </row>
    <row r="105" spans="1:25" x14ac:dyDescent="0.2">
      <c r="A105" s="248" t="s">
        <v>7</v>
      </c>
      <c r="B105" s="262">
        <v>90.740740740740748</v>
      </c>
      <c r="C105" s="263">
        <v>97.959183673469383</v>
      </c>
      <c r="D105" s="263">
        <v>90.322580645161295</v>
      </c>
      <c r="E105" s="263">
        <v>90.909090909090907</v>
      </c>
      <c r="F105" s="263">
        <v>95.161290322580641</v>
      </c>
      <c r="G105" s="263">
        <v>87.755102040816325</v>
      </c>
      <c r="H105" s="263">
        <v>94.117647058823536</v>
      </c>
      <c r="I105" s="264">
        <v>100</v>
      </c>
      <c r="J105" s="262">
        <v>95.238095238095241</v>
      </c>
      <c r="K105" s="263">
        <v>89.552238805970148</v>
      </c>
      <c r="L105" s="263">
        <v>89.285714285714292</v>
      </c>
      <c r="M105" s="264">
        <v>84.444444444444443</v>
      </c>
      <c r="N105" s="262">
        <v>92.857142857142861</v>
      </c>
      <c r="O105" s="263">
        <v>85.714285714285708</v>
      </c>
      <c r="P105" s="263">
        <v>86.79245283018868</v>
      </c>
      <c r="Q105" s="263">
        <v>89.090909090909093</v>
      </c>
      <c r="R105" s="263">
        <v>84.375</v>
      </c>
      <c r="S105" s="263">
        <v>87.719298245614041</v>
      </c>
      <c r="T105" s="263">
        <v>90.196078431372555</v>
      </c>
      <c r="U105" s="264">
        <v>87.878787878787875</v>
      </c>
      <c r="V105" s="265">
        <v>84.442060085836914</v>
      </c>
      <c r="W105" s="380"/>
      <c r="X105" s="227"/>
      <c r="Y105" s="227"/>
    </row>
    <row r="106" spans="1:25" x14ac:dyDescent="0.2">
      <c r="A106" s="248" t="s">
        <v>8</v>
      </c>
      <c r="B106" s="266">
        <v>5.5827547512224789E-2</v>
      </c>
      <c r="C106" s="267">
        <v>4.2953108249181055E-2</v>
      </c>
      <c r="D106" s="267">
        <v>5.7519080249454776E-2</v>
      </c>
      <c r="E106" s="267">
        <v>7.2692995152237941E-2</v>
      </c>
      <c r="F106" s="267">
        <v>5.207856909546095E-2</v>
      </c>
      <c r="G106" s="267">
        <v>6.2243213732046859E-2</v>
      </c>
      <c r="H106" s="267">
        <v>5.9347607957615914E-2</v>
      </c>
      <c r="I106" s="268">
        <v>4.3983709275480919E-2</v>
      </c>
      <c r="J106" s="266">
        <v>5.0715081938120438E-2</v>
      </c>
      <c r="K106" s="267">
        <v>6.0380666924366694E-2</v>
      </c>
      <c r="L106" s="267">
        <v>5.5787907774451147E-2</v>
      </c>
      <c r="M106" s="268">
        <v>8.034709374068004E-2</v>
      </c>
      <c r="N106" s="266">
        <v>5.7461410204128475E-2</v>
      </c>
      <c r="O106" s="267">
        <v>6.6197590186789473E-2</v>
      </c>
      <c r="P106" s="267">
        <v>6.7469454559522718E-2</v>
      </c>
      <c r="Q106" s="267">
        <v>6.2780422640030142E-2</v>
      </c>
      <c r="R106" s="267">
        <v>6.7788458484443676E-2</v>
      </c>
      <c r="S106" s="267">
        <v>6.3961057757205467E-2</v>
      </c>
      <c r="T106" s="267">
        <v>6.3171418987685371E-2</v>
      </c>
      <c r="U106" s="268">
        <v>7.0638788168555441E-2</v>
      </c>
      <c r="V106" s="269">
        <v>6.7284466387317943E-2</v>
      </c>
      <c r="W106" s="380"/>
      <c r="X106" s="227"/>
      <c r="Y106" s="227"/>
    </row>
    <row r="107" spans="1:25" x14ac:dyDescent="0.2">
      <c r="A107" s="257" t="s">
        <v>1</v>
      </c>
      <c r="B107" s="270">
        <f>B104/B103*100-100</f>
        <v>-2.3319615912208604</v>
      </c>
      <c r="C107" s="271">
        <f t="shared" ref="C107:E107" si="49">C104/C103*100-100</f>
        <v>0.73066263542453669</v>
      </c>
      <c r="D107" s="271">
        <f t="shared" si="49"/>
        <v>0.47789725209079847</v>
      </c>
      <c r="E107" s="271">
        <f t="shared" si="49"/>
        <v>3.7411148522252802E-2</v>
      </c>
      <c r="F107" s="271">
        <f>F104/F103*100-100</f>
        <v>-2.5487853444842727</v>
      </c>
      <c r="G107" s="271">
        <f t="shared" ref="G107:V107" si="50">G104/G103*100-100</f>
        <v>0.3023431594860142</v>
      </c>
      <c r="H107" s="271">
        <f t="shared" si="50"/>
        <v>1.3798111837327411</v>
      </c>
      <c r="I107" s="272">
        <f t="shared" si="50"/>
        <v>4.6973803071363989</v>
      </c>
      <c r="J107" s="270">
        <f t="shared" si="50"/>
        <v>-3.8212815990593754</v>
      </c>
      <c r="K107" s="271">
        <f t="shared" si="50"/>
        <v>-2.8560899207665358</v>
      </c>
      <c r="L107" s="271">
        <f t="shared" si="50"/>
        <v>-0.97001763668430385</v>
      </c>
      <c r="M107" s="272">
        <f t="shared" si="50"/>
        <v>0</v>
      </c>
      <c r="N107" s="270">
        <f t="shared" si="50"/>
        <v>-1.4403292181069958</v>
      </c>
      <c r="O107" s="271">
        <f t="shared" si="50"/>
        <v>0.61728395061729202</v>
      </c>
      <c r="P107" s="271">
        <f t="shared" si="50"/>
        <v>3.5872350337759116</v>
      </c>
      <c r="Q107" s="271">
        <f t="shared" si="50"/>
        <v>3.0976430976431146</v>
      </c>
      <c r="R107" s="271">
        <f t="shared" si="50"/>
        <v>0.44367283950617775</v>
      </c>
      <c r="S107" s="271">
        <f t="shared" si="50"/>
        <v>3.8769763915962727</v>
      </c>
      <c r="T107" s="271">
        <f t="shared" si="50"/>
        <v>6.3664972161704156</v>
      </c>
      <c r="U107" s="272">
        <f t="shared" si="50"/>
        <v>3.9281705948372831</v>
      </c>
      <c r="V107" s="273">
        <f t="shared" si="50"/>
        <v>0.72193080061464343</v>
      </c>
      <c r="W107" s="380"/>
      <c r="X107" s="227"/>
      <c r="Y107" s="227"/>
    </row>
    <row r="108" spans="1:25" ht="13.5" thickBot="1" x14ac:dyDescent="0.25">
      <c r="A108" s="274" t="s">
        <v>27</v>
      </c>
      <c r="B108" s="275">
        <f>B104-B90</f>
        <v>70.711111111111109</v>
      </c>
      <c r="C108" s="276">
        <f t="shared" ref="C108:V108" si="51">C104-C90</f>
        <v>55.306122448979636</v>
      </c>
      <c r="D108" s="276">
        <f t="shared" si="51"/>
        <v>92.728110599078377</v>
      </c>
      <c r="E108" s="276">
        <f t="shared" si="51"/>
        <v>65.438165438165356</v>
      </c>
      <c r="F108" s="276">
        <f t="shared" si="51"/>
        <v>44.354838709677438</v>
      </c>
      <c r="G108" s="276">
        <f t="shared" si="51"/>
        <v>40.048979591836769</v>
      </c>
      <c r="H108" s="276">
        <f t="shared" si="51"/>
        <v>39.509803921568619</v>
      </c>
      <c r="I108" s="277">
        <f t="shared" si="51"/>
        <v>48.311938382541712</v>
      </c>
      <c r="J108" s="275">
        <f t="shared" si="51"/>
        <v>89.535423925667828</v>
      </c>
      <c r="K108" s="276">
        <f t="shared" si="51"/>
        <v>75.94259471871419</v>
      </c>
      <c r="L108" s="276">
        <f t="shared" si="51"/>
        <v>93.96103896103898</v>
      </c>
      <c r="M108" s="277">
        <f t="shared" si="51"/>
        <v>107.27272727272725</v>
      </c>
      <c r="N108" s="275">
        <f t="shared" si="51"/>
        <v>55.077519379844944</v>
      </c>
      <c r="O108" s="276">
        <f t="shared" si="51"/>
        <v>59.090909090909122</v>
      </c>
      <c r="P108" s="276">
        <f t="shared" si="51"/>
        <v>89.758358159549857</v>
      </c>
      <c r="Q108" s="276">
        <f t="shared" si="51"/>
        <v>72.959761549925474</v>
      </c>
      <c r="R108" s="276">
        <f t="shared" si="51"/>
        <v>52.46698943661977</v>
      </c>
      <c r="S108" s="276">
        <f t="shared" si="51"/>
        <v>76.231094978826377</v>
      </c>
      <c r="T108" s="276">
        <f t="shared" si="51"/>
        <v>74.901960784313815</v>
      </c>
      <c r="U108" s="277">
        <f t="shared" si="51"/>
        <v>45.81818181818187</v>
      </c>
      <c r="V108" s="278">
        <f t="shared" si="51"/>
        <v>66.287891057305615</v>
      </c>
      <c r="W108" s="380"/>
      <c r="X108" s="227"/>
      <c r="Y108" s="227"/>
    </row>
    <row r="109" spans="1:25" x14ac:dyDescent="0.2">
      <c r="A109" s="279" t="s">
        <v>51</v>
      </c>
      <c r="B109" s="280">
        <v>655</v>
      </c>
      <c r="C109" s="281">
        <v>656</v>
      </c>
      <c r="D109" s="281">
        <v>458</v>
      </c>
      <c r="E109" s="281">
        <v>459</v>
      </c>
      <c r="F109" s="281">
        <v>851</v>
      </c>
      <c r="G109" s="281">
        <v>662</v>
      </c>
      <c r="H109" s="281">
        <v>465</v>
      </c>
      <c r="I109" s="282">
        <v>534</v>
      </c>
      <c r="J109" s="280">
        <v>547</v>
      </c>
      <c r="K109" s="281">
        <v>865</v>
      </c>
      <c r="L109" s="281">
        <v>365</v>
      </c>
      <c r="M109" s="282">
        <v>573</v>
      </c>
      <c r="N109" s="280">
        <v>543</v>
      </c>
      <c r="O109" s="281">
        <v>546</v>
      </c>
      <c r="P109" s="281">
        <v>707</v>
      </c>
      <c r="Q109" s="281">
        <v>706</v>
      </c>
      <c r="R109" s="281">
        <v>879</v>
      </c>
      <c r="S109" s="281">
        <v>740</v>
      </c>
      <c r="T109" s="281">
        <v>641</v>
      </c>
      <c r="U109" s="282">
        <v>438</v>
      </c>
      <c r="V109" s="283">
        <f>SUM(B109:U109)</f>
        <v>12290</v>
      </c>
      <c r="W109" s="227" t="s">
        <v>56</v>
      </c>
      <c r="X109" s="284">
        <f>V95-V109</f>
        <v>7</v>
      </c>
      <c r="Y109" s="285">
        <f>X109/V95</f>
        <v>5.6924453118646829E-4</v>
      </c>
    </row>
    <row r="110" spans="1:25" x14ac:dyDescent="0.2">
      <c r="A110" s="286" t="s">
        <v>28</v>
      </c>
      <c r="B110" s="322">
        <v>47.5</v>
      </c>
      <c r="C110" s="242">
        <v>46.5</v>
      </c>
      <c r="D110" s="242">
        <v>46</v>
      </c>
      <c r="E110" s="242">
        <v>46</v>
      </c>
      <c r="F110" s="242">
        <v>46</v>
      </c>
      <c r="G110" s="242">
        <v>45</v>
      </c>
      <c r="H110" s="242">
        <v>44.5</v>
      </c>
      <c r="I110" s="372">
        <v>44.5</v>
      </c>
      <c r="J110" s="244">
        <v>49.5</v>
      </c>
      <c r="K110" s="242">
        <v>48.5</v>
      </c>
      <c r="L110" s="242">
        <v>49.5</v>
      </c>
      <c r="M110" s="372">
        <v>48</v>
      </c>
      <c r="N110" s="244">
        <v>47.5</v>
      </c>
      <c r="O110" s="242">
        <v>47.5</v>
      </c>
      <c r="P110" s="242">
        <v>46.5</v>
      </c>
      <c r="Q110" s="242">
        <v>46.5</v>
      </c>
      <c r="R110" s="242">
        <v>46</v>
      </c>
      <c r="S110" s="242">
        <v>45.5</v>
      </c>
      <c r="T110" s="242">
        <v>45</v>
      </c>
      <c r="U110" s="372">
        <v>44.5</v>
      </c>
      <c r="V110" s="235"/>
      <c r="W110" s="227" t="s">
        <v>57</v>
      </c>
      <c r="X110" s="227">
        <v>44.68</v>
      </c>
      <c r="Y110" s="227"/>
    </row>
    <row r="111" spans="1:25" ht="13.5" thickBot="1" x14ac:dyDescent="0.25">
      <c r="A111" s="287" t="s">
        <v>26</v>
      </c>
      <c r="B111" s="374">
        <f>B110-B96</f>
        <v>2</v>
      </c>
      <c r="C111" s="243">
        <f t="shared" ref="C111:U111" si="52">C110-C96</f>
        <v>1.5</v>
      </c>
      <c r="D111" s="243">
        <f t="shared" si="52"/>
        <v>1.5</v>
      </c>
      <c r="E111" s="243">
        <f t="shared" si="52"/>
        <v>1.5</v>
      </c>
      <c r="F111" s="243">
        <f t="shared" si="52"/>
        <v>2</v>
      </c>
      <c r="G111" s="243">
        <f t="shared" si="52"/>
        <v>2</v>
      </c>
      <c r="H111" s="243">
        <f t="shared" si="52"/>
        <v>2</v>
      </c>
      <c r="I111" s="373">
        <f t="shared" si="52"/>
        <v>2</v>
      </c>
      <c r="J111" s="245">
        <f t="shared" si="52"/>
        <v>2</v>
      </c>
      <c r="K111" s="243">
        <f t="shared" si="52"/>
        <v>2</v>
      </c>
      <c r="L111" s="243">
        <f t="shared" si="52"/>
        <v>2</v>
      </c>
      <c r="M111" s="373">
        <f t="shared" si="52"/>
        <v>1.5</v>
      </c>
      <c r="N111" s="245">
        <f t="shared" si="52"/>
        <v>2</v>
      </c>
      <c r="O111" s="243">
        <f t="shared" si="52"/>
        <v>2</v>
      </c>
      <c r="P111" s="243">
        <f t="shared" si="52"/>
        <v>1.5</v>
      </c>
      <c r="Q111" s="243">
        <f t="shared" si="52"/>
        <v>1.5</v>
      </c>
      <c r="R111" s="243">
        <f t="shared" si="52"/>
        <v>2</v>
      </c>
      <c r="S111" s="243">
        <f t="shared" si="52"/>
        <v>2</v>
      </c>
      <c r="T111" s="243">
        <f t="shared" si="52"/>
        <v>2</v>
      </c>
      <c r="U111" s="373">
        <f t="shared" si="52"/>
        <v>2</v>
      </c>
      <c r="V111" s="236"/>
      <c r="W111" s="227" t="s">
        <v>26</v>
      </c>
      <c r="X111" s="227">
        <f>X110-X96</f>
        <v>1.5799999999999983</v>
      </c>
      <c r="Y111" s="227"/>
    </row>
    <row r="112" spans="1:25" x14ac:dyDescent="0.2">
      <c r="F112" s="239" t="s">
        <v>66</v>
      </c>
      <c r="R112" s="239" t="s">
        <v>66</v>
      </c>
      <c r="U112" s="239" t="s">
        <v>66</v>
      </c>
    </row>
    <row r="114" spans="1:27" s="382" customFormat="1" ht="13.5" thickBot="1" x14ac:dyDescent="0.25">
      <c r="B114" s="382">
        <v>47.5</v>
      </c>
      <c r="C114" s="383">
        <v>46.5</v>
      </c>
      <c r="D114" s="383">
        <v>46.5</v>
      </c>
      <c r="E114" s="383">
        <v>46</v>
      </c>
      <c r="F114" s="383">
        <v>46</v>
      </c>
      <c r="G114" s="383">
        <v>45</v>
      </c>
      <c r="H114" s="383">
        <v>45</v>
      </c>
      <c r="I114" s="383">
        <v>44.5</v>
      </c>
      <c r="J114" s="383">
        <v>44.5</v>
      </c>
      <c r="K114" s="382">
        <v>49.5</v>
      </c>
      <c r="L114" s="383">
        <v>49.5</v>
      </c>
      <c r="M114" s="383">
        <v>48</v>
      </c>
      <c r="N114" s="383">
        <v>48</v>
      </c>
      <c r="O114" s="382">
        <v>48.5</v>
      </c>
      <c r="P114" s="383">
        <v>47.5</v>
      </c>
      <c r="Q114" s="383">
        <v>46.5</v>
      </c>
      <c r="R114" s="383">
        <v>46</v>
      </c>
      <c r="S114" s="383">
        <v>46</v>
      </c>
      <c r="T114" s="383">
        <v>45.5</v>
      </c>
      <c r="U114" s="383">
        <v>45.5</v>
      </c>
      <c r="V114" s="383">
        <v>45</v>
      </c>
      <c r="W114" s="383">
        <v>44.5</v>
      </c>
    </row>
    <row r="115" spans="1:27" s="382" customFormat="1" ht="13.5" thickBot="1" x14ac:dyDescent="0.25">
      <c r="A115" s="247" t="s">
        <v>82</v>
      </c>
      <c r="B115" s="427" t="s">
        <v>53</v>
      </c>
      <c r="C115" s="428"/>
      <c r="D115" s="428"/>
      <c r="E115" s="428"/>
      <c r="F115" s="428"/>
      <c r="G115" s="428"/>
      <c r="H115" s="428"/>
      <c r="I115" s="428"/>
      <c r="J115" s="429"/>
      <c r="K115" s="427" t="s">
        <v>75</v>
      </c>
      <c r="L115" s="428"/>
      <c r="M115" s="428"/>
      <c r="N115" s="429"/>
      <c r="O115" s="427" t="s">
        <v>63</v>
      </c>
      <c r="P115" s="428"/>
      <c r="Q115" s="428"/>
      <c r="R115" s="428"/>
      <c r="S115" s="428"/>
      <c r="T115" s="428"/>
      <c r="U115" s="428"/>
      <c r="V115" s="428"/>
      <c r="W115" s="429"/>
      <c r="X115" s="292" t="s">
        <v>55</v>
      </c>
    </row>
    <row r="116" spans="1:27" s="382" customFormat="1" x14ac:dyDescent="0.2">
      <c r="A116" s="248" t="s">
        <v>54</v>
      </c>
      <c r="B116" s="314">
        <v>1</v>
      </c>
      <c r="C116" s="251">
        <v>2</v>
      </c>
      <c r="D116" s="251">
        <v>3</v>
      </c>
      <c r="E116" s="251">
        <v>4</v>
      </c>
      <c r="F116" s="251">
        <v>5</v>
      </c>
      <c r="G116" s="251">
        <v>6</v>
      </c>
      <c r="H116" s="251">
        <v>7</v>
      </c>
      <c r="I116" s="251">
        <v>8</v>
      </c>
      <c r="J116" s="371">
        <v>9</v>
      </c>
      <c r="K116" s="314">
        <v>1</v>
      </c>
      <c r="L116" s="251">
        <v>2</v>
      </c>
      <c r="M116" s="251">
        <v>3</v>
      </c>
      <c r="N116" s="371">
        <v>4</v>
      </c>
      <c r="O116" s="314">
        <v>1</v>
      </c>
      <c r="P116" s="251">
        <v>2</v>
      </c>
      <c r="Q116" s="251">
        <v>3</v>
      </c>
      <c r="R116" s="251">
        <v>4</v>
      </c>
      <c r="S116" s="251">
        <v>5</v>
      </c>
      <c r="T116" s="251">
        <v>6</v>
      </c>
      <c r="U116" s="251">
        <v>7</v>
      </c>
      <c r="V116" s="251">
        <v>8</v>
      </c>
      <c r="W116" s="371">
        <v>9</v>
      </c>
      <c r="X116" s="291"/>
    </row>
    <row r="117" spans="1:27" s="382" customFormat="1" x14ac:dyDescent="0.2">
      <c r="A117" s="248" t="s">
        <v>2</v>
      </c>
      <c r="B117" s="352">
        <v>1</v>
      </c>
      <c r="C117" s="353">
        <v>2</v>
      </c>
      <c r="D117" s="353">
        <v>2</v>
      </c>
      <c r="E117" s="354">
        <v>3</v>
      </c>
      <c r="F117" s="355">
        <v>4</v>
      </c>
      <c r="G117" s="356">
        <v>5</v>
      </c>
      <c r="H117" s="357">
        <v>6</v>
      </c>
      <c r="I117" s="358">
        <v>7</v>
      </c>
      <c r="J117" s="376">
        <v>8</v>
      </c>
      <c r="K117" s="352">
        <v>1</v>
      </c>
      <c r="L117" s="353">
        <v>2</v>
      </c>
      <c r="M117" s="354">
        <v>3</v>
      </c>
      <c r="N117" s="355">
        <v>4</v>
      </c>
      <c r="O117" s="352">
        <v>1</v>
      </c>
      <c r="P117" s="353">
        <v>2</v>
      </c>
      <c r="Q117" s="354">
        <v>3</v>
      </c>
      <c r="R117" s="355">
        <v>4</v>
      </c>
      <c r="S117" s="355">
        <v>4</v>
      </c>
      <c r="T117" s="356">
        <v>5</v>
      </c>
      <c r="U117" s="357">
        <v>6</v>
      </c>
      <c r="V117" s="358">
        <v>7</v>
      </c>
      <c r="W117" s="376">
        <v>8</v>
      </c>
      <c r="X117" s="226" t="s">
        <v>0</v>
      </c>
    </row>
    <row r="118" spans="1:27" s="382" customFormat="1" x14ac:dyDescent="0.2">
      <c r="A118" s="252" t="s">
        <v>3</v>
      </c>
      <c r="B118" s="253">
        <v>900</v>
      </c>
      <c r="C118" s="254">
        <v>900</v>
      </c>
      <c r="D118" s="254">
        <v>900</v>
      </c>
      <c r="E118" s="254">
        <v>900</v>
      </c>
      <c r="F118" s="254">
        <v>900</v>
      </c>
      <c r="G118" s="254">
        <v>900</v>
      </c>
      <c r="H118" s="254">
        <v>900</v>
      </c>
      <c r="I118" s="254">
        <v>900</v>
      </c>
      <c r="J118" s="255">
        <v>900</v>
      </c>
      <c r="K118" s="253">
        <v>900</v>
      </c>
      <c r="L118" s="254">
        <v>900</v>
      </c>
      <c r="M118" s="254">
        <v>900</v>
      </c>
      <c r="N118" s="255">
        <v>900</v>
      </c>
      <c r="O118" s="253">
        <v>900</v>
      </c>
      <c r="P118" s="254">
        <v>900</v>
      </c>
      <c r="Q118" s="254">
        <v>900</v>
      </c>
      <c r="R118" s="254">
        <v>900</v>
      </c>
      <c r="S118" s="254">
        <v>900</v>
      </c>
      <c r="T118" s="254">
        <v>900</v>
      </c>
      <c r="U118" s="254">
        <v>900</v>
      </c>
      <c r="V118" s="254">
        <v>900</v>
      </c>
      <c r="W118" s="255">
        <v>900</v>
      </c>
      <c r="X118" s="256">
        <v>900</v>
      </c>
    </row>
    <row r="119" spans="1:27" s="382" customFormat="1" x14ac:dyDescent="0.2">
      <c r="A119" s="257" t="s">
        <v>6</v>
      </c>
      <c r="B119" s="258">
        <v>842.11</v>
      </c>
      <c r="C119" s="259">
        <v>872.7</v>
      </c>
      <c r="D119" s="259">
        <v>879.44</v>
      </c>
      <c r="E119" s="259">
        <v>896.6</v>
      </c>
      <c r="F119" s="259">
        <v>915.8</v>
      </c>
      <c r="G119" s="259">
        <v>929.2</v>
      </c>
      <c r="H119" s="259">
        <v>963.57</v>
      </c>
      <c r="I119" s="259">
        <v>981.56</v>
      </c>
      <c r="J119" s="260">
        <v>1032.29</v>
      </c>
      <c r="K119" s="258">
        <v>834.29</v>
      </c>
      <c r="L119" s="259">
        <v>867.14</v>
      </c>
      <c r="M119" s="259">
        <v>898.79</v>
      </c>
      <c r="N119" s="260">
        <v>949.49</v>
      </c>
      <c r="O119" s="258">
        <v>855.55555560000005</v>
      </c>
      <c r="P119" s="259">
        <v>864.5</v>
      </c>
      <c r="Q119" s="259">
        <v>889.41176470000005</v>
      </c>
      <c r="R119" s="259">
        <v>907.5</v>
      </c>
      <c r="S119" s="259">
        <v>920.45</v>
      </c>
      <c r="T119" s="259">
        <v>932.31</v>
      </c>
      <c r="U119" s="259">
        <v>941.4</v>
      </c>
      <c r="V119" s="259">
        <v>970.38</v>
      </c>
      <c r="W119" s="260">
        <v>1001.11</v>
      </c>
      <c r="X119" s="261">
        <v>919.23</v>
      </c>
    </row>
    <row r="120" spans="1:27" s="382" customFormat="1" x14ac:dyDescent="0.2">
      <c r="A120" s="248" t="s">
        <v>7</v>
      </c>
      <c r="B120" s="262">
        <v>100</v>
      </c>
      <c r="C120" s="263">
        <v>100</v>
      </c>
      <c r="D120" s="263">
        <v>100</v>
      </c>
      <c r="E120" s="263">
        <v>100</v>
      </c>
      <c r="F120" s="263">
        <v>100</v>
      </c>
      <c r="G120" s="263">
        <v>100</v>
      </c>
      <c r="H120" s="263">
        <v>100</v>
      </c>
      <c r="I120" s="263">
        <v>100</v>
      </c>
      <c r="J120" s="264">
        <v>100</v>
      </c>
      <c r="K120" s="262">
        <v>100</v>
      </c>
      <c r="L120" s="263">
        <v>100</v>
      </c>
      <c r="M120" s="263">
        <v>100</v>
      </c>
      <c r="N120" s="264">
        <v>96.61</v>
      </c>
      <c r="O120" s="262">
        <v>100</v>
      </c>
      <c r="P120" s="263">
        <v>100</v>
      </c>
      <c r="Q120" s="263">
        <v>100</v>
      </c>
      <c r="R120" s="263">
        <v>100</v>
      </c>
      <c r="S120" s="263">
        <v>100</v>
      </c>
      <c r="T120" s="263">
        <v>100</v>
      </c>
      <c r="U120" s="263">
        <v>100</v>
      </c>
      <c r="V120" s="263">
        <v>100</v>
      </c>
      <c r="W120" s="264">
        <v>100</v>
      </c>
      <c r="X120" s="265">
        <v>92.75</v>
      </c>
      <c r="Z120" s="227"/>
      <c r="AA120" s="227"/>
    </row>
    <row r="121" spans="1:27" s="382" customFormat="1" x14ac:dyDescent="0.2">
      <c r="A121" s="248" t="s">
        <v>8</v>
      </c>
      <c r="B121" s="266">
        <v>2.5999999999999999E-2</v>
      </c>
      <c r="C121" s="267">
        <v>2.8899999999999999E-2</v>
      </c>
      <c r="D121" s="267">
        <v>2.7199999999999998E-2</v>
      </c>
      <c r="E121" s="267">
        <v>2.6200000000000001E-2</v>
      </c>
      <c r="F121" s="267">
        <v>2.7699999999999999E-2</v>
      </c>
      <c r="G121" s="267">
        <v>3.1E-2</v>
      </c>
      <c r="H121" s="267">
        <v>2.4E-2</v>
      </c>
      <c r="I121" s="267">
        <v>2.6800000000000001E-2</v>
      </c>
      <c r="J121" s="268">
        <v>3.8300000000000001E-2</v>
      </c>
      <c r="K121" s="266">
        <v>4.4200000000000003E-2</v>
      </c>
      <c r="L121" s="267">
        <v>3.2399999999999998E-2</v>
      </c>
      <c r="M121" s="267">
        <v>2.6200000000000001E-2</v>
      </c>
      <c r="N121" s="268">
        <v>5.0500000000000003E-2</v>
      </c>
      <c r="O121" s="266">
        <v>0.04</v>
      </c>
      <c r="P121" s="267">
        <v>2.93E-2</v>
      </c>
      <c r="Q121" s="267">
        <v>2.92E-2</v>
      </c>
      <c r="R121" s="267">
        <v>2.5600000000000001E-2</v>
      </c>
      <c r="S121" s="267">
        <v>2.4400000000000002E-2</v>
      </c>
      <c r="T121" s="267">
        <v>1.9800000000000002E-2</v>
      </c>
      <c r="U121" s="267">
        <v>2.7799999999999998E-2</v>
      </c>
      <c r="V121" s="267">
        <v>2.5700000000000001E-2</v>
      </c>
      <c r="W121" s="268">
        <v>2.3E-2</v>
      </c>
      <c r="X121" s="269">
        <v>5.8400000000000001E-2</v>
      </c>
      <c r="Z121" s="227"/>
      <c r="AA121" s="227"/>
    </row>
    <row r="122" spans="1:27" s="382" customFormat="1" x14ac:dyDescent="0.2">
      <c r="A122" s="257" t="s">
        <v>1</v>
      </c>
      <c r="B122" s="270">
        <f>B119/B118*100-100</f>
        <v>-6.4322222222222223</v>
      </c>
      <c r="C122" s="271">
        <f t="shared" ref="C122:E122" si="53">C119/C118*100-100</f>
        <v>-3.0333333333333314</v>
      </c>
      <c r="D122" s="271">
        <f t="shared" si="53"/>
        <v>-2.2844444444444321</v>
      </c>
      <c r="E122" s="271">
        <f t="shared" si="53"/>
        <v>-0.37777777777777999</v>
      </c>
      <c r="F122" s="271">
        <f>F119/F118*100-100</f>
        <v>1.75555555555556</v>
      </c>
      <c r="G122" s="271">
        <f t="shared" ref="G122:X122" si="54">G119/G118*100-100</f>
        <v>3.2444444444444542</v>
      </c>
      <c r="H122" s="271">
        <f t="shared" ref="H122" si="55">H119/H118*100-100</f>
        <v>7.0633333333333326</v>
      </c>
      <c r="I122" s="271">
        <f t="shared" si="54"/>
        <v>9.0622222222222177</v>
      </c>
      <c r="J122" s="272">
        <f t="shared" si="54"/>
        <v>14.698888888888888</v>
      </c>
      <c r="K122" s="270">
        <f t="shared" si="54"/>
        <v>-7.301111111111112</v>
      </c>
      <c r="L122" s="271">
        <f t="shared" si="54"/>
        <v>-3.6511111111111205</v>
      </c>
      <c r="M122" s="271">
        <f t="shared" si="54"/>
        <v>-0.1344444444444548</v>
      </c>
      <c r="N122" s="272">
        <f t="shared" si="54"/>
        <v>5.4988888888888994</v>
      </c>
      <c r="O122" s="270">
        <f t="shared" si="54"/>
        <v>-4.9382715999999931</v>
      </c>
      <c r="P122" s="271">
        <f t="shared" si="54"/>
        <v>-3.9444444444444429</v>
      </c>
      <c r="Q122" s="271">
        <f t="shared" si="54"/>
        <v>-1.1764705888888756</v>
      </c>
      <c r="R122" s="271">
        <f t="shared" si="54"/>
        <v>0.8333333333333286</v>
      </c>
      <c r="S122" s="271">
        <f t="shared" si="54"/>
        <v>2.2722222222222257</v>
      </c>
      <c r="T122" s="271">
        <f t="shared" ref="T122" si="56">T119/T118*100-100</f>
        <v>3.5900000000000034</v>
      </c>
      <c r="U122" s="271">
        <f t="shared" si="54"/>
        <v>4.6000000000000085</v>
      </c>
      <c r="V122" s="271">
        <f t="shared" si="54"/>
        <v>7.8200000000000074</v>
      </c>
      <c r="W122" s="272">
        <f t="shared" si="54"/>
        <v>11.234444444444435</v>
      </c>
      <c r="X122" s="273">
        <f t="shared" si="54"/>
        <v>2.1366666666666703</v>
      </c>
      <c r="Z122" s="227"/>
      <c r="AA122" s="227"/>
    </row>
    <row r="123" spans="1:27" s="382" customFormat="1" ht="13.5" thickBot="1" x14ac:dyDescent="0.25">
      <c r="A123" s="274" t="s">
        <v>27</v>
      </c>
      <c r="B123" s="275">
        <f>B119-B104</f>
        <v>50.998888888888928</v>
      </c>
      <c r="C123" s="276">
        <f t="shared" ref="C123:G123" si="57">C119-C104</f>
        <v>56.781632653061251</v>
      </c>
      <c r="D123" s="276">
        <f t="shared" si="57"/>
        <v>65.569032258064567</v>
      </c>
      <c r="E123" s="276">
        <f t="shared" si="57"/>
        <v>86.296969696969768</v>
      </c>
      <c r="F123" s="276">
        <f t="shared" si="57"/>
        <v>126.44516129032252</v>
      </c>
      <c r="G123" s="276">
        <f t="shared" si="57"/>
        <v>116.7510204081633</v>
      </c>
      <c r="H123" s="276">
        <f t="shared" ref="H123" si="58">H119-H104</f>
        <v>142.3935294117648</v>
      </c>
      <c r="I123" s="276">
        <f t="shared" ref="I123:T123" si="59">I119-H104</f>
        <v>160.3835294117647</v>
      </c>
      <c r="J123" s="277">
        <f t="shared" si="59"/>
        <v>184.24121951219513</v>
      </c>
      <c r="K123" s="275">
        <f t="shared" si="59"/>
        <v>55.242380952380927</v>
      </c>
      <c r="L123" s="276">
        <f t="shared" si="59"/>
        <v>80.274328358208891</v>
      </c>
      <c r="M123" s="276">
        <f t="shared" si="59"/>
        <v>96.647142857142853</v>
      </c>
      <c r="N123" s="277">
        <f t="shared" si="59"/>
        <v>139.49</v>
      </c>
      <c r="O123" s="275">
        <f t="shared" si="59"/>
        <v>57.222222266666677</v>
      </c>
      <c r="P123" s="276">
        <f t="shared" si="59"/>
        <v>49.5</v>
      </c>
      <c r="Q123" s="276">
        <f t="shared" si="59"/>
        <v>50.355160926415124</v>
      </c>
      <c r="R123" s="276">
        <f t="shared" si="59"/>
        <v>72.409090909090878</v>
      </c>
      <c r="S123" s="276">
        <f t="shared" si="59"/>
        <v>106.85625000000005</v>
      </c>
      <c r="T123" s="276">
        <f t="shared" si="59"/>
        <v>90.906491228070081</v>
      </c>
      <c r="U123" s="276">
        <f>U119-S104</f>
        <v>99.996491228070113</v>
      </c>
      <c r="V123" s="276">
        <f>V119-T104</f>
        <v>108.81137254901955</v>
      </c>
      <c r="W123" s="277">
        <f>W119-U104</f>
        <v>159.29181818181814</v>
      </c>
      <c r="X123" s="278">
        <f>X119-V104</f>
        <v>103.38236051502145</v>
      </c>
      <c r="Z123" s="227"/>
      <c r="AA123" s="227"/>
    </row>
    <row r="124" spans="1:27" s="382" customFormat="1" x14ac:dyDescent="0.2">
      <c r="A124" s="279" t="s">
        <v>51</v>
      </c>
      <c r="B124" s="280">
        <v>226</v>
      </c>
      <c r="C124" s="281">
        <v>485</v>
      </c>
      <c r="D124" s="281">
        <v>485</v>
      </c>
      <c r="E124" s="281">
        <v>620</v>
      </c>
      <c r="F124" s="281">
        <v>670</v>
      </c>
      <c r="G124" s="281">
        <v>674</v>
      </c>
      <c r="H124" s="281">
        <v>558</v>
      </c>
      <c r="I124" s="281">
        <v>570</v>
      </c>
      <c r="J124" s="282">
        <v>454</v>
      </c>
      <c r="K124" s="280">
        <v>271</v>
      </c>
      <c r="L124" s="281">
        <v>528</v>
      </c>
      <c r="M124" s="281">
        <v>767</v>
      </c>
      <c r="N124" s="282">
        <v>768</v>
      </c>
      <c r="O124" s="280">
        <v>347</v>
      </c>
      <c r="P124" s="281">
        <v>508</v>
      </c>
      <c r="Q124" s="281">
        <v>886</v>
      </c>
      <c r="R124" s="281">
        <v>567</v>
      </c>
      <c r="S124" s="281">
        <v>567</v>
      </c>
      <c r="T124" s="281">
        <v>691</v>
      </c>
      <c r="U124" s="281">
        <v>578</v>
      </c>
      <c r="V124" s="281">
        <v>703</v>
      </c>
      <c r="W124" s="282">
        <v>351</v>
      </c>
      <c r="X124" s="283">
        <f>SUM(B124:W124)</f>
        <v>12274</v>
      </c>
      <c r="Y124" s="227" t="s">
        <v>56</v>
      </c>
      <c r="Z124" s="284">
        <f>V109-X124</f>
        <v>16</v>
      </c>
      <c r="AA124" s="285">
        <f>Z124/V109</f>
        <v>1.3018714401952806E-3</v>
      </c>
    </row>
    <row r="125" spans="1:27" s="382" customFormat="1" x14ac:dyDescent="0.2">
      <c r="A125" s="286" t="s">
        <v>28</v>
      </c>
      <c r="B125" s="322">
        <v>49.5</v>
      </c>
      <c r="C125" s="242">
        <v>48</v>
      </c>
      <c r="D125" s="242">
        <v>48</v>
      </c>
      <c r="E125" s="242">
        <v>47.5</v>
      </c>
      <c r="F125" s="242">
        <v>47</v>
      </c>
      <c r="G125" s="242">
        <v>46</v>
      </c>
      <c r="H125" s="242">
        <v>46</v>
      </c>
      <c r="I125" s="242">
        <v>45.5</v>
      </c>
      <c r="J125" s="372">
        <v>45.5</v>
      </c>
      <c r="K125" s="244">
        <v>51.5</v>
      </c>
      <c r="L125" s="242">
        <v>51</v>
      </c>
      <c r="M125" s="242">
        <v>49.5</v>
      </c>
      <c r="N125" s="372">
        <v>49</v>
      </c>
      <c r="O125" s="244">
        <v>50.5</v>
      </c>
      <c r="P125" s="242">
        <v>49</v>
      </c>
      <c r="Q125" s="242">
        <v>48</v>
      </c>
      <c r="R125" s="242">
        <v>47.5</v>
      </c>
      <c r="S125" s="242">
        <v>47.5</v>
      </c>
      <c r="T125" s="242">
        <v>46.5</v>
      </c>
      <c r="U125" s="242">
        <v>46.5</v>
      </c>
      <c r="V125" s="242">
        <v>46</v>
      </c>
      <c r="W125" s="372">
        <v>45.5</v>
      </c>
      <c r="X125" s="235"/>
      <c r="Y125" s="227" t="s">
        <v>57</v>
      </c>
      <c r="Z125" s="227">
        <v>46.56</v>
      </c>
      <c r="AA125" s="227"/>
    </row>
    <row r="126" spans="1:27" s="382" customFormat="1" ht="13.5" thickBot="1" x14ac:dyDescent="0.25">
      <c r="A126" s="287" t="s">
        <v>26</v>
      </c>
      <c r="B126" s="374">
        <f>B125-B114</f>
        <v>2</v>
      </c>
      <c r="C126" s="243">
        <f t="shared" ref="C126:W126" si="60">C125-C114</f>
        <v>1.5</v>
      </c>
      <c r="D126" s="243">
        <f t="shared" si="60"/>
        <v>1.5</v>
      </c>
      <c r="E126" s="243">
        <f t="shared" si="60"/>
        <v>1.5</v>
      </c>
      <c r="F126" s="243">
        <f t="shared" si="60"/>
        <v>1</v>
      </c>
      <c r="G126" s="243">
        <f t="shared" si="60"/>
        <v>1</v>
      </c>
      <c r="H126" s="243">
        <f t="shared" si="60"/>
        <v>1</v>
      </c>
      <c r="I126" s="243">
        <f t="shared" si="60"/>
        <v>1</v>
      </c>
      <c r="J126" s="373">
        <f t="shared" si="60"/>
        <v>1</v>
      </c>
      <c r="K126" s="245">
        <f t="shared" si="60"/>
        <v>2</v>
      </c>
      <c r="L126" s="243">
        <f t="shared" si="60"/>
        <v>1.5</v>
      </c>
      <c r="M126" s="243">
        <f t="shared" si="60"/>
        <v>1.5</v>
      </c>
      <c r="N126" s="373">
        <f t="shared" si="60"/>
        <v>1</v>
      </c>
      <c r="O126" s="245">
        <f t="shared" si="60"/>
        <v>2</v>
      </c>
      <c r="P126" s="243">
        <f t="shared" si="60"/>
        <v>1.5</v>
      </c>
      <c r="Q126" s="243">
        <f t="shared" si="60"/>
        <v>1.5</v>
      </c>
      <c r="R126" s="243">
        <f t="shared" si="60"/>
        <v>1.5</v>
      </c>
      <c r="S126" s="243">
        <f t="shared" si="60"/>
        <v>1.5</v>
      </c>
      <c r="T126" s="243">
        <f t="shared" si="60"/>
        <v>1</v>
      </c>
      <c r="U126" s="243">
        <f t="shared" si="60"/>
        <v>1</v>
      </c>
      <c r="V126" s="243">
        <f t="shared" si="60"/>
        <v>1</v>
      </c>
      <c r="W126" s="373">
        <f t="shared" si="60"/>
        <v>1</v>
      </c>
      <c r="X126" s="236"/>
      <c r="Y126" s="227" t="s">
        <v>26</v>
      </c>
      <c r="Z126" s="227">
        <f>Z125-X110</f>
        <v>1.8800000000000026</v>
      </c>
      <c r="AA126" s="227"/>
    </row>
    <row r="128" spans="1:27" ht="13.5" thickBot="1" x14ac:dyDescent="0.25"/>
    <row r="129" spans="1:27" s="384" customFormat="1" ht="13.5" thickBot="1" x14ac:dyDescent="0.25">
      <c r="A129" s="247" t="s">
        <v>84</v>
      </c>
      <c r="B129" s="427" t="s">
        <v>53</v>
      </c>
      <c r="C129" s="428"/>
      <c r="D129" s="428"/>
      <c r="E129" s="428"/>
      <c r="F129" s="428"/>
      <c r="G129" s="428"/>
      <c r="H129" s="428"/>
      <c r="I129" s="428"/>
      <c r="J129" s="429"/>
      <c r="K129" s="427" t="s">
        <v>75</v>
      </c>
      <c r="L129" s="428"/>
      <c r="M129" s="428"/>
      <c r="N129" s="429"/>
      <c r="O129" s="427" t="s">
        <v>63</v>
      </c>
      <c r="P129" s="428"/>
      <c r="Q129" s="428"/>
      <c r="R129" s="428"/>
      <c r="S129" s="428"/>
      <c r="T129" s="428"/>
      <c r="U129" s="428"/>
      <c r="V129" s="428"/>
      <c r="W129" s="429"/>
      <c r="X129" s="292" t="s">
        <v>55</v>
      </c>
    </row>
    <row r="130" spans="1:27" s="384" customFormat="1" x14ac:dyDescent="0.2">
      <c r="A130" s="248" t="s">
        <v>54</v>
      </c>
      <c r="B130" s="314">
        <v>1</v>
      </c>
      <c r="C130" s="251">
        <v>2</v>
      </c>
      <c r="D130" s="251">
        <v>3</v>
      </c>
      <c r="E130" s="251">
        <v>4</v>
      </c>
      <c r="F130" s="251">
        <v>5</v>
      </c>
      <c r="G130" s="251">
        <v>6</v>
      </c>
      <c r="H130" s="251">
        <v>7</v>
      </c>
      <c r="I130" s="251">
        <v>8</v>
      </c>
      <c r="J130" s="371">
        <v>9</v>
      </c>
      <c r="K130" s="314">
        <v>1</v>
      </c>
      <c r="L130" s="251">
        <v>2</v>
      </c>
      <c r="M130" s="251">
        <v>3</v>
      </c>
      <c r="N130" s="371">
        <v>4</v>
      </c>
      <c r="O130" s="314">
        <v>1</v>
      </c>
      <c r="P130" s="251">
        <v>2</v>
      </c>
      <c r="Q130" s="251">
        <v>3</v>
      </c>
      <c r="R130" s="251">
        <v>4</v>
      </c>
      <c r="S130" s="251">
        <v>5</v>
      </c>
      <c r="T130" s="251">
        <v>6</v>
      </c>
      <c r="U130" s="251">
        <v>7</v>
      </c>
      <c r="V130" s="251">
        <v>8</v>
      </c>
      <c r="W130" s="371">
        <v>9</v>
      </c>
      <c r="X130" s="291"/>
    </row>
    <row r="131" spans="1:27" s="384" customFormat="1" x14ac:dyDescent="0.2">
      <c r="A131" s="248" t="s">
        <v>2</v>
      </c>
      <c r="B131" s="352">
        <v>1</v>
      </c>
      <c r="C131" s="353">
        <v>2</v>
      </c>
      <c r="D131" s="353">
        <v>2</v>
      </c>
      <c r="E131" s="354">
        <v>3</v>
      </c>
      <c r="F131" s="355">
        <v>4</v>
      </c>
      <c r="G131" s="356">
        <v>5</v>
      </c>
      <c r="H131" s="357">
        <v>6</v>
      </c>
      <c r="I131" s="358">
        <v>7</v>
      </c>
      <c r="J131" s="376">
        <v>8</v>
      </c>
      <c r="K131" s="352">
        <v>1</v>
      </c>
      <c r="L131" s="353">
        <v>2</v>
      </c>
      <c r="M131" s="354">
        <v>3</v>
      </c>
      <c r="N131" s="355">
        <v>4</v>
      </c>
      <c r="O131" s="352">
        <v>1</v>
      </c>
      <c r="P131" s="353">
        <v>2</v>
      </c>
      <c r="Q131" s="354">
        <v>3</v>
      </c>
      <c r="R131" s="355">
        <v>4</v>
      </c>
      <c r="S131" s="355">
        <v>4</v>
      </c>
      <c r="T131" s="356">
        <v>5</v>
      </c>
      <c r="U131" s="357">
        <v>6</v>
      </c>
      <c r="V131" s="358">
        <v>7</v>
      </c>
      <c r="W131" s="376">
        <v>8</v>
      </c>
      <c r="X131" s="226" t="s">
        <v>0</v>
      </c>
    </row>
    <row r="132" spans="1:27" s="384" customFormat="1" x14ac:dyDescent="0.2">
      <c r="A132" s="252" t="s">
        <v>3</v>
      </c>
      <c r="B132" s="253">
        <v>990</v>
      </c>
      <c r="C132" s="254">
        <v>990</v>
      </c>
      <c r="D132" s="254">
        <v>990</v>
      </c>
      <c r="E132" s="254">
        <v>990</v>
      </c>
      <c r="F132" s="254">
        <v>990</v>
      </c>
      <c r="G132" s="254">
        <v>990</v>
      </c>
      <c r="H132" s="254">
        <v>990</v>
      </c>
      <c r="I132" s="254">
        <v>990</v>
      </c>
      <c r="J132" s="255">
        <v>990</v>
      </c>
      <c r="K132" s="253">
        <v>990</v>
      </c>
      <c r="L132" s="254">
        <v>990</v>
      </c>
      <c r="M132" s="254">
        <v>990</v>
      </c>
      <c r="N132" s="255">
        <v>990</v>
      </c>
      <c r="O132" s="253">
        <v>990</v>
      </c>
      <c r="P132" s="254">
        <v>990</v>
      </c>
      <c r="Q132" s="254">
        <v>990</v>
      </c>
      <c r="R132" s="254">
        <v>990</v>
      </c>
      <c r="S132" s="254">
        <v>990</v>
      </c>
      <c r="T132" s="254">
        <v>990</v>
      </c>
      <c r="U132" s="254">
        <v>990</v>
      </c>
      <c r="V132" s="254">
        <v>990</v>
      </c>
      <c r="W132" s="255">
        <v>990</v>
      </c>
      <c r="X132" s="256">
        <v>990</v>
      </c>
    </row>
    <row r="133" spans="1:27" s="384" customFormat="1" x14ac:dyDescent="0.2">
      <c r="A133" s="257" t="s">
        <v>6</v>
      </c>
      <c r="B133" s="258">
        <v>914.71</v>
      </c>
      <c r="C133" s="259">
        <v>951.62</v>
      </c>
      <c r="D133" s="259">
        <v>960</v>
      </c>
      <c r="E133" s="259">
        <v>985.21</v>
      </c>
      <c r="F133" s="259">
        <v>979.02</v>
      </c>
      <c r="G133" s="259">
        <v>990.78</v>
      </c>
      <c r="H133" s="259">
        <v>1008.81</v>
      </c>
      <c r="I133" s="259">
        <v>1022.33</v>
      </c>
      <c r="J133" s="260">
        <v>1058.29</v>
      </c>
      <c r="K133" s="258">
        <v>942.38</v>
      </c>
      <c r="L133" s="259">
        <v>961.95</v>
      </c>
      <c r="M133" s="259">
        <v>988.1</v>
      </c>
      <c r="N133" s="260">
        <v>1043.0999999999999</v>
      </c>
      <c r="O133" s="258">
        <v>943.07692310000004</v>
      </c>
      <c r="P133" s="259">
        <v>966.41</v>
      </c>
      <c r="Q133" s="259">
        <v>971.04477610000004</v>
      </c>
      <c r="R133" s="259">
        <v>998.1</v>
      </c>
      <c r="S133" s="259">
        <v>1000</v>
      </c>
      <c r="T133" s="259">
        <v>1004.72</v>
      </c>
      <c r="U133" s="259">
        <v>1008.1</v>
      </c>
      <c r="V133" s="259">
        <v>1045.47</v>
      </c>
      <c r="W133" s="260">
        <v>1055.56</v>
      </c>
      <c r="X133" s="261">
        <v>994.82</v>
      </c>
    </row>
    <row r="134" spans="1:27" s="384" customFormat="1" x14ac:dyDescent="0.2">
      <c r="A134" s="248" t="s">
        <v>7</v>
      </c>
      <c r="B134" s="262">
        <v>100</v>
      </c>
      <c r="C134" s="263">
        <v>100</v>
      </c>
      <c r="D134" s="263">
        <v>100</v>
      </c>
      <c r="E134" s="263">
        <v>100</v>
      </c>
      <c r="F134" s="263">
        <v>98.04</v>
      </c>
      <c r="G134" s="263">
        <v>100</v>
      </c>
      <c r="H134" s="263">
        <v>100</v>
      </c>
      <c r="I134" s="263">
        <v>100</v>
      </c>
      <c r="J134" s="264">
        <v>100</v>
      </c>
      <c r="K134" s="262">
        <v>95.24</v>
      </c>
      <c r="L134" s="263">
        <v>100</v>
      </c>
      <c r="M134" s="263">
        <v>100</v>
      </c>
      <c r="N134" s="264">
        <v>98.28</v>
      </c>
      <c r="O134" s="262">
        <v>100</v>
      </c>
      <c r="P134" s="263">
        <v>100</v>
      </c>
      <c r="Q134" s="263">
        <v>100</v>
      </c>
      <c r="R134" s="263">
        <v>100</v>
      </c>
      <c r="S134" s="263">
        <v>100</v>
      </c>
      <c r="T134" s="263">
        <v>100</v>
      </c>
      <c r="U134" s="263">
        <v>100</v>
      </c>
      <c r="V134" s="263">
        <v>100</v>
      </c>
      <c r="W134" s="264">
        <v>100</v>
      </c>
      <c r="X134" s="265">
        <v>95.06</v>
      </c>
      <c r="Z134" s="227"/>
      <c r="AA134" s="227"/>
    </row>
    <row r="135" spans="1:27" s="384" customFormat="1" x14ac:dyDescent="0.2">
      <c r="A135" s="248" t="s">
        <v>8</v>
      </c>
      <c r="B135" s="266">
        <v>4.6699999999999998E-2</v>
      </c>
      <c r="C135" s="267">
        <v>3.1E-2</v>
      </c>
      <c r="D135" s="267">
        <v>2.86E-2</v>
      </c>
      <c r="E135" s="267">
        <v>3.2800000000000003E-2</v>
      </c>
      <c r="F135" s="267">
        <v>3.9899999999999998E-2</v>
      </c>
      <c r="G135" s="267">
        <v>4.1000000000000002E-2</v>
      </c>
      <c r="H135" s="267">
        <v>3.3000000000000002E-2</v>
      </c>
      <c r="I135" s="267">
        <v>3.9699999999999999E-2</v>
      </c>
      <c r="J135" s="268">
        <v>3.9100000000000003E-2</v>
      </c>
      <c r="K135" s="266">
        <v>5.9700000000000003E-2</v>
      </c>
      <c r="L135" s="267">
        <v>3.9E-2</v>
      </c>
      <c r="M135" s="267">
        <v>3.5900000000000001E-2</v>
      </c>
      <c r="N135" s="268">
        <v>4.2099999999999999E-2</v>
      </c>
      <c r="O135" s="266">
        <v>0.05</v>
      </c>
      <c r="P135" s="267">
        <v>3.32E-2</v>
      </c>
      <c r="Q135" s="267">
        <v>3.6999999999999998E-2</v>
      </c>
      <c r="R135" s="267">
        <v>3.2899999999999999E-2</v>
      </c>
      <c r="S135" s="267">
        <v>3.4599999999999999E-2</v>
      </c>
      <c r="T135" s="267">
        <v>3.2800000000000003E-2</v>
      </c>
      <c r="U135" s="267">
        <v>3.8600000000000002E-2</v>
      </c>
      <c r="V135" s="267">
        <v>3.8399999999999997E-2</v>
      </c>
      <c r="W135" s="268">
        <v>3.6900000000000002E-2</v>
      </c>
      <c r="X135" s="269">
        <v>5.0700000000000002E-2</v>
      </c>
      <c r="Z135" s="227"/>
      <c r="AA135" s="227"/>
    </row>
    <row r="136" spans="1:27" s="384" customFormat="1" x14ac:dyDescent="0.2">
      <c r="A136" s="257" t="s">
        <v>1</v>
      </c>
      <c r="B136" s="270">
        <f>B133/B132*100-100</f>
        <v>-7.6050505050504995</v>
      </c>
      <c r="C136" s="271">
        <f t="shared" ref="C136:E136" si="61">C133/C132*100-100</f>
        <v>-3.8767676767676846</v>
      </c>
      <c r="D136" s="271">
        <f t="shared" si="61"/>
        <v>-3.0303030303030312</v>
      </c>
      <c r="E136" s="271">
        <f t="shared" si="61"/>
        <v>-0.48383838383837485</v>
      </c>
      <c r="F136" s="271">
        <f>F133/F132*100-100</f>
        <v>-1.1090909090909093</v>
      </c>
      <c r="G136" s="271">
        <f t="shared" ref="G136:X136" si="62">G133/G132*100-100</f>
        <v>7.8787878787878185E-2</v>
      </c>
      <c r="H136" s="271">
        <f t="shared" si="62"/>
        <v>1.8999999999999915</v>
      </c>
      <c r="I136" s="271">
        <f t="shared" si="62"/>
        <v>3.2656565656565562</v>
      </c>
      <c r="J136" s="272">
        <f t="shared" si="62"/>
        <v>6.8979797979797866</v>
      </c>
      <c r="K136" s="270">
        <f t="shared" si="62"/>
        <v>-4.8101010101010075</v>
      </c>
      <c r="L136" s="271">
        <f t="shared" si="62"/>
        <v>-2.8333333333333286</v>
      </c>
      <c r="M136" s="271">
        <f t="shared" si="62"/>
        <v>-0.19191919191918316</v>
      </c>
      <c r="N136" s="272">
        <f t="shared" si="62"/>
        <v>5.3636363636363455</v>
      </c>
      <c r="O136" s="270">
        <f t="shared" si="62"/>
        <v>-4.739704737373728</v>
      </c>
      <c r="P136" s="271">
        <f t="shared" si="62"/>
        <v>-2.3828282828282852</v>
      </c>
      <c r="Q136" s="271">
        <f t="shared" si="62"/>
        <v>-1.9146690808080677</v>
      </c>
      <c r="R136" s="271">
        <f t="shared" si="62"/>
        <v>0.81818181818182723</v>
      </c>
      <c r="S136" s="271">
        <f t="shared" si="62"/>
        <v>1.0101010101010104</v>
      </c>
      <c r="T136" s="271">
        <f t="shared" si="62"/>
        <v>1.4868686868686893</v>
      </c>
      <c r="U136" s="271">
        <f t="shared" si="62"/>
        <v>1.8282828282828234</v>
      </c>
      <c r="V136" s="271">
        <f t="shared" si="62"/>
        <v>5.6030303030303088</v>
      </c>
      <c r="W136" s="272">
        <f t="shared" si="62"/>
        <v>6.62222222222222</v>
      </c>
      <c r="X136" s="273">
        <f t="shared" si="62"/>
        <v>0.48686868686868934</v>
      </c>
      <c r="Z136" s="227"/>
      <c r="AA136" s="227"/>
    </row>
    <row r="137" spans="1:27" s="384" customFormat="1" ht="13.5" thickBot="1" x14ac:dyDescent="0.25">
      <c r="A137" s="274" t="s">
        <v>27</v>
      </c>
      <c r="B137" s="275">
        <f>B133-B119</f>
        <v>72.600000000000023</v>
      </c>
      <c r="C137" s="276">
        <f t="shared" ref="C137:X137" si="63">C133-C119</f>
        <v>78.919999999999959</v>
      </c>
      <c r="D137" s="276">
        <f t="shared" si="63"/>
        <v>80.559999999999945</v>
      </c>
      <c r="E137" s="276">
        <f t="shared" si="63"/>
        <v>88.610000000000014</v>
      </c>
      <c r="F137" s="276">
        <f t="shared" si="63"/>
        <v>63.220000000000027</v>
      </c>
      <c r="G137" s="276">
        <f t="shared" si="63"/>
        <v>61.579999999999927</v>
      </c>
      <c r="H137" s="276">
        <f t="shared" si="63"/>
        <v>45.239999999999895</v>
      </c>
      <c r="I137" s="276">
        <f t="shared" si="63"/>
        <v>40.770000000000095</v>
      </c>
      <c r="J137" s="277">
        <f t="shared" si="63"/>
        <v>26</v>
      </c>
      <c r="K137" s="275">
        <f t="shared" si="63"/>
        <v>108.09000000000003</v>
      </c>
      <c r="L137" s="276">
        <f t="shared" si="63"/>
        <v>94.810000000000059</v>
      </c>
      <c r="M137" s="276">
        <f t="shared" si="63"/>
        <v>89.310000000000059</v>
      </c>
      <c r="N137" s="277">
        <f t="shared" si="63"/>
        <v>93.6099999999999</v>
      </c>
      <c r="O137" s="275">
        <f t="shared" si="63"/>
        <v>87.521367499999997</v>
      </c>
      <c r="P137" s="276">
        <f t="shared" si="63"/>
        <v>101.90999999999997</v>
      </c>
      <c r="Q137" s="276">
        <f t="shared" si="63"/>
        <v>81.633011399999987</v>
      </c>
      <c r="R137" s="276">
        <f t="shared" si="63"/>
        <v>90.600000000000023</v>
      </c>
      <c r="S137" s="276">
        <f t="shared" si="63"/>
        <v>79.549999999999955</v>
      </c>
      <c r="T137" s="276">
        <f t="shared" si="63"/>
        <v>72.410000000000082</v>
      </c>
      <c r="U137" s="276">
        <f t="shared" si="63"/>
        <v>66.700000000000045</v>
      </c>
      <c r="V137" s="276">
        <f t="shared" si="63"/>
        <v>75.090000000000032</v>
      </c>
      <c r="W137" s="277">
        <f t="shared" si="63"/>
        <v>54.449999999999932</v>
      </c>
      <c r="X137" s="278">
        <f t="shared" si="63"/>
        <v>75.590000000000032</v>
      </c>
      <c r="Z137" s="227"/>
      <c r="AA137" s="227"/>
    </row>
    <row r="138" spans="1:27" s="384" customFormat="1" x14ac:dyDescent="0.2">
      <c r="A138" s="279" t="s">
        <v>51</v>
      </c>
      <c r="B138" s="280">
        <v>226</v>
      </c>
      <c r="C138" s="281">
        <v>485</v>
      </c>
      <c r="D138" s="281">
        <v>485</v>
      </c>
      <c r="E138" s="281">
        <v>620</v>
      </c>
      <c r="F138" s="281">
        <v>670</v>
      </c>
      <c r="G138" s="281">
        <v>674</v>
      </c>
      <c r="H138" s="281">
        <v>558</v>
      </c>
      <c r="I138" s="281">
        <v>570</v>
      </c>
      <c r="J138" s="282">
        <v>454</v>
      </c>
      <c r="K138" s="280">
        <v>269</v>
      </c>
      <c r="L138" s="281">
        <v>528</v>
      </c>
      <c r="M138" s="281">
        <v>767</v>
      </c>
      <c r="N138" s="282">
        <v>768</v>
      </c>
      <c r="O138" s="280">
        <v>347</v>
      </c>
      <c r="P138" s="281">
        <v>508</v>
      </c>
      <c r="Q138" s="281">
        <v>886</v>
      </c>
      <c r="R138" s="281">
        <v>567</v>
      </c>
      <c r="S138" s="281">
        <v>567</v>
      </c>
      <c r="T138" s="281">
        <v>691</v>
      </c>
      <c r="U138" s="281">
        <v>578</v>
      </c>
      <c r="V138" s="281">
        <v>703</v>
      </c>
      <c r="W138" s="282">
        <v>351</v>
      </c>
      <c r="X138" s="283">
        <f>SUM(B138:W138)</f>
        <v>12272</v>
      </c>
      <c r="Y138" s="227" t="s">
        <v>56</v>
      </c>
      <c r="Z138" s="284">
        <f>X124-X138</f>
        <v>2</v>
      </c>
      <c r="AA138" s="285">
        <f>Z138/X124</f>
        <v>1.6294606485253382E-4</v>
      </c>
    </row>
    <row r="139" spans="1:27" s="384" customFormat="1" x14ac:dyDescent="0.2">
      <c r="A139" s="286" t="s">
        <v>28</v>
      </c>
      <c r="B139" s="322">
        <v>52</v>
      </c>
      <c r="C139" s="242">
        <v>50</v>
      </c>
      <c r="D139" s="242">
        <v>50</v>
      </c>
      <c r="E139" s="242">
        <v>49.5</v>
      </c>
      <c r="F139" s="242">
        <v>49</v>
      </c>
      <c r="G139" s="242">
        <v>48.5</v>
      </c>
      <c r="H139" s="242">
        <v>48.5</v>
      </c>
      <c r="I139" s="242">
        <v>48</v>
      </c>
      <c r="J139" s="372">
        <v>48</v>
      </c>
      <c r="K139" s="244">
        <v>54</v>
      </c>
      <c r="L139" s="242">
        <v>53</v>
      </c>
      <c r="M139" s="242">
        <v>51.5</v>
      </c>
      <c r="N139" s="372">
        <v>51</v>
      </c>
      <c r="O139" s="244">
        <v>53</v>
      </c>
      <c r="P139" s="242">
        <v>51</v>
      </c>
      <c r="Q139" s="242">
        <v>50</v>
      </c>
      <c r="R139" s="242">
        <v>49.5</v>
      </c>
      <c r="S139" s="242">
        <v>49.5</v>
      </c>
      <c r="T139" s="242">
        <v>48.5</v>
      </c>
      <c r="U139" s="242">
        <v>48.5</v>
      </c>
      <c r="V139" s="242">
        <v>48</v>
      </c>
      <c r="W139" s="372">
        <v>48</v>
      </c>
      <c r="X139" s="235"/>
      <c r="Y139" s="227" t="s">
        <v>57</v>
      </c>
      <c r="Z139" s="227">
        <v>47.64</v>
      </c>
      <c r="AA139" s="227"/>
    </row>
    <row r="140" spans="1:27" s="384" customFormat="1" ht="13.5" thickBot="1" x14ac:dyDescent="0.25">
      <c r="A140" s="287" t="s">
        <v>26</v>
      </c>
      <c r="B140" s="374">
        <f>B139-B125</f>
        <v>2.5</v>
      </c>
      <c r="C140" s="243">
        <f t="shared" ref="C140:W140" si="64">C139-C125</f>
        <v>2</v>
      </c>
      <c r="D140" s="243">
        <f t="shared" si="64"/>
        <v>2</v>
      </c>
      <c r="E140" s="243">
        <f t="shared" si="64"/>
        <v>2</v>
      </c>
      <c r="F140" s="243">
        <f t="shared" si="64"/>
        <v>2</v>
      </c>
      <c r="G140" s="243">
        <f t="shared" si="64"/>
        <v>2.5</v>
      </c>
      <c r="H140" s="243">
        <f t="shared" si="64"/>
        <v>2.5</v>
      </c>
      <c r="I140" s="243">
        <f t="shared" si="64"/>
        <v>2.5</v>
      </c>
      <c r="J140" s="373">
        <f t="shared" si="64"/>
        <v>2.5</v>
      </c>
      <c r="K140" s="245">
        <f t="shared" si="64"/>
        <v>2.5</v>
      </c>
      <c r="L140" s="243">
        <f t="shared" si="64"/>
        <v>2</v>
      </c>
      <c r="M140" s="243">
        <f t="shared" si="64"/>
        <v>2</v>
      </c>
      <c r="N140" s="373">
        <f t="shared" si="64"/>
        <v>2</v>
      </c>
      <c r="O140" s="245">
        <f t="shared" si="64"/>
        <v>2.5</v>
      </c>
      <c r="P140" s="243">
        <f t="shared" si="64"/>
        <v>2</v>
      </c>
      <c r="Q140" s="243">
        <f t="shared" si="64"/>
        <v>2</v>
      </c>
      <c r="R140" s="243">
        <f t="shared" si="64"/>
        <v>2</v>
      </c>
      <c r="S140" s="243">
        <f t="shared" si="64"/>
        <v>2</v>
      </c>
      <c r="T140" s="243">
        <f t="shared" si="64"/>
        <v>2</v>
      </c>
      <c r="U140" s="243">
        <f t="shared" si="64"/>
        <v>2</v>
      </c>
      <c r="V140" s="243">
        <f t="shared" si="64"/>
        <v>2</v>
      </c>
      <c r="W140" s="373">
        <f t="shared" si="64"/>
        <v>2.5</v>
      </c>
      <c r="X140" s="236"/>
      <c r="Y140" s="227" t="s">
        <v>26</v>
      </c>
      <c r="Z140" s="227">
        <f>Z139-Z125</f>
        <v>1.0799999999999983</v>
      </c>
      <c r="AA140" s="227"/>
    </row>
    <row r="141" spans="1:27" x14ac:dyDescent="0.2">
      <c r="E141" s="239" t="s">
        <v>66</v>
      </c>
      <c r="F141" s="239" t="s">
        <v>66</v>
      </c>
      <c r="G141" s="239">
        <v>48.5</v>
      </c>
      <c r="H141" s="239">
        <v>48.5</v>
      </c>
      <c r="I141" s="239">
        <v>48</v>
      </c>
      <c r="J141" s="239">
        <v>48</v>
      </c>
      <c r="W141" s="239">
        <v>48</v>
      </c>
    </row>
    <row r="142" spans="1:27" ht="13.5" thickBot="1" x14ac:dyDescent="0.25"/>
    <row r="143" spans="1:27" s="385" customFormat="1" ht="13.5" thickBot="1" x14ac:dyDescent="0.25">
      <c r="A143" s="247" t="s">
        <v>85</v>
      </c>
      <c r="B143" s="427" t="s">
        <v>53</v>
      </c>
      <c r="C143" s="428"/>
      <c r="D143" s="428"/>
      <c r="E143" s="428"/>
      <c r="F143" s="428"/>
      <c r="G143" s="428"/>
      <c r="H143" s="428"/>
      <c r="I143" s="428"/>
      <c r="J143" s="429"/>
      <c r="K143" s="427" t="s">
        <v>75</v>
      </c>
      <c r="L143" s="428"/>
      <c r="M143" s="428"/>
      <c r="N143" s="429"/>
      <c r="O143" s="427" t="s">
        <v>63</v>
      </c>
      <c r="P143" s="428"/>
      <c r="Q143" s="428"/>
      <c r="R143" s="428"/>
      <c r="S143" s="428"/>
      <c r="T143" s="428"/>
      <c r="U143" s="428"/>
      <c r="V143" s="428"/>
      <c r="W143" s="429"/>
      <c r="X143" s="292" t="s">
        <v>55</v>
      </c>
    </row>
    <row r="144" spans="1:27" s="385" customFormat="1" x14ac:dyDescent="0.2">
      <c r="A144" s="248" t="s">
        <v>54</v>
      </c>
      <c r="B144" s="314">
        <v>1</v>
      </c>
      <c r="C144" s="251">
        <v>2</v>
      </c>
      <c r="D144" s="251">
        <v>3</v>
      </c>
      <c r="E144" s="251">
        <v>4</v>
      </c>
      <c r="F144" s="251">
        <v>5</v>
      </c>
      <c r="G144" s="251">
        <v>6</v>
      </c>
      <c r="H144" s="251">
        <v>7</v>
      </c>
      <c r="I144" s="251">
        <v>8</v>
      </c>
      <c r="J144" s="371">
        <v>9</v>
      </c>
      <c r="K144" s="314">
        <v>1</v>
      </c>
      <c r="L144" s="251">
        <v>2</v>
      </c>
      <c r="M144" s="251">
        <v>3</v>
      </c>
      <c r="N144" s="371">
        <v>4</v>
      </c>
      <c r="O144" s="314">
        <v>1</v>
      </c>
      <c r="P144" s="251">
        <v>2</v>
      </c>
      <c r="Q144" s="251">
        <v>3</v>
      </c>
      <c r="R144" s="251">
        <v>4</v>
      </c>
      <c r="S144" s="251">
        <v>5</v>
      </c>
      <c r="T144" s="251">
        <v>6</v>
      </c>
      <c r="U144" s="251">
        <v>7</v>
      </c>
      <c r="V144" s="251">
        <v>8</v>
      </c>
      <c r="W144" s="371">
        <v>9</v>
      </c>
      <c r="X144" s="291"/>
    </row>
    <row r="145" spans="1:27" s="385" customFormat="1" x14ac:dyDescent="0.2">
      <c r="A145" s="248" t="s">
        <v>2</v>
      </c>
      <c r="B145" s="352">
        <v>1</v>
      </c>
      <c r="C145" s="353">
        <v>2</v>
      </c>
      <c r="D145" s="353">
        <v>2</v>
      </c>
      <c r="E145" s="354">
        <v>3</v>
      </c>
      <c r="F145" s="355">
        <v>4</v>
      </c>
      <c r="G145" s="356">
        <v>5</v>
      </c>
      <c r="H145" s="357">
        <v>6</v>
      </c>
      <c r="I145" s="358">
        <v>7</v>
      </c>
      <c r="J145" s="376">
        <v>8</v>
      </c>
      <c r="K145" s="352">
        <v>1</v>
      </c>
      <c r="L145" s="353">
        <v>2</v>
      </c>
      <c r="M145" s="354">
        <v>3</v>
      </c>
      <c r="N145" s="355">
        <v>4</v>
      </c>
      <c r="O145" s="352">
        <v>1</v>
      </c>
      <c r="P145" s="353">
        <v>2</v>
      </c>
      <c r="Q145" s="354">
        <v>3</v>
      </c>
      <c r="R145" s="355">
        <v>4</v>
      </c>
      <c r="S145" s="355">
        <v>4</v>
      </c>
      <c r="T145" s="356">
        <v>5</v>
      </c>
      <c r="U145" s="357">
        <v>6</v>
      </c>
      <c r="V145" s="358">
        <v>7</v>
      </c>
      <c r="W145" s="376">
        <v>8</v>
      </c>
      <c r="X145" s="226" t="s">
        <v>0</v>
      </c>
    </row>
    <row r="146" spans="1:27" s="385" customFormat="1" x14ac:dyDescent="0.2">
      <c r="A146" s="252" t="s">
        <v>3</v>
      </c>
      <c r="B146" s="253">
        <v>1080</v>
      </c>
      <c r="C146" s="254">
        <v>1080</v>
      </c>
      <c r="D146" s="254">
        <v>1080</v>
      </c>
      <c r="E146" s="254">
        <v>1080</v>
      </c>
      <c r="F146" s="254">
        <v>1080</v>
      </c>
      <c r="G146" s="254">
        <v>1080</v>
      </c>
      <c r="H146" s="254">
        <v>1080</v>
      </c>
      <c r="I146" s="254">
        <v>1080</v>
      </c>
      <c r="J146" s="255">
        <v>1080</v>
      </c>
      <c r="K146" s="253">
        <v>1080</v>
      </c>
      <c r="L146" s="254">
        <v>1080</v>
      </c>
      <c r="M146" s="254">
        <v>1080</v>
      </c>
      <c r="N146" s="255">
        <v>1080</v>
      </c>
      <c r="O146" s="253">
        <v>1080</v>
      </c>
      <c r="P146" s="254">
        <v>1080</v>
      </c>
      <c r="Q146" s="254">
        <v>1080</v>
      </c>
      <c r="R146" s="254">
        <v>1080</v>
      </c>
      <c r="S146" s="254">
        <v>1080</v>
      </c>
      <c r="T146" s="254">
        <v>1080</v>
      </c>
      <c r="U146" s="254">
        <v>1080</v>
      </c>
      <c r="V146" s="254">
        <v>1080</v>
      </c>
      <c r="W146" s="255">
        <v>1080</v>
      </c>
      <c r="X146" s="256">
        <v>1080</v>
      </c>
    </row>
    <row r="147" spans="1:27" s="385" customFormat="1" x14ac:dyDescent="0.2">
      <c r="A147" s="257" t="s">
        <v>6</v>
      </c>
      <c r="B147" s="258">
        <v>1057.6500000000001</v>
      </c>
      <c r="C147" s="259">
        <v>1042.1099999999999</v>
      </c>
      <c r="D147" s="259">
        <v>1047.5</v>
      </c>
      <c r="E147" s="259">
        <v>1069.3599999999999</v>
      </c>
      <c r="F147" s="259">
        <v>1088.0899999999999</v>
      </c>
      <c r="G147" s="259">
        <v>1100.6199999999999</v>
      </c>
      <c r="H147" s="259">
        <v>1107.05</v>
      </c>
      <c r="I147" s="259">
        <v>1143.8599999999999</v>
      </c>
      <c r="J147" s="260">
        <v>1125.31</v>
      </c>
      <c r="K147" s="258">
        <v>1064</v>
      </c>
      <c r="L147" s="259">
        <v>1075.3699999999999</v>
      </c>
      <c r="M147" s="259">
        <v>1089.49</v>
      </c>
      <c r="N147" s="260">
        <v>1139.17</v>
      </c>
      <c r="O147" s="258">
        <v>1039.2592589999999</v>
      </c>
      <c r="P147" s="259">
        <v>1087.69</v>
      </c>
      <c r="Q147" s="259">
        <v>1063.5294120000001</v>
      </c>
      <c r="R147" s="259">
        <v>1064.75</v>
      </c>
      <c r="S147" s="259">
        <v>1112.05</v>
      </c>
      <c r="T147" s="259">
        <v>1087.17</v>
      </c>
      <c r="U147" s="259">
        <v>1122.93</v>
      </c>
      <c r="V147" s="259">
        <v>1134.1199999999999</v>
      </c>
      <c r="W147" s="260">
        <v>1146.4000000000001</v>
      </c>
      <c r="X147" s="261">
        <v>1098.96</v>
      </c>
    </row>
    <row r="148" spans="1:27" s="385" customFormat="1" x14ac:dyDescent="0.2">
      <c r="A148" s="248" t="s">
        <v>7</v>
      </c>
      <c r="B148" s="262">
        <v>100</v>
      </c>
      <c r="C148" s="263">
        <v>100</v>
      </c>
      <c r="D148" s="263">
        <v>100</v>
      </c>
      <c r="E148" s="263">
        <v>100</v>
      </c>
      <c r="F148" s="263">
        <v>100</v>
      </c>
      <c r="G148" s="263">
        <v>100</v>
      </c>
      <c r="H148" s="263">
        <v>100</v>
      </c>
      <c r="I148" s="263">
        <v>100</v>
      </c>
      <c r="J148" s="264">
        <v>96.88</v>
      </c>
      <c r="K148" s="262">
        <v>100</v>
      </c>
      <c r="L148" s="263">
        <v>100</v>
      </c>
      <c r="M148" s="263">
        <v>96.61</v>
      </c>
      <c r="N148" s="264">
        <v>100</v>
      </c>
      <c r="O148" s="262">
        <v>100</v>
      </c>
      <c r="P148" s="263">
        <v>100</v>
      </c>
      <c r="Q148" s="263">
        <v>98.53</v>
      </c>
      <c r="R148" s="263">
        <v>100</v>
      </c>
      <c r="S148" s="263">
        <v>97.44</v>
      </c>
      <c r="T148" s="263">
        <v>100</v>
      </c>
      <c r="U148" s="263">
        <v>100</v>
      </c>
      <c r="V148" s="263">
        <v>98.04</v>
      </c>
      <c r="W148" s="264">
        <v>96</v>
      </c>
      <c r="X148" s="265">
        <v>93.68</v>
      </c>
      <c r="Z148" s="227"/>
      <c r="AA148" s="227"/>
    </row>
    <row r="149" spans="1:27" s="385" customFormat="1" x14ac:dyDescent="0.2">
      <c r="A149" s="248" t="s">
        <v>8</v>
      </c>
      <c r="B149" s="266">
        <v>4.3499999999999997E-2</v>
      </c>
      <c r="C149" s="267">
        <v>3.27E-2</v>
      </c>
      <c r="D149" s="267">
        <v>3.3700000000000001E-2</v>
      </c>
      <c r="E149" s="267">
        <v>3.4500000000000003E-2</v>
      </c>
      <c r="F149" s="267">
        <v>4.2000000000000003E-2</v>
      </c>
      <c r="G149" s="267">
        <v>2.9000000000000001E-2</v>
      </c>
      <c r="H149" s="267">
        <v>3.7999999999999999E-2</v>
      </c>
      <c r="I149" s="267">
        <v>4.2599999999999999E-2</v>
      </c>
      <c r="J149" s="268">
        <v>5.0900000000000001E-2</v>
      </c>
      <c r="K149" s="266">
        <v>3.5499999999999997E-2</v>
      </c>
      <c r="L149" s="267">
        <v>4.4299999999999999E-2</v>
      </c>
      <c r="M149" s="267">
        <v>4.7100000000000003E-2</v>
      </c>
      <c r="N149" s="268">
        <v>4.2999999999999997E-2</v>
      </c>
      <c r="O149" s="266">
        <v>0.04</v>
      </c>
      <c r="P149" s="267">
        <v>4.5499999999999999E-2</v>
      </c>
      <c r="Q149" s="267">
        <v>4.4900000000000002E-2</v>
      </c>
      <c r="R149" s="267">
        <v>3.6900000000000002E-2</v>
      </c>
      <c r="S149" s="267">
        <v>3.8699999999999998E-2</v>
      </c>
      <c r="T149" s="267">
        <v>3.15E-2</v>
      </c>
      <c r="U149" s="267">
        <v>4.0599999999999997E-2</v>
      </c>
      <c r="V149" s="267">
        <v>3.6600000000000001E-2</v>
      </c>
      <c r="W149" s="268">
        <v>5.0999999999999997E-2</v>
      </c>
      <c r="X149" s="269">
        <v>5.6500000000000002E-2</v>
      </c>
      <c r="Z149" s="227"/>
      <c r="AA149" s="227"/>
    </row>
    <row r="150" spans="1:27" s="385" customFormat="1" x14ac:dyDescent="0.2">
      <c r="A150" s="257" t="s">
        <v>1</v>
      </c>
      <c r="B150" s="270">
        <f>B147/B146*100-100</f>
        <v>-2.0694444444444287</v>
      </c>
      <c r="C150" s="271">
        <f t="shared" ref="C150:E150" si="65">C147/C146*100-100</f>
        <v>-3.50833333333334</v>
      </c>
      <c r="D150" s="271">
        <f t="shared" si="65"/>
        <v>-3.0092592592592524</v>
      </c>
      <c r="E150" s="271">
        <f t="shared" si="65"/>
        <v>-0.98518518518518761</v>
      </c>
      <c r="F150" s="271">
        <f>F147/F146*100-100</f>
        <v>0.74907407407407334</v>
      </c>
      <c r="G150" s="271">
        <f t="shared" ref="G150:X150" si="66">G147/G146*100-100</f>
        <v>1.9092592592592439</v>
      </c>
      <c r="H150" s="271">
        <f t="shared" si="66"/>
        <v>2.5046296296296333</v>
      </c>
      <c r="I150" s="271">
        <f t="shared" si="66"/>
        <v>5.9129629629629505</v>
      </c>
      <c r="J150" s="272">
        <f t="shared" si="66"/>
        <v>4.1953703703703695</v>
      </c>
      <c r="K150" s="270">
        <f t="shared" si="66"/>
        <v>-1.481481481481481</v>
      </c>
      <c r="L150" s="271">
        <f t="shared" si="66"/>
        <v>-0.42870370370371802</v>
      </c>
      <c r="M150" s="271">
        <f t="shared" si="66"/>
        <v>0.87870370370370665</v>
      </c>
      <c r="N150" s="272">
        <f t="shared" si="66"/>
        <v>5.4787037037037152</v>
      </c>
      <c r="O150" s="270">
        <f t="shared" si="66"/>
        <v>-3.7722908333333294</v>
      </c>
      <c r="P150" s="271">
        <f t="shared" si="66"/>
        <v>0.71203703703703525</v>
      </c>
      <c r="Q150" s="271">
        <f t="shared" si="66"/>
        <v>-1.5250544444444358</v>
      </c>
      <c r="R150" s="271">
        <f t="shared" si="66"/>
        <v>-1.4120370370370381</v>
      </c>
      <c r="S150" s="271">
        <f t="shared" si="66"/>
        <v>2.967592592592581</v>
      </c>
      <c r="T150" s="271">
        <f t="shared" si="66"/>
        <v>0.66388888888889142</v>
      </c>
      <c r="U150" s="271">
        <f t="shared" si="66"/>
        <v>3.9749999999999943</v>
      </c>
      <c r="V150" s="271">
        <f t="shared" si="66"/>
        <v>5.0111111111111057</v>
      </c>
      <c r="W150" s="272">
        <f t="shared" si="66"/>
        <v>6.1481481481481524</v>
      </c>
      <c r="X150" s="273">
        <f t="shared" si="66"/>
        <v>1.75555555555556</v>
      </c>
      <c r="Z150" s="227"/>
      <c r="AA150" s="227"/>
    </row>
    <row r="151" spans="1:27" s="385" customFormat="1" ht="13.5" thickBot="1" x14ac:dyDescent="0.25">
      <c r="A151" s="274" t="s">
        <v>27</v>
      </c>
      <c r="B151" s="275">
        <f>B147-B133</f>
        <v>142.94000000000005</v>
      </c>
      <c r="C151" s="276">
        <f t="shared" ref="C151:X151" si="67">C147-C133</f>
        <v>90.489999999999895</v>
      </c>
      <c r="D151" s="276">
        <f t="shared" si="67"/>
        <v>87.5</v>
      </c>
      <c r="E151" s="276">
        <f t="shared" si="67"/>
        <v>84.149999999999864</v>
      </c>
      <c r="F151" s="276">
        <f t="shared" si="67"/>
        <v>109.06999999999994</v>
      </c>
      <c r="G151" s="276">
        <f t="shared" si="67"/>
        <v>109.83999999999992</v>
      </c>
      <c r="H151" s="276">
        <f t="shared" si="67"/>
        <v>98.240000000000009</v>
      </c>
      <c r="I151" s="276">
        <f t="shared" si="67"/>
        <v>121.52999999999986</v>
      </c>
      <c r="J151" s="277">
        <f t="shared" si="67"/>
        <v>67.019999999999982</v>
      </c>
      <c r="K151" s="275">
        <f t="shared" si="67"/>
        <v>121.62</v>
      </c>
      <c r="L151" s="276">
        <f t="shared" si="67"/>
        <v>113.41999999999985</v>
      </c>
      <c r="M151" s="276">
        <f t="shared" si="67"/>
        <v>101.38999999999999</v>
      </c>
      <c r="N151" s="277">
        <f t="shared" si="67"/>
        <v>96.070000000000164</v>
      </c>
      <c r="O151" s="275">
        <f t="shared" si="67"/>
        <v>96.182335899999885</v>
      </c>
      <c r="P151" s="276">
        <f t="shared" si="67"/>
        <v>121.28000000000009</v>
      </c>
      <c r="Q151" s="276">
        <f t="shared" si="67"/>
        <v>92.484635900000058</v>
      </c>
      <c r="R151" s="276">
        <f t="shared" si="67"/>
        <v>66.649999999999977</v>
      </c>
      <c r="S151" s="276">
        <f t="shared" si="67"/>
        <v>112.04999999999995</v>
      </c>
      <c r="T151" s="276">
        <f t="shared" si="67"/>
        <v>82.450000000000045</v>
      </c>
      <c r="U151" s="276">
        <f t="shared" si="67"/>
        <v>114.83000000000004</v>
      </c>
      <c r="V151" s="276">
        <f t="shared" si="67"/>
        <v>88.649999999999864</v>
      </c>
      <c r="W151" s="277">
        <f t="shared" si="67"/>
        <v>90.840000000000146</v>
      </c>
      <c r="X151" s="278">
        <f t="shared" si="67"/>
        <v>104.13999999999999</v>
      </c>
      <c r="Z151" s="227"/>
      <c r="AA151" s="227"/>
    </row>
    <row r="152" spans="1:27" s="385" customFormat="1" x14ac:dyDescent="0.2">
      <c r="A152" s="279" t="s">
        <v>51</v>
      </c>
      <c r="B152" s="280">
        <v>226</v>
      </c>
      <c r="C152" s="281">
        <v>485</v>
      </c>
      <c r="D152" s="281">
        <v>485</v>
      </c>
      <c r="E152" s="281">
        <v>620</v>
      </c>
      <c r="F152" s="281">
        <v>670</v>
      </c>
      <c r="G152" s="281">
        <v>674</v>
      </c>
      <c r="H152" s="281">
        <v>558</v>
      </c>
      <c r="I152" s="281">
        <v>570</v>
      </c>
      <c r="J152" s="282">
        <v>454</v>
      </c>
      <c r="K152" s="280">
        <v>268</v>
      </c>
      <c r="L152" s="281">
        <v>527</v>
      </c>
      <c r="M152" s="281">
        <v>766</v>
      </c>
      <c r="N152" s="282">
        <v>768</v>
      </c>
      <c r="O152" s="280">
        <v>345</v>
      </c>
      <c r="P152" s="281">
        <v>508</v>
      </c>
      <c r="Q152" s="281">
        <v>886</v>
      </c>
      <c r="R152" s="281">
        <v>567</v>
      </c>
      <c r="S152" s="281">
        <v>567</v>
      </c>
      <c r="T152" s="281">
        <v>691</v>
      </c>
      <c r="U152" s="281">
        <v>578</v>
      </c>
      <c r="V152" s="281">
        <v>703</v>
      </c>
      <c r="W152" s="282">
        <v>351</v>
      </c>
      <c r="X152" s="283">
        <f>SUM(B152:W152)</f>
        <v>12267</v>
      </c>
      <c r="Y152" s="227" t="s">
        <v>56</v>
      </c>
      <c r="Z152" s="284">
        <f>X138-X152</f>
        <v>5</v>
      </c>
      <c r="AA152" s="285">
        <f>Z152/X138</f>
        <v>4.0743155149934812E-4</v>
      </c>
    </row>
    <row r="153" spans="1:27" s="385" customFormat="1" x14ac:dyDescent="0.2">
      <c r="A153" s="286" t="s">
        <v>28</v>
      </c>
      <c r="B153" s="322">
        <v>53.5</v>
      </c>
      <c r="C153" s="242">
        <v>52</v>
      </c>
      <c r="D153" s="242">
        <v>52</v>
      </c>
      <c r="E153" s="242">
        <v>51.5</v>
      </c>
      <c r="F153" s="242">
        <v>51</v>
      </c>
      <c r="G153" s="242">
        <v>50</v>
      </c>
      <c r="H153" s="242">
        <v>50</v>
      </c>
      <c r="I153" s="242">
        <v>49.5</v>
      </c>
      <c r="J153" s="372">
        <v>49.5</v>
      </c>
      <c r="K153" s="244">
        <v>55.5</v>
      </c>
      <c r="L153" s="242">
        <v>54.5</v>
      </c>
      <c r="M153" s="242">
        <v>53</v>
      </c>
      <c r="N153" s="372">
        <v>52.5</v>
      </c>
      <c r="O153" s="244">
        <v>55</v>
      </c>
      <c r="P153" s="242">
        <v>52.5</v>
      </c>
      <c r="Q153" s="242">
        <v>52</v>
      </c>
      <c r="R153" s="242">
        <v>51.5</v>
      </c>
      <c r="S153" s="242">
        <v>51.5</v>
      </c>
      <c r="T153" s="242">
        <v>51</v>
      </c>
      <c r="U153" s="242">
        <v>50.5</v>
      </c>
      <c r="V153" s="242">
        <v>49.5</v>
      </c>
      <c r="W153" s="372">
        <v>49.5</v>
      </c>
      <c r="X153" s="235"/>
      <c r="Y153" s="227" t="s">
        <v>57</v>
      </c>
      <c r="Z153" s="227">
        <v>49.79</v>
      </c>
      <c r="AA153" s="227"/>
    </row>
    <row r="154" spans="1:27" s="385" customFormat="1" ht="13.5" thickBot="1" x14ac:dyDescent="0.25">
      <c r="A154" s="287" t="s">
        <v>26</v>
      </c>
      <c r="B154" s="374">
        <f>B153-B139</f>
        <v>1.5</v>
      </c>
      <c r="C154" s="386">
        <f t="shared" ref="C154:W154" si="68">C153-C139</f>
        <v>2</v>
      </c>
      <c r="D154" s="386">
        <f t="shared" si="68"/>
        <v>2</v>
      </c>
      <c r="E154" s="386">
        <f t="shared" si="68"/>
        <v>2</v>
      </c>
      <c r="F154" s="386">
        <f t="shared" si="68"/>
        <v>2</v>
      </c>
      <c r="G154" s="386">
        <f t="shared" si="68"/>
        <v>1.5</v>
      </c>
      <c r="H154" s="386">
        <f t="shared" si="68"/>
        <v>1.5</v>
      </c>
      <c r="I154" s="386">
        <f t="shared" si="68"/>
        <v>1.5</v>
      </c>
      <c r="J154" s="387">
        <f t="shared" si="68"/>
        <v>1.5</v>
      </c>
      <c r="K154" s="374">
        <f t="shared" si="68"/>
        <v>1.5</v>
      </c>
      <c r="L154" s="386">
        <f t="shared" si="68"/>
        <v>1.5</v>
      </c>
      <c r="M154" s="386">
        <f t="shared" si="68"/>
        <v>1.5</v>
      </c>
      <c r="N154" s="387">
        <f t="shared" si="68"/>
        <v>1.5</v>
      </c>
      <c r="O154" s="374">
        <f t="shared" si="68"/>
        <v>2</v>
      </c>
      <c r="P154" s="386">
        <f t="shared" si="68"/>
        <v>1.5</v>
      </c>
      <c r="Q154" s="386">
        <f t="shared" si="68"/>
        <v>2</v>
      </c>
      <c r="R154" s="386">
        <f t="shared" si="68"/>
        <v>2</v>
      </c>
      <c r="S154" s="386">
        <f t="shared" si="68"/>
        <v>2</v>
      </c>
      <c r="T154" s="386">
        <f t="shared" si="68"/>
        <v>2.5</v>
      </c>
      <c r="U154" s="386">
        <f t="shared" si="68"/>
        <v>2</v>
      </c>
      <c r="V154" s="386">
        <f t="shared" si="68"/>
        <v>1.5</v>
      </c>
      <c r="W154" s="387">
        <f t="shared" si="68"/>
        <v>1.5</v>
      </c>
      <c r="X154" s="236"/>
      <c r="Y154" s="227" t="s">
        <v>26</v>
      </c>
      <c r="Z154" s="227">
        <f>Z153-Z139</f>
        <v>2.1499999999999986</v>
      </c>
      <c r="AA154" s="227"/>
    </row>
    <row r="155" spans="1:27" x14ac:dyDescent="0.2">
      <c r="B155" s="239">
        <v>53.5</v>
      </c>
      <c r="G155" s="239">
        <v>50</v>
      </c>
      <c r="H155" s="239">
        <v>50</v>
      </c>
      <c r="I155" s="239">
        <v>49.5</v>
      </c>
      <c r="J155" s="239">
        <v>49.5</v>
      </c>
      <c r="K155" s="239">
        <v>55.5</v>
      </c>
      <c r="L155" s="239">
        <v>54.5</v>
      </c>
      <c r="M155" s="332">
        <v>53</v>
      </c>
      <c r="N155" s="332">
        <v>52.5</v>
      </c>
      <c r="P155" s="239">
        <v>52.5</v>
      </c>
      <c r="R155" s="239" t="s">
        <v>66</v>
      </c>
      <c r="T155" s="239" t="s">
        <v>66</v>
      </c>
      <c r="V155" s="239" t="s">
        <v>86</v>
      </c>
      <c r="W155" s="239">
        <v>49.5</v>
      </c>
    </row>
    <row r="156" spans="1:27" ht="13.5" thickBot="1" x14ac:dyDescent="0.25">
      <c r="B156" s="241"/>
      <c r="C156" s="241"/>
      <c r="D156" s="241"/>
      <c r="E156" s="241"/>
      <c r="F156" s="241"/>
      <c r="G156" s="241"/>
      <c r="H156" s="241"/>
      <c r="I156" s="241"/>
      <c r="J156" s="241"/>
      <c r="K156" s="241"/>
      <c r="L156" s="241"/>
      <c r="M156" s="241"/>
      <c r="N156" s="241"/>
      <c r="O156" s="241"/>
      <c r="P156" s="241"/>
      <c r="Q156" s="241"/>
      <c r="R156" s="241"/>
      <c r="S156" s="241"/>
      <c r="T156" s="241"/>
      <c r="U156" s="241"/>
      <c r="V156" s="241">
        <v>49.5</v>
      </c>
      <c r="W156" s="241"/>
    </row>
    <row r="157" spans="1:27" s="388" customFormat="1" ht="13.5" thickBot="1" x14ac:dyDescent="0.25">
      <c r="A157" s="247" t="s">
        <v>87</v>
      </c>
      <c r="B157" s="427" t="s">
        <v>53</v>
      </c>
      <c r="C157" s="428"/>
      <c r="D157" s="428"/>
      <c r="E157" s="428"/>
      <c r="F157" s="428"/>
      <c r="G157" s="428"/>
      <c r="H157" s="428"/>
      <c r="I157" s="428"/>
      <c r="J157" s="429"/>
      <c r="K157" s="427" t="s">
        <v>75</v>
      </c>
      <c r="L157" s="428"/>
      <c r="M157" s="428"/>
      <c r="N157" s="429"/>
      <c r="O157" s="427" t="s">
        <v>63</v>
      </c>
      <c r="P157" s="428"/>
      <c r="Q157" s="428"/>
      <c r="R157" s="428"/>
      <c r="S157" s="428"/>
      <c r="T157" s="428"/>
      <c r="U157" s="428"/>
      <c r="V157" s="428"/>
      <c r="W157" s="429"/>
      <c r="X157" s="292" t="s">
        <v>55</v>
      </c>
    </row>
    <row r="158" spans="1:27" s="388" customFormat="1" x14ac:dyDescent="0.2">
      <c r="A158" s="248" t="s">
        <v>54</v>
      </c>
      <c r="B158" s="314">
        <v>1</v>
      </c>
      <c r="C158" s="251">
        <v>2</v>
      </c>
      <c r="D158" s="251">
        <v>3</v>
      </c>
      <c r="E158" s="251">
        <v>4</v>
      </c>
      <c r="F158" s="251">
        <v>5</v>
      </c>
      <c r="G158" s="251">
        <v>6</v>
      </c>
      <c r="H158" s="251">
        <v>7</v>
      </c>
      <c r="I158" s="251">
        <v>8</v>
      </c>
      <c r="J158" s="371">
        <v>9</v>
      </c>
      <c r="K158" s="314">
        <v>1</v>
      </c>
      <c r="L158" s="251">
        <v>2</v>
      </c>
      <c r="M158" s="251">
        <v>3</v>
      </c>
      <c r="N158" s="371">
        <v>4</v>
      </c>
      <c r="O158" s="314">
        <v>1</v>
      </c>
      <c r="P158" s="251">
        <v>2</v>
      </c>
      <c r="Q158" s="251">
        <v>3</v>
      </c>
      <c r="R158" s="251">
        <v>4</v>
      </c>
      <c r="S158" s="251">
        <v>5</v>
      </c>
      <c r="T158" s="251">
        <v>6</v>
      </c>
      <c r="U158" s="251">
        <v>7</v>
      </c>
      <c r="V158" s="251">
        <v>8</v>
      </c>
      <c r="W158" s="371">
        <v>9</v>
      </c>
      <c r="X158" s="291"/>
    </row>
    <row r="159" spans="1:27" s="388" customFormat="1" x14ac:dyDescent="0.2">
      <c r="A159" s="248" t="s">
        <v>2</v>
      </c>
      <c r="B159" s="352">
        <v>1</v>
      </c>
      <c r="C159" s="353">
        <v>2</v>
      </c>
      <c r="D159" s="353">
        <v>2</v>
      </c>
      <c r="E159" s="354">
        <v>3</v>
      </c>
      <c r="F159" s="355">
        <v>4</v>
      </c>
      <c r="G159" s="356">
        <v>5</v>
      </c>
      <c r="H159" s="357">
        <v>6</v>
      </c>
      <c r="I159" s="358">
        <v>7</v>
      </c>
      <c r="J159" s="376">
        <v>8</v>
      </c>
      <c r="K159" s="352">
        <v>1</v>
      </c>
      <c r="L159" s="353">
        <v>2</v>
      </c>
      <c r="M159" s="354">
        <v>3</v>
      </c>
      <c r="N159" s="355">
        <v>4</v>
      </c>
      <c r="O159" s="352">
        <v>1</v>
      </c>
      <c r="P159" s="353">
        <v>2</v>
      </c>
      <c r="Q159" s="354">
        <v>3</v>
      </c>
      <c r="R159" s="355">
        <v>4</v>
      </c>
      <c r="S159" s="355">
        <v>4</v>
      </c>
      <c r="T159" s="356">
        <v>5</v>
      </c>
      <c r="U159" s="357">
        <v>6</v>
      </c>
      <c r="V159" s="358">
        <v>7</v>
      </c>
      <c r="W159" s="376">
        <v>8</v>
      </c>
      <c r="X159" s="226" t="s">
        <v>0</v>
      </c>
    </row>
    <row r="160" spans="1:27" s="388" customFormat="1" x14ac:dyDescent="0.2">
      <c r="A160" s="252" t="s">
        <v>3</v>
      </c>
      <c r="B160" s="253">
        <v>1170</v>
      </c>
      <c r="C160" s="254">
        <v>1170</v>
      </c>
      <c r="D160" s="254">
        <v>1170</v>
      </c>
      <c r="E160" s="254">
        <v>1170</v>
      </c>
      <c r="F160" s="254">
        <v>1170</v>
      </c>
      <c r="G160" s="254">
        <v>1170</v>
      </c>
      <c r="H160" s="254">
        <v>1170</v>
      </c>
      <c r="I160" s="254">
        <v>1170</v>
      </c>
      <c r="J160" s="255">
        <v>1170</v>
      </c>
      <c r="K160" s="253">
        <v>1170</v>
      </c>
      <c r="L160" s="254">
        <v>1170</v>
      </c>
      <c r="M160" s="254">
        <v>1170</v>
      </c>
      <c r="N160" s="255">
        <v>1170</v>
      </c>
      <c r="O160" s="253">
        <v>1170</v>
      </c>
      <c r="P160" s="254">
        <v>1170</v>
      </c>
      <c r="Q160" s="254">
        <v>1170</v>
      </c>
      <c r="R160" s="254">
        <v>1170</v>
      </c>
      <c r="S160" s="254">
        <v>1170</v>
      </c>
      <c r="T160" s="254">
        <v>1170</v>
      </c>
      <c r="U160" s="254">
        <v>1170</v>
      </c>
      <c r="V160" s="254">
        <v>1170</v>
      </c>
      <c r="W160" s="255">
        <v>1170</v>
      </c>
      <c r="X160" s="256">
        <v>1170</v>
      </c>
    </row>
    <row r="161" spans="1:27" s="388" customFormat="1" x14ac:dyDescent="0.2">
      <c r="A161" s="257" t="s">
        <v>6</v>
      </c>
      <c r="B161" s="258">
        <v>1147.78</v>
      </c>
      <c r="C161" s="259">
        <v>1150</v>
      </c>
      <c r="D161" s="259">
        <v>1162.22</v>
      </c>
      <c r="E161" s="259">
        <v>1177</v>
      </c>
      <c r="F161" s="259">
        <v>1176.27</v>
      </c>
      <c r="G161" s="259">
        <v>1153.27</v>
      </c>
      <c r="H161" s="259">
        <v>1146.74</v>
      </c>
      <c r="I161" s="259">
        <v>1201.46</v>
      </c>
      <c r="J161" s="260">
        <v>1202.73</v>
      </c>
      <c r="K161" s="258">
        <v>1104.76</v>
      </c>
      <c r="L161" s="259">
        <v>1167.56</v>
      </c>
      <c r="M161" s="259">
        <v>1183.56</v>
      </c>
      <c r="N161" s="260">
        <v>1227.46</v>
      </c>
      <c r="O161" s="258">
        <v>1165</v>
      </c>
      <c r="P161" s="259">
        <v>1170.79</v>
      </c>
      <c r="Q161" s="259">
        <v>1161.7910449999999</v>
      </c>
      <c r="R161" s="259">
        <v>1152.1400000000001</v>
      </c>
      <c r="S161" s="259">
        <v>1184.77</v>
      </c>
      <c r="T161" s="259">
        <v>1185.3699999999999</v>
      </c>
      <c r="U161" s="259">
        <v>1213.4100000000001</v>
      </c>
      <c r="V161" s="259">
        <v>1215.3800000000001</v>
      </c>
      <c r="W161" s="260">
        <v>1230</v>
      </c>
      <c r="X161" s="261">
        <v>1178.96</v>
      </c>
    </row>
    <row r="162" spans="1:27" s="388" customFormat="1" x14ac:dyDescent="0.2">
      <c r="A162" s="248" t="s">
        <v>7</v>
      </c>
      <c r="B162" s="262">
        <v>100</v>
      </c>
      <c r="C162" s="263">
        <v>89.74</v>
      </c>
      <c r="D162" s="263">
        <v>97.2</v>
      </c>
      <c r="E162" s="263">
        <v>98</v>
      </c>
      <c r="F162" s="263">
        <v>100</v>
      </c>
      <c r="G162" s="263">
        <v>96.15</v>
      </c>
      <c r="H162" s="263">
        <v>95.35</v>
      </c>
      <c r="I162" s="263">
        <v>100</v>
      </c>
      <c r="J162" s="264">
        <v>100</v>
      </c>
      <c r="K162" s="262">
        <v>95.24</v>
      </c>
      <c r="L162" s="263">
        <v>97.56</v>
      </c>
      <c r="M162" s="263">
        <v>96.61</v>
      </c>
      <c r="N162" s="264">
        <v>81.36</v>
      </c>
      <c r="O162" s="262">
        <v>100</v>
      </c>
      <c r="P162" s="263">
        <v>86.84</v>
      </c>
      <c r="Q162" s="263">
        <v>91.04</v>
      </c>
      <c r="R162" s="263">
        <v>88.1</v>
      </c>
      <c r="S162" s="263">
        <v>97.73</v>
      </c>
      <c r="T162" s="263">
        <v>96.3</v>
      </c>
      <c r="U162" s="263">
        <v>97.73</v>
      </c>
      <c r="V162" s="263">
        <v>100</v>
      </c>
      <c r="W162" s="264">
        <v>85.19</v>
      </c>
      <c r="X162" s="265">
        <v>91.68</v>
      </c>
      <c r="Z162" s="227"/>
      <c r="AA162" s="227"/>
    </row>
    <row r="163" spans="1:27" s="388" customFormat="1" x14ac:dyDescent="0.2">
      <c r="A163" s="248" t="s">
        <v>8</v>
      </c>
      <c r="B163" s="266">
        <v>4.7100000000000003E-2</v>
      </c>
      <c r="C163" s="267">
        <v>5.3699999999999998E-2</v>
      </c>
      <c r="D163" s="267">
        <v>4.9000000000000002E-2</v>
      </c>
      <c r="E163" s="267">
        <v>4.53E-2</v>
      </c>
      <c r="F163" s="267">
        <v>4.5900000000000003E-2</v>
      </c>
      <c r="G163" s="267">
        <v>4.9000000000000002E-2</v>
      </c>
      <c r="H163" s="267">
        <v>4.8000000000000001E-2</v>
      </c>
      <c r="I163" s="267">
        <v>3.5999999999999997E-2</v>
      </c>
      <c r="J163" s="268">
        <v>5.0900000000000001E-2</v>
      </c>
      <c r="K163" s="266">
        <v>5.8099999999999999E-2</v>
      </c>
      <c r="L163" s="267">
        <v>4.9000000000000002E-2</v>
      </c>
      <c r="M163" s="267">
        <v>4.8000000000000001E-2</v>
      </c>
      <c r="N163" s="268">
        <v>7.0900000000000005E-2</v>
      </c>
      <c r="O163" s="266">
        <v>0.05</v>
      </c>
      <c r="P163" s="267">
        <v>6.2600000000000003E-2</v>
      </c>
      <c r="Q163" s="267">
        <v>5.79E-2</v>
      </c>
      <c r="R163" s="267">
        <v>5.6500000000000002E-2</v>
      </c>
      <c r="S163" s="267">
        <v>5.5100000000000003E-2</v>
      </c>
      <c r="T163" s="267">
        <v>4.3099999999999999E-2</v>
      </c>
      <c r="U163" s="267">
        <v>4.5499999999999999E-2</v>
      </c>
      <c r="V163" s="267">
        <v>4.8800000000000003E-2</v>
      </c>
      <c r="W163" s="268">
        <v>7.0499999999999993E-2</v>
      </c>
      <c r="X163" s="269">
        <v>5.74E-2</v>
      </c>
      <c r="Z163" s="227"/>
      <c r="AA163" s="227"/>
    </row>
    <row r="164" spans="1:27" s="388" customFormat="1" x14ac:dyDescent="0.2">
      <c r="A164" s="257" t="s">
        <v>1</v>
      </c>
      <c r="B164" s="270">
        <f>B161/B160*100-100</f>
        <v>-1.8991452991453031</v>
      </c>
      <c r="C164" s="271">
        <f t="shared" ref="C164:E164" si="69">C161/C160*100-100</f>
        <v>-1.7094017094017175</v>
      </c>
      <c r="D164" s="271">
        <f t="shared" si="69"/>
        <v>-0.66495726495726615</v>
      </c>
      <c r="E164" s="271">
        <f t="shared" si="69"/>
        <v>0.59829059829058906</v>
      </c>
      <c r="F164" s="271">
        <f>F161/F160*100-100</f>
        <v>0.53589743589743932</v>
      </c>
      <c r="G164" s="271">
        <f t="shared" ref="G164:X164" si="70">G161/G160*100-100</f>
        <v>-1.4299145299145266</v>
      </c>
      <c r="H164" s="271">
        <f t="shared" si="70"/>
        <v>-1.9880341880341774</v>
      </c>
      <c r="I164" s="271">
        <f t="shared" si="70"/>
        <v>2.6888888888888971</v>
      </c>
      <c r="J164" s="272">
        <f t="shared" si="70"/>
        <v>2.7974358974359035</v>
      </c>
      <c r="K164" s="270">
        <f t="shared" si="70"/>
        <v>-5.5760683760683776</v>
      </c>
      <c r="L164" s="271">
        <f t="shared" si="70"/>
        <v>-0.20854700854701491</v>
      </c>
      <c r="M164" s="271">
        <f t="shared" si="70"/>
        <v>1.158974358974362</v>
      </c>
      <c r="N164" s="272">
        <f t="shared" si="70"/>
        <v>4.9111111111111114</v>
      </c>
      <c r="O164" s="270">
        <f t="shared" si="70"/>
        <v>-0.42735042735043294</v>
      </c>
      <c r="P164" s="271">
        <f t="shared" si="70"/>
        <v>6.7521367521379716E-2</v>
      </c>
      <c r="Q164" s="271">
        <f t="shared" si="70"/>
        <v>-0.7016200854700827</v>
      </c>
      <c r="R164" s="271">
        <f t="shared" si="70"/>
        <v>-1.5264957264957104</v>
      </c>
      <c r="S164" s="271">
        <f t="shared" si="70"/>
        <v>1.2623931623931668</v>
      </c>
      <c r="T164" s="271">
        <f t="shared" si="70"/>
        <v>1.3136752136751966</v>
      </c>
      <c r="U164" s="271">
        <f t="shared" si="70"/>
        <v>3.7102564102564202</v>
      </c>
      <c r="V164" s="271">
        <f t="shared" si="70"/>
        <v>3.8786324786324968</v>
      </c>
      <c r="W164" s="272">
        <f t="shared" si="70"/>
        <v>5.1282051282051384</v>
      </c>
      <c r="X164" s="273">
        <f t="shared" si="70"/>
        <v>0.7658119658119773</v>
      </c>
      <c r="Z164" s="227"/>
      <c r="AA164" s="227"/>
    </row>
    <row r="165" spans="1:27" s="388" customFormat="1" ht="13.5" thickBot="1" x14ac:dyDescent="0.25">
      <c r="A165" s="274" t="s">
        <v>27</v>
      </c>
      <c r="B165" s="275">
        <f>B161-B147</f>
        <v>90.129999999999882</v>
      </c>
      <c r="C165" s="276">
        <f t="shared" ref="C165:X165" si="71">C161-C147</f>
        <v>107.8900000000001</v>
      </c>
      <c r="D165" s="276">
        <f t="shared" si="71"/>
        <v>114.72000000000003</v>
      </c>
      <c r="E165" s="276">
        <f t="shared" si="71"/>
        <v>107.6400000000001</v>
      </c>
      <c r="F165" s="276">
        <f t="shared" si="71"/>
        <v>88.180000000000064</v>
      </c>
      <c r="G165" s="276">
        <f t="shared" si="71"/>
        <v>52.650000000000091</v>
      </c>
      <c r="H165" s="276">
        <f t="shared" si="71"/>
        <v>39.690000000000055</v>
      </c>
      <c r="I165" s="276">
        <f t="shared" si="71"/>
        <v>57.600000000000136</v>
      </c>
      <c r="J165" s="277">
        <f t="shared" si="71"/>
        <v>77.420000000000073</v>
      </c>
      <c r="K165" s="275">
        <f t="shared" si="71"/>
        <v>40.759999999999991</v>
      </c>
      <c r="L165" s="276">
        <f t="shared" si="71"/>
        <v>92.190000000000055</v>
      </c>
      <c r="M165" s="276">
        <f t="shared" si="71"/>
        <v>94.069999999999936</v>
      </c>
      <c r="N165" s="277">
        <f t="shared" si="71"/>
        <v>88.289999999999964</v>
      </c>
      <c r="O165" s="275">
        <f t="shared" si="71"/>
        <v>125.74074100000007</v>
      </c>
      <c r="P165" s="276">
        <f t="shared" si="71"/>
        <v>83.099999999999909</v>
      </c>
      <c r="Q165" s="276">
        <f t="shared" si="71"/>
        <v>98.261632999999847</v>
      </c>
      <c r="R165" s="276">
        <f t="shared" si="71"/>
        <v>87.3900000000001</v>
      </c>
      <c r="S165" s="276">
        <f t="shared" si="71"/>
        <v>72.720000000000027</v>
      </c>
      <c r="T165" s="276">
        <f t="shared" si="71"/>
        <v>98.199999999999818</v>
      </c>
      <c r="U165" s="276">
        <f t="shared" si="71"/>
        <v>90.480000000000018</v>
      </c>
      <c r="V165" s="276">
        <f t="shared" si="71"/>
        <v>81.260000000000218</v>
      </c>
      <c r="W165" s="277">
        <f t="shared" si="71"/>
        <v>83.599999999999909</v>
      </c>
      <c r="X165" s="278">
        <f t="shared" si="71"/>
        <v>80</v>
      </c>
      <c r="Z165" s="227"/>
      <c r="AA165" s="227"/>
    </row>
    <row r="166" spans="1:27" s="388" customFormat="1" x14ac:dyDescent="0.2">
      <c r="A166" s="279" t="s">
        <v>51</v>
      </c>
      <c r="B166" s="280">
        <v>224</v>
      </c>
      <c r="C166" s="281">
        <v>485</v>
      </c>
      <c r="D166" s="281">
        <v>485</v>
      </c>
      <c r="E166" s="281">
        <v>620</v>
      </c>
      <c r="F166" s="281">
        <v>670</v>
      </c>
      <c r="G166" s="281">
        <v>674</v>
      </c>
      <c r="H166" s="281">
        <v>557</v>
      </c>
      <c r="I166" s="281">
        <v>570</v>
      </c>
      <c r="J166" s="282">
        <v>454</v>
      </c>
      <c r="K166" s="280">
        <v>268</v>
      </c>
      <c r="L166" s="281">
        <v>527</v>
      </c>
      <c r="M166" s="281">
        <v>766</v>
      </c>
      <c r="N166" s="282">
        <v>767</v>
      </c>
      <c r="O166" s="280">
        <v>345</v>
      </c>
      <c r="P166" s="281">
        <v>508</v>
      </c>
      <c r="Q166" s="281">
        <v>886</v>
      </c>
      <c r="R166" s="281">
        <v>567</v>
      </c>
      <c r="S166" s="281">
        <v>567</v>
      </c>
      <c r="T166" s="281">
        <v>691</v>
      </c>
      <c r="U166" s="281">
        <v>578</v>
      </c>
      <c r="V166" s="281">
        <v>703</v>
      </c>
      <c r="W166" s="282">
        <v>351</v>
      </c>
      <c r="X166" s="283">
        <f>SUM(B166:W166)</f>
        <v>12263</v>
      </c>
      <c r="Y166" s="227" t="s">
        <v>56</v>
      </c>
      <c r="Z166" s="284">
        <f>X152-X166</f>
        <v>4</v>
      </c>
      <c r="AA166" s="285">
        <f>Z166/X152</f>
        <v>3.2607809570392107E-4</v>
      </c>
    </row>
    <row r="167" spans="1:27" s="388" customFormat="1" x14ac:dyDescent="0.2">
      <c r="A167" s="286" t="s">
        <v>28</v>
      </c>
      <c r="B167" s="322">
        <v>55</v>
      </c>
      <c r="C167" s="242">
        <v>54</v>
      </c>
      <c r="D167" s="242">
        <v>54</v>
      </c>
      <c r="E167" s="242">
        <v>53.5</v>
      </c>
      <c r="F167" s="242">
        <v>53</v>
      </c>
      <c r="G167" s="242">
        <v>52.5</v>
      </c>
      <c r="H167" s="242">
        <v>52.5</v>
      </c>
      <c r="I167" s="242">
        <v>52</v>
      </c>
      <c r="J167" s="372">
        <v>52</v>
      </c>
      <c r="K167" s="244">
        <v>58</v>
      </c>
      <c r="L167" s="242">
        <v>56.5</v>
      </c>
      <c r="M167" s="242">
        <v>55</v>
      </c>
      <c r="N167" s="372">
        <v>54.5</v>
      </c>
      <c r="O167" s="244">
        <v>56.5</v>
      </c>
      <c r="P167" s="242">
        <v>54.5</v>
      </c>
      <c r="Q167" s="242">
        <v>54</v>
      </c>
      <c r="R167" s="242">
        <v>53.5</v>
      </c>
      <c r="S167" s="242">
        <v>53.5</v>
      </c>
      <c r="T167" s="242">
        <v>53</v>
      </c>
      <c r="U167" s="242">
        <v>52.5</v>
      </c>
      <c r="V167" s="242">
        <v>51.5</v>
      </c>
      <c r="W167" s="372">
        <v>51.5</v>
      </c>
      <c r="X167" s="235"/>
      <c r="Y167" s="227" t="s">
        <v>57</v>
      </c>
      <c r="Z167" s="227">
        <v>51.55</v>
      </c>
      <c r="AA167" s="227"/>
    </row>
    <row r="168" spans="1:27" s="388" customFormat="1" ht="13.5" thickBot="1" x14ac:dyDescent="0.25">
      <c r="A168" s="287" t="s">
        <v>26</v>
      </c>
      <c r="B168" s="374">
        <f>B167-B153</f>
        <v>1.5</v>
      </c>
      <c r="C168" s="386">
        <f t="shared" ref="C168:W168" si="72">C167-C153</f>
        <v>2</v>
      </c>
      <c r="D168" s="386">
        <f t="shared" si="72"/>
        <v>2</v>
      </c>
      <c r="E168" s="386">
        <f t="shared" si="72"/>
        <v>2</v>
      </c>
      <c r="F168" s="386">
        <f t="shared" si="72"/>
        <v>2</v>
      </c>
      <c r="G168" s="386">
        <f t="shared" si="72"/>
        <v>2.5</v>
      </c>
      <c r="H168" s="386">
        <f t="shared" si="72"/>
        <v>2.5</v>
      </c>
      <c r="I168" s="386">
        <f t="shared" si="72"/>
        <v>2.5</v>
      </c>
      <c r="J168" s="387">
        <f t="shared" si="72"/>
        <v>2.5</v>
      </c>
      <c r="K168" s="374">
        <f t="shared" si="72"/>
        <v>2.5</v>
      </c>
      <c r="L168" s="386">
        <f t="shared" si="72"/>
        <v>2</v>
      </c>
      <c r="M168" s="386">
        <f t="shared" si="72"/>
        <v>2</v>
      </c>
      <c r="N168" s="387">
        <f t="shared" si="72"/>
        <v>2</v>
      </c>
      <c r="O168" s="374">
        <f t="shared" si="72"/>
        <v>1.5</v>
      </c>
      <c r="P168" s="386">
        <f t="shared" si="72"/>
        <v>2</v>
      </c>
      <c r="Q168" s="386">
        <f t="shared" si="72"/>
        <v>2</v>
      </c>
      <c r="R168" s="386">
        <f t="shared" si="72"/>
        <v>2</v>
      </c>
      <c r="S168" s="386">
        <f t="shared" si="72"/>
        <v>2</v>
      </c>
      <c r="T168" s="386">
        <f t="shared" si="72"/>
        <v>2</v>
      </c>
      <c r="U168" s="386">
        <f t="shared" si="72"/>
        <v>2</v>
      </c>
      <c r="V168" s="386">
        <f t="shared" si="72"/>
        <v>2</v>
      </c>
      <c r="W168" s="387">
        <f t="shared" si="72"/>
        <v>2</v>
      </c>
      <c r="X168" s="236"/>
      <c r="Y168" s="227" t="s">
        <v>26</v>
      </c>
      <c r="Z168" s="227">
        <f>Z167-Z153</f>
        <v>1.759999999999998</v>
      </c>
      <c r="AA168" s="227"/>
    </row>
    <row r="169" spans="1:27" x14ac:dyDescent="0.2">
      <c r="K169" s="239" t="s">
        <v>66</v>
      </c>
    </row>
    <row r="170" spans="1:27" s="397" customFormat="1" x14ac:dyDescent="0.2"/>
    <row r="171" spans="1:27" s="397" customFormat="1" x14ac:dyDescent="0.2">
      <c r="B171" s="397">
        <v>55</v>
      </c>
      <c r="C171" s="397">
        <v>54</v>
      </c>
      <c r="D171" s="397">
        <v>53.5</v>
      </c>
      <c r="E171" s="397">
        <v>53</v>
      </c>
      <c r="F171" s="397">
        <v>52.5</v>
      </c>
      <c r="G171" s="397">
        <v>52.5</v>
      </c>
      <c r="H171" s="397">
        <v>52</v>
      </c>
      <c r="I171" s="397">
        <v>52</v>
      </c>
      <c r="J171" s="397">
        <v>58</v>
      </c>
      <c r="K171" s="397">
        <v>56.5</v>
      </c>
      <c r="L171" s="397">
        <v>55</v>
      </c>
      <c r="M171" s="397">
        <v>54.5</v>
      </c>
      <c r="N171" s="397">
        <v>56.5</v>
      </c>
      <c r="O171" s="397">
        <v>54.5</v>
      </c>
      <c r="P171" s="397">
        <v>54</v>
      </c>
      <c r="Q171" s="397">
        <v>54</v>
      </c>
      <c r="R171" s="397">
        <v>53.5</v>
      </c>
      <c r="S171" s="397">
        <v>53.5</v>
      </c>
      <c r="T171" s="397">
        <v>53</v>
      </c>
      <c r="U171" s="397">
        <v>52.5</v>
      </c>
      <c r="V171" s="397">
        <v>51.5</v>
      </c>
      <c r="W171" s="397">
        <v>51.5</v>
      </c>
    </row>
    <row r="172" spans="1:27" ht="13.5" thickBot="1" x14ac:dyDescent="0.25">
      <c r="B172" s="239">
        <v>1170</v>
      </c>
      <c r="C172" s="239">
        <v>1170</v>
      </c>
      <c r="D172" s="239">
        <v>1170</v>
      </c>
      <c r="E172" s="239">
        <v>1170</v>
      </c>
      <c r="F172" s="239">
        <v>1170</v>
      </c>
      <c r="G172" s="239">
        <v>1170</v>
      </c>
      <c r="H172" s="239">
        <v>1170</v>
      </c>
      <c r="I172" s="239">
        <v>1170</v>
      </c>
      <c r="J172" s="239">
        <v>1170</v>
      </c>
      <c r="K172" s="239">
        <v>1170</v>
      </c>
      <c r="L172" s="239">
        <v>1170</v>
      </c>
      <c r="M172" s="332">
        <v>1170</v>
      </c>
      <c r="N172" s="332">
        <v>1170</v>
      </c>
      <c r="O172" s="332">
        <v>1170</v>
      </c>
      <c r="P172" s="239">
        <v>1170</v>
      </c>
      <c r="Q172" s="239">
        <v>1170</v>
      </c>
      <c r="R172" s="239">
        <v>1170</v>
      </c>
      <c r="S172" s="239">
        <v>1170</v>
      </c>
      <c r="T172" s="239">
        <v>1170</v>
      </c>
      <c r="U172" s="239">
        <v>1170</v>
      </c>
      <c r="V172" s="239">
        <v>1170</v>
      </c>
      <c r="W172" s="239">
        <v>1170</v>
      </c>
    </row>
    <row r="173" spans="1:27" s="390" customFormat="1" ht="13.5" thickBot="1" x14ac:dyDescent="0.25">
      <c r="A173" s="247" t="s">
        <v>91</v>
      </c>
      <c r="B173" s="427" t="s">
        <v>53</v>
      </c>
      <c r="C173" s="428"/>
      <c r="D173" s="428"/>
      <c r="E173" s="428"/>
      <c r="F173" s="428"/>
      <c r="G173" s="428"/>
      <c r="H173" s="428"/>
      <c r="I173" s="429"/>
      <c r="J173" s="427" t="s">
        <v>75</v>
      </c>
      <c r="K173" s="428"/>
      <c r="L173" s="428"/>
      <c r="M173" s="429"/>
      <c r="N173" s="427" t="s">
        <v>63</v>
      </c>
      <c r="O173" s="428"/>
      <c r="P173" s="428"/>
      <c r="Q173" s="428"/>
      <c r="R173" s="428"/>
      <c r="S173" s="428"/>
      <c r="T173" s="428"/>
      <c r="U173" s="428"/>
      <c r="V173" s="428"/>
      <c r="W173" s="429"/>
      <c r="X173" s="292" t="s">
        <v>55</v>
      </c>
    </row>
    <row r="174" spans="1:27" s="390" customFormat="1" x14ac:dyDescent="0.2">
      <c r="A174" s="248" t="s">
        <v>54</v>
      </c>
      <c r="B174" s="314">
        <v>1</v>
      </c>
      <c r="C174" s="251">
        <v>2</v>
      </c>
      <c r="D174" s="251">
        <v>3</v>
      </c>
      <c r="E174" s="251">
        <v>4</v>
      </c>
      <c r="F174" s="251">
        <v>5</v>
      </c>
      <c r="G174" s="251">
        <v>6</v>
      </c>
      <c r="H174" s="251">
        <v>7</v>
      </c>
      <c r="I174" s="251">
        <v>8</v>
      </c>
      <c r="J174" s="314">
        <v>1</v>
      </c>
      <c r="K174" s="251">
        <v>2</v>
      </c>
      <c r="L174" s="251">
        <v>3</v>
      </c>
      <c r="M174" s="371">
        <v>4</v>
      </c>
      <c r="N174" s="314">
        <v>1</v>
      </c>
      <c r="O174" s="251">
        <v>2</v>
      </c>
      <c r="P174" s="251">
        <v>3</v>
      </c>
      <c r="Q174" s="251">
        <v>4</v>
      </c>
      <c r="R174" s="251">
        <v>5</v>
      </c>
      <c r="S174" s="251">
        <v>6</v>
      </c>
      <c r="T174" s="251">
        <v>7</v>
      </c>
      <c r="U174" s="251">
        <v>8</v>
      </c>
      <c r="V174" s="251">
        <v>9</v>
      </c>
      <c r="W174" s="371">
        <v>10</v>
      </c>
      <c r="X174" s="291"/>
    </row>
    <row r="175" spans="1:27" s="390" customFormat="1" x14ac:dyDescent="0.2">
      <c r="A175" s="248" t="s">
        <v>2</v>
      </c>
      <c r="B175" s="352">
        <v>1</v>
      </c>
      <c r="C175" s="353">
        <v>2</v>
      </c>
      <c r="D175" s="354">
        <v>3</v>
      </c>
      <c r="E175" s="355">
        <v>4</v>
      </c>
      <c r="F175" s="356">
        <v>5</v>
      </c>
      <c r="G175" s="357">
        <v>6</v>
      </c>
      <c r="H175" s="358">
        <v>7</v>
      </c>
      <c r="I175" s="376">
        <v>8</v>
      </c>
      <c r="J175" s="352">
        <v>1</v>
      </c>
      <c r="K175" s="353">
        <v>2</v>
      </c>
      <c r="L175" s="354">
        <v>3</v>
      </c>
      <c r="M175" s="355">
        <v>4</v>
      </c>
      <c r="N175" s="352">
        <v>1</v>
      </c>
      <c r="O175" s="353">
        <v>2</v>
      </c>
      <c r="P175" s="354">
        <v>3</v>
      </c>
      <c r="Q175" s="354">
        <v>3</v>
      </c>
      <c r="R175" s="355">
        <v>4</v>
      </c>
      <c r="S175" s="355">
        <v>4</v>
      </c>
      <c r="T175" s="356">
        <v>5</v>
      </c>
      <c r="U175" s="357">
        <v>6</v>
      </c>
      <c r="V175" s="358">
        <v>7</v>
      </c>
      <c r="W175" s="376">
        <v>8</v>
      </c>
      <c r="X175" s="226" t="s">
        <v>0</v>
      </c>
    </row>
    <row r="176" spans="1:27" s="390" customFormat="1" x14ac:dyDescent="0.2">
      <c r="A176" s="252" t="s">
        <v>3</v>
      </c>
      <c r="B176" s="253">
        <v>1270</v>
      </c>
      <c r="C176" s="254">
        <v>1270</v>
      </c>
      <c r="D176" s="254">
        <v>1270</v>
      </c>
      <c r="E176" s="254">
        <v>1270</v>
      </c>
      <c r="F176" s="254">
        <v>1270</v>
      </c>
      <c r="G176" s="254">
        <v>1270</v>
      </c>
      <c r="H176" s="254">
        <v>1270</v>
      </c>
      <c r="I176" s="254">
        <v>1270</v>
      </c>
      <c r="J176" s="253">
        <v>1270</v>
      </c>
      <c r="K176" s="254">
        <v>1270</v>
      </c>
      <c r="L176" s="254">
        <v>1270</v>
      </c>
      <c r="M176" s="255">
        <v>1270</v>
      </c>
      <c r="N176" s="253">
        <v>1270</v>
      </c>
      <c r="O176" s="254">
        <v>1270</v>
      </c>
      <c r="P176" s="254">
        <v>1270</v>
      </c>
      <c r="Q176" s="254">
        <v>1270</v>
      </c>
      <c r="R176" s="254">
        <v>1270</v>
      </c>
      <c r="S176" s="254">
        <v>1270</v>
      </c>
      <c r="T176" s="254">
        <v>1270</v>
      </c>
      <c r="U176" s="254">
        <v>1270</v>
      </c>
      <c r="V176" s="254">
        <v>1270</v>
      </c>
      <c r="W176" s="255">
        <v>1270</v>
      </c>
      <c r="X176" s="256">
        <v>1270</v>
      </c>
    </row>
    <row r="177" spans="1:27" s="390" customFormat="1" x14ac:dyDescent="0.2">
      <c r="A177" s="257" t="s">
        <v>6</v>
      </c>
      <c r="B177" s="258">
        <v>1186.3599999999999</v>
      </c>
      <c r="C177" s="259">
        <v>1246.3900000000001</v>
      </c>
      <c r="D177" s="259">
        <v>1269.29</v>
      </c>
      <c r="E177" s="259">
        <v>1287.29</v>
      </c>
      <c r="F177" s="259">
        <v>1311.5</v>
      </c>
      <c r="G177" s="259">
        <v>1350.63</v>
      </c>
      <c r="H177" s="259">
        <v>1364.62</v>
      </c>
      <c r="I177" s="259">
        <v>1394.55</v>
      </c>
      <c r="J177" s="258">
        <v>1152.67</v>
      </c>
      <c r="K177" s="259">
        <v>1242.4000000000001</v>
      </c>
      <c r="L177" s="259">
        <v>1300</v>
      </c>
      <c r="M177" s="260">
        <v>1387.32</v>
      </c>
      <c r="N177" s="258">
        <v>1186.3599999999999</v>
      </c>
      <c r="O177" s="259">
        <v>1214.705882</v>
      </c>
      <c r="P177" s="259">
        <v>1245.26</v>
      </c>
      <c r="Q177" s="259">
        <v>1243.0769230000001</v>
      </c>
      <c r="R177" s="259">
        <v>1271.3900000000001</v>
      </c>
      <c r="S177" s="259">
        <v>1267.24</v>
      </c>
      <c r="T177" s="259">
        <v>1279.82</v>
      </c>
      <c r="U177" s="259">
        <v>1310.22</v>
      </c>
      <c r="V177" s="259">
        <v>1335.71</v>
      </c>
      <c r="W177" s="260">
        <v>1353.78</v>
      </c>
      <c r="X177" s="261">
        <v>1289.3800000000001</v>
      </c>
    </row>
    <row r="178" spans="1:27" s="390" customFormat="1" x14ac:dyDescent="0.2">
      <c r="A178" s="248" t="s">
        <v>7</v>
      </c>
      <c r="B178" s="262">
        <v>100</v>
      </c>
      <c r="C178" s="263">
        <v>100</v>
      </c>
      <c r="D178" s="263">
        <v>100</v>
      </c>
      <c r="E178" s="263">
        <v>100</v>
      </c>
      <c r="F178" s="263">
        <v>100</v>
      </c>
      <c r="G178" s="263">
        <v>100</v>
      </c>
      <c r="H178" s="263">
        <v>100</v>
      </c>
      <c r="I178" s="263">
        <v>100</v>
      </c>
      <c r="J178" s="262">
        <v>80</v>
      </c>
      <c r="K178" s="263">
        <v>98</v>
      </c>
      <c r="L178" s="263">
        <v>100</v>
      </c>
      <c r="M178" s="264">
        <v>95.12</v>
      </c>
      <c r="N178" s="262">
        <v>100</v>
      </c>
      <c r="O178" s="263">
        <v>100</v>
      </c>
      <c r="P178" s="263">
        <v>100</v>
      </c>
      <c r="Q178" s="263">
        <v>100</v>
      </c>
      <c r="R178" s="263">
        <v>100</v>
      </c>
      <c r="S178" s="263">
        <v>100</v>
      </c>
      <c r="T178" s="263">
        <v>100</v>
      </c>
      <c r="U178" s="263">
        <v>100</v>
      </c>
      <c r="V178" s="263">
        <v>100</v>
      </c>
      <c r="W178" s="264">
        <v>100</v>
      </c>
      <c r="X178" s="265">
        <v>92.95</v>
      </c>
      <c r="Z178" s="227"/>
      <c r="AA178" s="227"/>
    </row>
    <row r="179" spans="1:27" s="390" customFormat="1" x14ac:dyDescent="0.2">
      <c r="A179" s="248" t="s">
        <v>8</v>
      </c>
      <c r="B179" s="266">
        <v>3.6299999999999999E-2</v>
      </c>
      <c r="C179" s="267">
        <v>2.52E-2</v>
      </c>
      <c r="D179" s="267">
        <v>2.4799999999999999E-2</v>
      </c>
      <c r="E179" s="267">
        <v>3.1099999999999999E-2</v>
      </c>
      <c r="F179" s="267">
        <v>3.1300000000000001E-2</v>
      </c>
      <c r="G179" s="267">
        <v>2.9000000000000001E-2</v>
      </c>
      <c r="H179" s="267">
        <v>2.5999999999999999E-2</v>
      </c>
      <c r="I179" s="267">
        <v>2.9899999999999999E-2</v>
      </c>
      <c r="J179" s="266">
        <v>7.5600000000000001E-2</v>
      </c>
      <c r="K179" s="267">
        <v>3.4099999999999998E-2</v>
      </c>
      <c r="L179" s="267">
        <v>3.4099999999999998E-2</v>
      </c>
      <c r="M179" s="268">
        <v>4.4699999999999997E-2</v>
      </c>
      <c r="N179" s="266">
        <v>3.09E-2</v>
      </c>
      <c r="O179" s="267">
        <v>0.03</v>
      </c>
      <c r="P179" s="267">
        <v>2.0899999999999998E-2</v>
      </c>
      <c r="Q179" s="267">
        <v>1.8800000000000001E-2</v>
      </c>
      <c r="R179" s="267">
        <v>2.3599999999999999E-2</v>
      </c>
      <c r="S179" s="267">
        <v>1.7100000000000001E-2</v>
      </c>
      <c r="T179" s="267">
        <v>1.9699999999999999E-2</v>
      </c>
      <c r="U179" s="267">
        <v>1.7999999999999999E-2</v>
      </c>
      <c r="V179" s="267">
        <v>2.63E-2</v>
      </c>
      <c r="W179" s="268">
        <v>2.6499999999999999E-2</v>
      </c>
      <c r="X179" s="269">
        <v>5.4100000000000002E-2</v>
      </c>
      <c r="Z179" s="227"/>
      <c r="AA179" s="227"/>
    </row>
    <row r="180" spans="1:27" s="390" customFormat="1" x14ac:dyDescent="0.2">
      <c r="A180" s="257" t="s">
        <v>1</v>
      </c>
      <c r="B180" s="270">
        <f>B177/B176*100-100</f>
        <v>-6.5858267716535437</v>
      </c>
      <c r="C180" s="271">
        <f t="shared" ref="C180:E180" si="73">C177/C176*100-100</f>
        <v>-1.8590551181102342</v>
      </c>
      <c r="D180" s="271">
        <f t="shared" si="73"/>
        <v>-5.5905511811033648E-2</v>
      </c>
      <c r="E180" s="271">
        <f t="shared" si="73"/>
        <v>1.3614173228346402</v>
      </c>
      <c r="F180" s="271">
        <f>F177/F176*100-100</f>
        <v>3.2677165354330668</v>
      </c>
      <c r="G180" s="271">
        <f t="shared" ref="G180:X180" si="74">G177/G176*100-100</f>
        <v>6.3488188976378126</v>
      </c>
      <c r="H180" s="271">
        <f t="shared" si="74"/>
        <v>7.4503937007874015</v>
      </c>
      <c r="I180" s="271">
        <f t="shared" si="74"/>
        <v>9.8070866141732154</v>
      </c>
      <c r="J180" s="270">
        <f t="shared" si="74"/>
        <v>-9.2385826771653541</v>
      </c>
      <c r="K180" s="271">
        <f t="shared" si="74"/>
        <v>-2.1732283464566962</v>
      </c>
      <c r="L180" s="271">
        <f t="shared" si="74"/>
        <v>2.3622047244094517</v>
      </c>
      <c r="M180" s="272">
        <f t="shared" si="74"/>
        <v>9.2377952755905426</v>
      </c>
      <c r="N180" s="270">
        <f t="shared" si="74"/>
        <v>-6.5858267716535437</v>
      </c>
      <c r="O180" s="271">
        <f t="shared" si="74"/>
        <v>-4.3538675590551179</v>
      </c>
      <c r="P180" s="271">
        <f t="shared" si="74"/>
        <v>-1.9480314960629954</v>
      </c>
      <c r="Q180" s="271">
        <f t="shared" si="74"/>
        <v>-2.1199273228346414</v>
      </c>
      <c r="R180" s="271">
        <f t="shared" si="74"/>
        <v>0.10944881889764702</v>
      </c>
      <c r="S180" s="271">
        <f t="shared" si="74"/>
        <v>-0.21732283464567104</v>
      </c>
      <c r="T180" s="271">
        <f t="shared" si="74"/>
        <v>0.77322834645667626</v>
      </c>
      <c r="U180" s="271">
        <f t="shared" ref="U180" si="75">U177/U176*100-100</f>
        <v>3.1669291338582752</v>
      </c>
      <c r="V180" s="271">
        <f t="shared" si="74"/>
        <v>5.1740157480314934</v>
      </c>
      <c r="W180" s="272">
        <f t="shared" si="74"/>
        <v>6.596850393700791</v>
      </c>
      <c r="X180" s="273">
        <f t="shared" si="74"/>
        <v>1.5259842519685094</v>
      </c>
      <c r="Z180" s="227"/>
      <c r="AA180" s="227"/>
    </row>
    <row r="181" spans="1:27" s="390" customFormat="1" ht="13.5" thickBot="1" x14ac:dyDescent="0.25">
      <c r="A181" s="274" t="s">
        <v>27</v>
      </c>
      <c r="B181" s="275">
        <f>B177-B172</f>
        <v>16.3599999999999</v>
      </c>
      <c r="C181" s="276">
        <f t="shared" ref="C181:W181" si="76">C177-C172</f>
        <v>76.3900000000001</v>
      </c>
      <c r="D181" s="276">
        <f t="shared" si="76"/>
        <v>99.289999999999964</v>
      </c>
      <c r="E181" s="276">
        <f t="shared" si="76"/>
        <v>117.28999999999996</v>
      </c>
      <c r="F181" s="276">
        <f t="shared" si="76"/>
        <v>141.5</v>
      </c>
      <c r="G181" s="276">
        <f t="shared" si="76"/>
        <v>180.63000000000011</v>
      </c>
      <c r="H181" s="276">
        <f t="shared" si="76"/>
        <v>194.61999999999989</v>
      </c>
      <c r="I181" s="276">
        <f t="shared" si="76"/>
        <v>224.54999999999995</v>
      </c>
      <c r="J181" s="275">
        <f t="shared" si="76"/>
        <v>-17.329999999999927</v>
      </c>
      <c r="K181" s="276">
        <f t="shared" si="76"/>
        <v>72.400000000000091</v>
      </c>
      <c r="L181" s="276">
        <f t="shared" si="76"/>
        <v>130</v>
      </c>
      <c r="M181" s="277">
        <f t="shared" si="76"/>
        <v>217.31999999999994</v>
      </c>
      <c r="N181" s="275">
        <f t="shared" si="76"/>
        <v>16.3599999999999</v>
      </c>
      <c r="O181" s="276">
        <f t="shared" si="76"/>
        <v>44.705881999999974</v>
      </c>
      <c r="P181" s="276">
        <f t="shared" si="76"/>
        <v>75.259999999999991</v>
      </c>
      <c r="Q181" s="276">
        <f t="shared" si="76"/>
        <v>73.076923000000079</v>
      </c>
      <c r="R181" s="276">
        <f t="shared" si="76"/>
        <v>101.3900000000001</v>
      </c>
      <c r="S181" s="276">
        <f t="shared" si="76"/>
        <v>97.240000000000009</v>
      </c>
      <c r="T181" s="276">
        <f t="shared" si="76"/>
        <v>109.81999999999994</v>
      </c>
      <c r="U181" s="276">
        <f t="shared" si="76"/>
        <v>140.22000000000003</v>
      </c>
      <c r="V181" s="276">
        <f t="shared" si="76"/>
        <v>165.71000000000004</v>
      </c>
      <c r="W181" s="277">
        <f t="shared" si="76"/>
        <v>183.77999999999997</v>
      </c>
      <c r="X181" s="278">
        <f>X177-X161</f>
        <v>110.42000000000007</v>
      </c>
      <c r="Z181" s="227"/>
      <c r="AA181" s="227"/>
    </row>
    <row r="182" spans="1:27" s="390" customFormat="1" x14ac:dyDescent="0.2">
      <c r="A182" s="279" t="s">
        <v>51</v>
      </c>
      <c r="B182" s="280">
        <v>291</v>
      </c>
      <c r="C182" s="281">
        <v>448</v>
      </c>
      <c r="D182" s="281">
        <v>761</v>
      </c>
      <c r="E182" s="281">
        <v>744</v>
      </c>
      <c r="F182" s="281">
        <v>550</v>
      </c>
      <c r="G182" s="281">
        <v>701</v>
      </c>
      <c r="H182" s="281">
        <v>696</v>
      </c>
      <c r="I182" s="281">
        <v>544</v>
      </c>
      <c r="J182" s="280">
        <v>215</v>
      </c>
      <c r="K182" s="281">
        <v>721</v>
      </c>
      <c r="L182" s="281">
        <v>827</v>
      </c>
      <c r="M182" s="282">
        <v>551</v>
      </c>
      <c r="N182" s="280">
        <v>468</v>
      </c>
      <c r="O182" s="281">
        <v>657</v>
      </c>
      <c r="P182" s="281">
        <v>488</v>
      </c>
      <c r="Q182" s="281">
        <v>488</v>
      </c>
      <c r="R182" s="281">
        <v>422</v>
      </c>
      <c r="S182" s="281">
        <v>422</v>
      </c>
      <c r="T182" s="281">
        <v>753</v>
      </c>
      <c r="U182" s="281">
        <v>622</v>
      </c>
      <c r="V182" s="281">
        <v>417</v>
      </c>
      <c r="W182" s="282">
        <v>456</v>
      </c>
      <c r="X182" s="283">
        <f>SUM(B182:W182)</f>
        <v>12242</v>
      </c>
      <c r="Y182" s="227" t="s">
        <v>56</v>
      </c>
      <c r="Z182" s="284">
        <f>X166-X182</f>
        <v>21</v>
      </c>
      <c r="AA182" s="285">
        <f>Z182/X166</f>
        <v>1.712468400880698E-3</v>
      </c>
    </row>
    <row r="183" spans="1:27" s="390" customFormat="1" x14ac:dyDescent="0.2">
      <c r="A183" s="286" t="s">
        <v>28</v>
      </c>
      <c r="B183" s="322">
        <v>59</v>
      </c>
      <c r="C183" s="242">
        <v>57.5</v>
      </c>
      <c r="D183" s="242">
        <v>56.5</v>
      </c>
      <c r="E183" s="242">
        <v>56</v>
      </c>
      <c r="F183" s="242">
        <v>55.5</v>
      </c>
      <c r="G183" s="242">
        <v>55</v>
      </c>
      <c r="H183" s="242">
        <v>54.5</v>
      </c>
      <c r="I183" s="242">
        <v>54</v>
      </c>
      <c r="J183" s="244">
        <v>62</v>
      </c>
      <c r="K183" s="242">
        <v>60</v>
      </c>
      <c r="L183" s="242">
        <v>58</v>
      </c>
      <c r="M183" s="372">
        <v>56.5</v>
      </c>
      <c r="N183" s="244">
        <v>60.5</v>
      </c>
      <c r="O183" s="242">
        <v>58</v>
      </c>
      <c r="P183" s="242">
        <v>57.5</v>
      </c>
      <c r="Q183" s="242">
        <v>57.5</v>
      </c>
      <c r="R183" s="242">
        <v>56.5</v>
      </c>
      <c r="S183" s="242">
        <v>56.5</v>
      </c>
      <c r="T183" s="242">
        <v>56</v>
      </c>
      <c r="U183" s="242">
        <v>55.5</v>
      </c>
      <c r="V183" s="242">
        <v>54</v>
      </c>
      <c r="W183" s="372">
        <v>54</v>
      </c>
      <c r="X183" s="235"/>
      <c r="Y183" s="227" t="s">
        <v>57</v>
      </c>
      <c r="Z183" s="227">
        <v>53.71</v>
      </c>
      <c r="AA183" s="227"/>
    </row>
    <row r="184" spans="1:27" s="390" customFormat="1" ht="13.5" thickBot="1" x14ac:dyDescent="0.25">
      <c r="A184" s="287" t="s">
        <v>26</v>
      </c>
      <c r="B184" s="374">
        <f>B183-B171</f>
        <v>4</v>
      </c>
      <c r="C184" s="386">
        <f t="shared" ref="C184:W184" si="77">C183-C171</f>
        <v>3.5</v>
      </c>
      <c r="D184" s="386">
        <f t="shared" si="77"/>
        <v>3</v>
      </c>
      <c r="E184" s="386">
        <f t="shared" si="77"/>
        <v>3</v>
      </c>
      <c r="F184" s="386">
        <f t="shared" si="77"/>
        <v>3</v>
      </c>
      <c r="G184" s="386">
        <f t="shared" si="77"/>
        <v>2.5</v>
      </c>
      <c r="H184" s="386">
        <f t="shared" si="77"/>
        <v>2.5</v>
      </c>
      <c r="I184" s="386">
        <f t="shared" si="77"/>
        <v>2</v>
      </c>
      <c r="J184" s="374">
        <f t="shared" si="77"/>
        <v>4</v>
      </c>
      <c r="K184" s="386">
        <f t="shared" si="77"/>
        <v>3.5</v>
      </c>
      <c r="L184" s="386">
        <f t="shared" si="77"/>
        <v>3</v>
      </c>
      <c r="M184" s="387">
        <f t="shared" si="77"/>
        <v>2</v>
      </c>
      <c r="N184" s="374">
        <f t="shared" si="77"/>
        <v>4</v>
      </c>
      <c r="O184" s="386">
        <f t="shared" si="77"/>
        <v>3.5</v>
      </c>
      <c r="P184" s="386">
        <f t="shared" si="77"/>
        <v>3.5</v>
      </c>
      <c r="Q184" s="386">
        <f t="shared" si="77"/>
        <v>3.5</v>
      </c>
      <c r="R184" s="386">
        <f t="shared" si="77"/>
        <v>3</v>
      </c>
      <c r="S184" s="386">
        <f t="shared" si="77"/>
        <v>3</v>
      </c>
      <c r="T184" s="386">
        <f t="shared" si="77"/>
        <v>3</v>
      </c>
      <c r="U184" s="386">
        <f t="shared" si="77"/>
        <v>3</v>
      </c>
      <c r="V184" s="386">
        <f t="shared" si="77"/>
        <v>2.5</v>
      </c>
      <c r="W184" s="387">
        <f t="shared" si="77"/>
        <v>2.5</v>
      </c>
      <c r="X184" s="236"/>
      <c r="Y184" s="227" t="s">
        <v>26</v>
      </c>
      <c r="Z184" s="227">
        <f>Z183-Z167</f>
        <v>2.1600000000000037</v>
      </c>
      <c r="AA184" s="227"/>
    </row>
    <row r="185" spans="1:27" x14ac:dyDescent="0.2">
      <c r="C185" s="397"/>
      <c r="D185" s="397"/>
      <c r="E185" s="397"/>
      <c r="F185" s="397"/>
      <c r="G185" s="397">
        <v>55</v>
      </c>
      <c r="H185" s="397"/>
      <c r="I185" s="397"/>
      <c r="J185" s="397">
        <v>62</v>
      </c>
      <c r="K185" s="397"/>
      <c r="L185" s="397"/>
      <c r="M185" s="397"/>
      <c r="N185" s="397"/>
      <c r="O185" s="397"/>
      <c r="P185" s="397"/>
      <c r="Q185" s="397"/>
      <c r="R185" s="397"/>
      <c r="S185" s="397"/>
      <c r="T185" s="397"/>
      <c r="U185" s="397"/>
      <c r="V185" s="397"/>
      <c r="W185" s="397"/>
    </row>
    <row r="186" spans="1:27" ht="13.5" thickBot="1" x14ac:dyDescent="0.25"/>
    <row r="187" spans="1:27" s="399" customFormat="1" ht="13.5" thickBot="1" x14ac:dyDescent="0.25">
      <c r="A187" s="247" t="s">
        <v>93</v>
      </c>
      <c r="B187" s="427" t="s">
        <v>53</v>
      </c>
      <c r="C187" s="428"/>
      <c r="D187" s="428"/>
      <c r="E187" s="428"/>
      <c r="F187" s="428"/>
      <c r="G187" s="428"/>
      <c r="H187" s="428"/>
      <c r="I187" s="429"/>
      <c r="J187" s="427" t="s">
        <v>75</v>
      </c>
      <c r="K187" s="428"/>
      <c r="L187" s="428"/>
      <c r="M187" s="429"/>
      <c r="N187" s="427" t="s">
        <v>63</v>
      </c>
      <c r="O187" s="428"/>
      <c r="P187" s="428"/>
      <c r="Q187" s="428"/>
      <c r="R187" s="428"/>
      <c r="S187" s="428"/>
      <c r="T187" s="428"/>
      <c r="U187" s="428"/>
      <c r="V187" s="428"/>
      <c r="W187" s="429"/>
      <c r="X187" s="292" t="s">
        <v>55</v>
      </c>
    </row>
    <row r="188" spans="1:27" s="399" customFormat="1" x14ac:dyDescent="0.2">
      <c r="A188" s="248" t="s">
        <v>54</v>
      </c>
      <c r="B188" s="314">
        <v>1</v>
      </c>
      <c r="C188" s="251">
        <v>2</v>
      </c>
      <c r="D188" s="251">
        <v>3</v>
      </c>
      <c r="E188" s="251">
        <v>4</v>
      </c>
      <c r="F188" s="251">
        <v>5</v>
      </c>
      <c r="G188" s="251">
        <v>6</v>
      </c>
      <c r="H188" s="251">
        <v>7</v>
      </c>
      <c r="I188" s="251">
        <v>8</v>
      </c>
      <c r="J188" s="314">
        <v>1</v>
      </c>
      <c r="K188" s="251">
        <v>2</v>
      </c>
      <c r="L188" s="251">
        <v>3</v>
      </c>
      <c r="M188" s="371">
        <v>4</v>
      </c>
      <c r="N188" s="314">
        <v>1</v>
      </c>
      <c r="O188" s="251">
        <v>2</v>
      </c>
      <c r="P188" s="251">
        <v>3</v>
      </c>
      <c r="Q188" s="251">
        <v>4</v>
      </c>
      <c r="R188" s="251">
        <v>5</v>
      </c>
      <c r="S188" s="251">
        <v>6</v>
      </c>
      <c r="T188" s="251">
        <v>7</v>
      </c>
      <c r="U188" s="251">
        <v>8</v>
      </c>
      <c r="V188" s="251">
        <v>9</v>
      </c>
      <c r="W188" s="371">
        <v>10</v>
      </c>
      <c r="X188" s="291"/>
    </row>
    <row r="189" spans="1:27" s="399" customFormat="1" x14ac:dyDescent="0.2">
      <c r="A189" s="248" t="s">
        <v>2</v>
      </c>
      <c r="B189" s="352">
        <v>1</v>
      </c>
      <c r="C189" s="353">
        <v>2</v>
      </c>
      <c r="D189" s="354">
        <v>3</v>
      </c>
      <c r="E189" s="355">
        <v>4</v>
      </c>
      <c r="F189" s="356">
        <v>5</v>
      </c>
      <c r="G189" s="357">
        <v>6</v>
      </c>
      <c r="H189" s="358">
        <v>7</v>
      </c>
      <c r="I189" s="376">
        <v>8</v>
      </c>
      <c r="J189" s="352">
        <v>1</v>
      </c>
      <c r="K189" s="353">
        <v>2</v>
      </c>
      <c r="L189" s="354">
        <v>3</v>
      </c>
      <c r="M189" s="355">
        <v>4</v>
      </c>
      <c r="N189" s="352">
        <v>1</v>
      </c>
      <c r="O189" s="353">
        <v>2</v>
      </c>
      <c r="P189" s="354">
        <v>3</v>
      </c>
      <c r="Q189" s="354">
        <v>3</v>
      </c>
      <c r="R189" s="355">
        <v>4</v>
      </c>
      <c r="S189" s="355">
        <v>4</v>
      </c>
      <c r="T189" s="356">
        <v>5</v>
      </c>
      <c r="U189" s="357">
        <v>6</v>
      </c>
      <c r="V189" s="358">
        <v>7</v>
      </c>
      <c r="W189" s="376">
        <v>8</v>
      </c>
      <c r="X189" s="226" t="s">
        <v>0</v>
      </c>
    </row>
    <row r="190" spans="1:27" s="399" customFormat="1" x14ac:dyDescent="0.2">
      <c r="A190" s="252" t="s">
        <v>3</v>
      </c>
      <c r="B190" s="253">
        <v>1370</v>
      </c>
      <c r="C190" s="254">
        <v>1370</v>
      </c>
      <c r="D190" s="254">
        <v>1370</v>
      </c>
      <c r="E190" s="254">
        <v>1370</v>
      </c>
      <c r="F190" s="254">
        <v>1370</v>
      </c>
      <c r="G190" s="254">
        <v>1370</v>
      </c>
      <c r="H190" s="254">
        <v>1370</v>
      </c>
      <c r="I190" s="254">
        <v>1370</v>
      </c>
      <c r="J190" s="253">
        <v>1370</v>
      </c>
      <c r="K190" s="254">
        <v>1370</v>
      </c>
      <c r="L190" s="254">
        <v>1370</v>
      </c>
      <c r="M190" s="255">
        <v>1370</v>
      </c>
      <c r="N190" s="253">
        <v>1370</v>
      </c>
      <c r="O190" s="254">
        <v>1370</v>
      </c>
      <c r="P190" s="254">
        <v>1370</v>
      </c>
      <c r="Q190" s="254">
        <v>1370</v>
      </c>
      <c r="R190" s="254">
        <v>1370</v>
      </c>
      <c r="S190" s="254">
        <v>1370</v>
      </c>
      <c r="T190" s="254">
        <v>1370</v>
      </c>
      <c r="U190" s="254">
        <v>1370</v>
      </c>
      <c r="V190" s="254">
        <v>1370</v>
      </c>
      <c r="W190" s="255">
        <v>1370</v>
      </c>
      <c r="X190" s="256">
        <v>1370</v>
      </c>
    </row>
    <row r="191" spans="1:27" s="399" customFormat="1" x14ac:dyDescent="0.2">
      <c r="A191" s="257" t="s">
        <v>6</v>
      </c>
      <c r="B191" s="258">
        <v>1302.1739130434783</v>
      </c>
      <c r="C191" s="259">
        <v>1336.8292682926829</v>
      </c>
      <c r="D191" s="259">
        <v>1361.6071428571429</v>
      </c>
      <c r="E191" s="259">
        <v>1372.1428571428571</v>
      </c>
      <c r="F191" s="259">
        <v>1385.952380952381</v>
      </c>
      <c r="G191" s="259">
        <v>1399.6363636363637</v>
      </c>
      <c r="H191" s="259">
        <v>1422.0754716981132</v>
      </c>
      <c r="I191" s="259">
        <v>1491.6666666666667</v>
      </c>
      <c r="J191" s="258">
        <v>1273.5294117647059</v>
      </c>
      <c r="K191" s="259">
        <v>1347.2727272727273</v>
      </c>
      <c r="L191" s="259">
        <v>1392.9032258064517</v>
      </c>
      <c r="M191" s="260">
        <v>1489.7619047619048</v>
      </c>
      <c r="N191" s="258">
        <v>1325.1428571428571</v>
      </c>
      <c r="O191" s="259">
        <v>1334.4</v>
      </c>
      <c r="P191" s="259">
        <v>1348.6486486486488</v>
      </c>
      <c r="Q191" s="259">
        <v>1354.2105263157894</v>
      </c>
      <c r="R191" s="259">
        <v>1362.121212121212</v>
      </c>
      <c r="S191" s="259">
        <v>1355.3125</v>
      </c>
      <c r="T191" s="259">
        <v>1401.2068965517242</v>
      </c>
      <c r="U191" s="259">
        <v>1414.6808510638298</v>
      </c>
      <c r="V191" s="259">
        <v>1428.75</v>
      </c>
      <c r="W191" s="260">
        <v>1457.1428571428571</v>
      </c>
      <c r="X191" s="261">
        <v>1384.6971307120084</v>
      </c>
    </row>
    <row r="192" spans="1:27" s="399" customFormat="1" x14ac:dyDescent="0.2">
      <c r="A192" s="248" t="s">
        <v>7</v>
      </c>
      <c r="B192" s="262">
        <v>100</v>
      </c>
      <c r="C192" s="263">
        <v>97.560975609756099</v>
      </c>
      <c r="D192" s="263">
        <v>100</v>
      </c>
      <c r="E192" s="263">
        <v>100</v>
      </c>
      <c r="F192" s="263">
        <v>100</v>
      </c>
      <c r="G192" s="263">
        <v>100</v>
      </c>
      <c r="H192" s="263">
        <v>100</v>
      </c>
      <c r="I192" s="263">
        <v>97.61904761904762</v>
      </c>
      <c r="J192" s="262">
        <v>76.470588235294116</v>
      </c>
      <c r="K192" s="263">
        <v>96.36363636363636</v>
      </c>
      <c r="L192" s="263">
        <v>96.774193548387103</v>
      </c>
      <c r="M192" s="264">
        <v>100</v>
      </c>
      <c r="N192" s="262">
        <v>100</v>
      </c>
      <c r="O192" s="263">
        <v>98</v>
      </c>
      <c r="P192" s="263">
        <v>100</v>
      </c>
      <c r="Q192" s="263">
        <v>97.368421052631575</v>
      </c>
      <c r="R192" s="263">
        <v>100</v>
      </c>
      <c r="S192" s="263">
        <v>100</v>
      </c>
      <c r="T192" s="263">
        <v>100</v>
      </c>
      <c r="U192" s="263">
        <v>100</v>
      </c>
      <c r="V192" s="263">
        <v>100</v>
      </c>
      <c r="W192" s="264">
        <v>100</v>
      </c>
      <c r="X192" s="265">
        <v>93.94261424017003</v>
      </c>
      <c r="Z192" s="227"/>
      <c r="AA192" s="227"/>
    </row>
    <row r="193" spans="1:27" s="399" customFormat="1" x14ac:dyDescent="0.2">
      <c r="A193" s="248" t="s">
        <v>8</v>
      </c>
      <c r="B193" s="266">
        <v>3.8759991615176473E-2</v>
      </c>
      <c r="C193" s="267">
        <v>3.2687310185921255E-2</v>
      </c>
      <c r="D193" s="267">
        <v>4.2321252546352148E-2</v>
      </c>
      <c r="E193" s="267">
        <v>3.894835162937952E-2</v>
      </c>
      <c r="F193" s="267">
        <v>3.8793385504276426E-2</v>
      </c>
      <c r="G193" s="267">
        <v>3.0797355965325832E-2</v>
      </c>
      <c r="H193" s="267">
        <v>3.259472476111723E-2</v>
      </c>
      <c r="I193" s="267">
        <v>3.5591709825827225E-2</v>
      </c>
      <c r="J193" s="266">
        <v>7.7636634030295609E-2</v>
      </c>
      <c r="K193" s="267">
        <v>5.321316101088782E-2</v>
      </c>
      <c r="L193" s="267">
        <v>4.6623009763974071E-2</v>
      </c>
      <c r="M193" s="268">
        <v>4.2617102139546434E-2</v>
      </c>
      <c r="N193" s="266">
        <v>4.5255543758323614E-2</v>
      </c>
      <c r="O193" s="267">
        <v>4.4817908057550239E-2</v>
      </c>
      <c r="P193" s="267">
        <v>3.3256873793841082E-2</v>
      </c>
      <c r="Q193" s="267">
        <v>4.2643753180640447E-2</v>
      </c>
      <c r="R193" s="267">
        <v>3.8244038170312529E-2</v>
      </c>
      <c r="S193" s="267">
        <v>4.3061840731799764E-2</v>
      </c>
      <c r="T193" s="267">
        <v>3.4125648156436185E-2</v>
      </c>
      <c r="U193" s="267">
        <v>3.8520238400287503E-2</v>
      </c>
      <c r="V193" s="267">
        <v>4.0311482182006204E-2</v>
      </c>
      <c r="W193" s="268">
        <v>4.1649938972083592E-2</v>
      </c>
      <c r="X193" s="269">
        <v>5.4318344356813993E-2</v>
      </c>
      <c r="Z193" s="227"/>
      <c r="AA193" s="227"/>
    </row>
    <row r="194" spans="1:27" s="399" customFormat="1" x14ac:dyDescent="0.2">
      <c r="A194" s="257" t="s">
        <v>1</v>
      </c>
      <c r="B194" s="270">
        <f>B191/B190*100-100</f>
        <v>-4.9508092668993982</v>
      </c>
      <c r="C194" s="271">
        <f t="shared" ref="C194:E194" si="78">C191/C190*100-100</f>
        <v>-2.4212212925049101</v>
      </c>
      <c r="D194" s="271">
        <f t="shared" si="78"/>
        <v>-0.61261730969759753</v>
      </c>
      <c r="E194" s="271">
        <f t="shared" si="78"/>
        <v>0.15641293013555924</v>
      </c>
      <c r="F194" s="271">
        <f>F191/F190*100-100</f>
        <v>1.1644073687869394</v>
      </c>
      <c r="G194" s="271">
        <f t="shared" ref="G194:X194" si="79">G191/G190*100-100</f>
        <v>2.1632382216323833</v>
      </c>
      <c r="H194" s="271">
        <f t="shared" si="79"/>
        <v>3.8011293210301602</v>
      </c>
      <c r="I194" s="271">
        <f t="shared" si="79"/>
        <v>8.8807785888077859</v>
      </c>
      <c r="J194" s="270">
        <f t="shared" si="79"/>
        <v>-7.0416487762988424</v>
      </c>
      <c r="K194" s="271">
        <f t="shared" si="79"/>
        <v>-1.6589250165892508</v>
      </c>
      <c r="L194" s="271">
        <f t="shared" si="79"/>
        <v>1.6717683070402813</v>
      </c>
      <c r="M194" s="272">
        <f t="shared" si="79"/>
        <v>8.7417448731317222</v>
      </c>
      <c r="N194" s="270">
        <f t="shared" si="79"/>
        <v>-3.2742440041710097</v>
      </c>
      <c r="O194" s="271">
        <f t="shared" si="79"/>
        <v>-2.5985401459853961</v>
      </c>
      <c r="P194" s="271">
        <f t="shared" si="79"/>
        <v>-1.5584927993687074</v>
      </c>
      <c r="Q194" s="271">
        <f t="shared" si="79"/>
        <v>-1.1525163273146433</v>
      </c>
      <c r="R194" s="271">
        <f t="shared" si="79"/>
        <v>-0.57509400575095526</v>
      </c>
      <c r="S194" s="271">
        <f t="shared" si="79"/>
        <v>-1.0720802919708063</v>
      </c>
      <c r="T194" s="271">
        <f t="shared" si="79"/>
        <v>2.2778756607098103</v>
      </c>
      <c r="U194" s="271">
        <f t="shared" si="79"/>
        <v>3.2613759900605714</v>
      </c>
      <c r="V194" s="271">
        <f t="shared" si="79"/>
        <v>4.2883211678831969</v>
      </c>
      <c r="W194" s="272">
        <f t="shared" si="79"/>
        <v>6.3607924921793568</v>
      </c>
      <c r="X194" s="273">
        <f t="shared" si="79"/>
        <v>1.0727832636502512</v>
      </c>
      <c r="Z194" s="227"/>
      <c r="AA194" s="227"/>
    </row>
    <row r="195" spans="1:27" s="399" customFormat="1" ht="13.5" thickBot="1" x14ac:dyDescent="0.25">
      <c r="A195" s="274" t="s">
        <v>27</v>
      </c>
      <c r="B195" s="275">
        <f>B191-B177</f>
        <v>115.81391304347835</v>
      </c>
      <c r="C195" s="276">
        <f t="shared" ref="C195:X195" si="80">C191-C177</f>
        <v>90.439268292682755</v>
      </c>
      <c r="D195" s="276">
        <f t="shared" si="80"/>
        <v>92.317142857142926</v>
      </c>
      <c r="E195" s="276">
        <f t="shared" si="80"/>
        <v>84.852857142857147</v>
      </c>
      <c r="F195" s="276">
        <f t="shared" si="80"/>
        <v>74.452380952380963</v>
      </c>
      <c r="G195" s="276">
        <f t="shared" si="80"/>
        <v>49.006363636363631</v>
      </c>
      <c r="H195" s="276">
        <f t="shared" si="80"/>
        <v>57.455471698113342</v>
      </c>
      <c r="I195" s="276">
        <f t="shared" si="80"/>
        <v>97.116666666666788</v>
      </c>
      <c r="J195" s="275">
        <f t="shared" si="80"/>
        <v>120.85941176470578</v>
      </c>
      <c r="K195" s="276">
        <f t="shared" si="80"/>
        <v>104.87272727272716</v>
      </c>
      <c r="L195" s="276">
        <f t="shared" si="80"/>
        <v>92.903225806451701</v>
      </c>
      <c r="M195" s="277">
        <f t="shared" si="80"/>
        <v>102.44190476190488</v>
      </c>
      <c r="N195" s="275">
        <f t="shared" si="80"/>
        <v>138.78285714285721</v>
      </c>
      <c r="O195" s="276">
        <f t="shared" si="80"/>
        <v>119.69411800000012</v>
      </c>
      <c r="P195" s="276">
        <f t="shared" si="80"/>
        <v>103.38864864864877</v>
      </c>
      <c r="Q195" s="276">
        <f t="shared" si="80"/>
        <v>111.13360331578929</v>
      </c>
      <c r="R195" s="276">
        <f t="shared" si="80"/>
        <v>90.731212121211911</v>
      </c>
      <c r="S195" s="276">
        <f t="shared" si="80"/>
        <v>88.072499999999991</v>
      </c>
      <c r="T195" s="276">
        <f t="shared" si="80"/>
        <v>121.38689655172425</v>
      </c>
      <c r="U195" s="276">
        <f t="shared" si="80"/>
        <v>104.46085106382975</v>
      </c>
      <c r="V195" s="276">
        <f t="shared" si="80"/>
        <v>93.039999999999964</v>
      </c>
      <c r="W195" s="277">
        <f t="shared" si="80"/>
        <v>103.36285714285714</v>
      </c>
      <c r="X195" s="278">
        <f t="shared" si="80"/>
        <v>95.317130712008293</v>
      </c>
      <c r="Z195" s="227"/>
      <c r="AA195" s="227"/>
    </row>
    <row r="196" spans="1:27" s="399" customFormat="1" x14ac:dyDescent="0.2">
      <c r="A196" s="279" t="s">
        <v>51</v>
      </c>
      <c r="B196" s="280">
        <v>290</v>
      </c>
      <c r="C196" s="281">
        <v>448</v>
      </c>
      <c r="D196" s="281">
        <v>760</v>
      </c>
      <c r="E196" s="281">
        <v>744</v>
      </c>
      <c r="F196" s="281">
        <v>550</v>
      </c>
      <c r="G196" s="281">
        <v>701</v>
      </c>
      <c r="H196" s="281">
        <v>696</v>
      </c>
      <c r="I196" s="281">
        <v>542</v>
      </c>
      <c r="J196" s="280">
        <v>215</v>
      </c>
      <c r="K196" s="281">
        <v>721</v>
      </c>
      <c r="L196" s="281">
        <v>827</v>
      </c>
      <c r="M196" s="282">
        <v>551</v>
      </c>
      <c r="N196" s="280">
        <v>466</v>
      </c>
      <c r="O196" s="281">
        <v>657</v>
      </c>
      <c r="P196" s="281">
        <v>488</v>
      </c>
      <c r="Q196" s="281">
        <v>488</v>
      </c>
      <c r="R196" s="281">
        <v>422</v>
      </c>
      <c r="S196" s="281">
        <v>422</v>
      </c>
      <c r="T196" s="281">
        <v>753</v>
      </c>
      <c r="U196" s="281">
        <v>622</v>
      </c>
      <c r="V196" s="281">
        <v>417</v>
      </c>
      <c r="W196" s="282">
        <v>456</v>
      </c>
      <c r="X196" s="283">
        <f>SUM(B196:W196)</f>
        <v>12236</v>
      </c>
      <c r="Y196" s="227" t="s">
        <v>56</v>
      </c>
      <c r="Z196" s="284">
        <f>X182-X196</f>
        <v>6</v>
      </c>
      <c r="AA196" s="285">
        <f>Z196/X182</f>
        <v>4.9011599411860802E-4</v>
      </c>
    </row>
    <row r="197" spans="1:27" s="399" customFormat="1" x14ac:dyDescent="0.2">
      <c r="A197" s="286" t="s">
        <v>28</v>
      </c>
      <c r="B197" s="322">
        <v>61.5</v>
      </c>
      <c r="C197" s="242">
        <v>60.5</v>
      </c>
      <c r="D197" s="242">
        <v>59.5</v>
      </c>
      <c r="E197" s="242">
        <v>59</v>
      </c>
      <c r="F197" s="242">
        <v>58.5</v>
      </c>
      <c r="G197" s="242">
        <v>58</v>
      </c>
      <c r="H197" s="242">
        <v>57.5</v>
      </c>
      <c r="I197" s="242">
        <v>57</v>
      </c>
      <c r="J197" s="244">
        <v>65</v>
      </c>
      <c r="K197" s="242">
        <v>63</v>
      </c>
      <c r="L197" s="242">
        <v>61</v>
      </c>
      <c r="M197" s="372">
        <v>59.5</v>
      </c>
      <c r="N197" s="244">
        <v>63</v>
      </c>
      <c r="O197" s="242">
        <v>60.5</v>
      </c>
      <c r="P197" s="242">
        <v>60.5</v>
      </c>
      <c r="Q197" s="242">
        <v>60.5</v>
      </c>
      <c r="R197" s="242">
        <v>59.5</v>
      </c>
      <c r="S197" s="242">
        <v>59.5</v>
      </c>
      <c r="T197" s="242">
        <v>58.5</v>
      </c>
      <c r="U197" s="242">
        <v>58</v>
      </c>
      <c r="V197" s="242">
        <v>57</v>
      </c>
      <c r="W197" s="372">
        <v>56.5</v>
      </c>
      <c r="X197" s="235"/>
      <c r="Y197" s="227" t="s">
        <v>57</v>
      </c>
      <c r="Z197" s="227">
        <v>56.7</v>
      </c>
      <c r="AA197" s="227"/>
    </row>
    <row r="198" spans="1:27" s="399" customFormat="1" ht="13.5" thickBot="1" x14ac:dyDescent="0.25">
      <c r="A198" s="287" t="s">
        <v>26</v>
      </c>
      <c r="B198" s="374">
        <f>B197-B183</f>
        <v>2.5</v>
      </c>
      <c r="C198" s="386">
        <f t="shared" ref="C198:W198" si="81">C197-C183</f>
        <v>3</v>
      </c>
      <c r="D198" s="386">
        <f t="shared" si="81"/>
        <v>3</v>
      </c>
      <c r="E198" s="386">
        <f t="shared" si="81"/>
        <v>3</v>
      </c>
      <c r="F198" s="386">
        <f t="shared" si="81"/>
        <v>3</v>
      </c>
      <c r="G198" s="386">
        <f t="shared" si="81"/>
        <v>3</v>
      </c>
      <c r="H198" s="386">
        <f t="shared" si="81"/>
        <v>3</v>
      </c>
      <c r="I198" s="386">
        <f t="shared" si="81"/>
        <v>3</v>
      </c>
      <c r="J198" s="374">
        <f t="shared" si="81"/>
        <v>3</v>
      </c>
      <c r="K198" s="386">
        <f t="shared" si="81"/>
        <v>3</v>
      </c>
      <c r="L198" s="386">
        <f t="shared" si="81"/>
        <v>3</v>
      </c>
      <c r="M198" s="387">
        <f t="shared" si="81"/>
        <v>3</v>
      </c>
      <c r="N198" s="374">
        <f t="shared" si="81"/>
        <v>2.5</v>
      </c>
      <c r="O198" s="386">
        <f t="shared" si="81"/>
        <v>2.5</v>
      </c>
      <c r="P198" s="386">
        <f t="shared" si="81"/>
        <v>3</v>
      </c>
      <c r="Q198" s="386">
        <f t="shared" si="81"/>
        <v>3</v>
      </c>
      <c r="R198" s="386">
        <f t="shared" si="81"/>
        <v>3</v>
      </c>
      <c r="S198" s="386">
        <f t="shared" si="81"/>
        <v>3</v>
      </c>
      <c r="T198" s="386">
        <f t="shared" si="81"/>
        <v>2.5</v>
      </c>
      <c r="U198" s="386">
        <f t="shared" si="81"/>
        <v>2.5</v>
      </c>
      <c r="V198" s="386">
        <f t="shared" si="81"/>
        <v>3</v>
      </c>
      <c r="W198" s="387">
        <f t="shared" si="81"/>
        <v>2.5</v>
      </c>
      <c r="X198" s="236"/>
      <c r="Y198" s="227" t="s">
        <v>26</v>
      </c>
      <c r="Z198" s="227">
        <f>Z197-Z183</f>
        <v>2.990000000000002</v>
      </c>
      <c r="AA198" s="227"/>
    </row>
    <row r="199" spans="1:27" x14ac:dyDescent="0.2">
      <c r="V199" s="239">
        <v>57</v>
      </c>
    </row>
    <row r="200" spans="1:27" ht="13.5" thickBot="1" x14ac:dyDescent="0.25"/>
    <row r="201" spans="1:27" s="401" customFormat="1" ht="13.5" thickBot="1" x14ac:dyDescent="0.25">
      <c r="A201" s="247" t="s">
        <v>94</v>
      </c>
      <c r="B201" s="427" t="s">
        <v>53</v>
      </c>
      <c r="C201" s="428"/>
      <c r="D201" s="428"/>
      <c r="E201" s="428"/>
      <c r="F201" s="428"/>
      <c r="G201" s="428"/>
      <c r="H201" s="428"/>
      <c r="I201" s="429"/>
      <c r="J201" s="427" t="s">
        <v>75</v>
      </c>
      <c r="K201" s="428"/>
      <c r="L201" s="428"/>
      <c r="M201" s="429"/>
      <c r="N201" s="427" t="s">
        <v>63</v>
      </c>
      <c r="O201" s="428"/>
      <c r="P201" s="428"/>
      <c r="Q201" s="428"/>
      <c r="R201" s="428"/>
      <c r="S201" s="428"/>
      <c r="T201" s="428"/>
      <c r="U201" s="428"/>
      <c r="V201" s="428"/>
      <c r="W201" s="429"/>
      <c r="X201" s="292" t="s">
        <v>55</v>
      </c>
    </row>
    <row r="202" spans="1:27" s="401" customFormat="1" x14ac:dyDescent="0.2">
      <c r="A202" s="248" t="s">
        <v>54</v>
      </c>
      <c r="B202" s="314">
        <v>1</v>
      </c>
      <c r="C202" s="251">
        <v>2</v>
      </c>
      <c r="D202" s="251">
        <v>3</v>
      </c>
      <c r="E202" s="251">
        <v>4</v>
      </c>
      <c r="F202" s="251">
        <v>5</v>
      </c>
      <c r="G202" s="251">
        <v>6</v>
      </c>
      <c r="H202" s="251">
        <v>7</v>
      </c>
      <c r="I202" s="251">
        <v>8</v>
      </c>
      <c r="J202" s="314">
        <v>1</v>
      </c>
      <c r="K202" s="251">
        <v>2</v>
      </c>
      <c r="L202" s="251">
        <v>3</v>
      </c>
      <c r="M202" s="371">
        <v>4</v>
      </c>
      <c r="N202" s="314">
        <v>1</v>
      </c>
      <c r="O202" s="251">
        <v>2</v>
      </c>
      <c r="P202" s="251">
        <v>3</v>
      </c>
      <c r="Q202" s="251">
        <v>4</v>
      </c>
      <c r="R202" s="251">
        <v>5</v>
      </c>
      <c r="S202" s="251">
        <v>6</v>
      </c>
      <c r="T202" s="251">
        <v>7</v>
      </c>
      <c r="U202" s="251">
        <v>8</v>
      </c>
      <c r="V202" s="251">
        <v>9</v>
      </c>
      <c r="W202" s="371">
        <v>10</v>
      </c>
      <c r="X202" s="291"/>
    </row>
    <row r="203" spans="1:27" s="401" customFormat="1" x14ac:dyDescent="0.2">
      <c r="A203" s="248" t="s">
        <v>2</v>
      </c>
      <c r="B203" s="352">
        <v>1</v>
      </c>
      <c r="C203" s="353">
        <v>2</v>
      </c>
      <c r="D203" s="354">
        <v>3</v>
      </c>
      <c r="E203" s="355">
        <v>4</v>
      </c>
      <c r="F203" s="356">
        <v>5</v>
      </c>
      <c r="G203" s="357">
        <v>6</v>
      </c>
      <c r="H203" s="358">
        <v>7</v>
      </c>
      <c r="I203" s="376">
        <v>8</v>
      </c>
      <c r="J203" s="352">
        <v>1</v>
      </c>
      <c r="K203" s="353">
        <v>2</v>
      </c>
      <c r="L203" s="354">
        <v>3</v>
      </c>
      <c r="M203" s="355">
        <v>4</v>
      </c>
      <c r="N203" s="352">
        <v>1</v>
      </c>
      <c r="O203" s="353">
        <v>2</v>
      </c>
      <c r="P203" s="354">
        <v>3</v>
      </c>
      <c r="Q203" s="354">
        <v>3</v>
      </c>
      <c r="R203" s="355">
        <v>4</v>
      </c>
      <c r="S203" s="355">
        <v>4</v>
      </c>
      <c r="T203" s="356">
        <v>5</v>
      </c>
      <c r="U203" s="357">
        <v>6</v>
      </c>
      <c r="V203" s="358">
        <v>7</v>
      </c>
      <c r="W203" s="376">
        <v>8</v>
      </c>
      <c r="X203" s="226" t="s">
        <v>0</v>
      </c>
    </row>
    <row r="204" spans="1:27" s="401" customFormat="1" x14ac:dyDescent="0.2">
      <c r="A204" s="252" t="s">
        <v>3</v>
      </c>
      <c r="B204" s="253">
        <v>1480</v>
      </c>
      <c r="C204" s="254">
        <v>1480</v>
      </c>
      <c r="D204" s="254">
        <v>1480</v>
      </c>
      <c r="E204" s="254">
        <v>1480</v>
      </c>
      <c r="F204" s="254">
        <v>1480</v>
      </c>
      <c r="G204" s="254">
        <v>1480</v>
      </c>
      <c r="H204" s="254">
        <v>1480</v>
      </c>
      <c r="I204" s="254">
        <v>1480</v>
      </c>
      <c r="J204" s="253">
        <v>1480</v>
      </c>
      <c r="K204" s="254">
        <v>1480</v>
      </c>
      <c r="L204" s="254">
        <v>1480</v>
      </c>
      <c r="M204" s="255">
        <v>1480</v>
      </c>
      <c r="N204" s="253">
        <v>1480</v>
      </c>
      <c r="O204" s="254">
        <v>1480</v>
      </c>
      <c r="P204" s="254">
        <v>1480</v>
      </c>
      <c r="Q204" s="254">
        <v>1480</v>
      </c>
      <c r="R204" s="254">
        <v>1480</v>
      </c>
      <c r="S204" s="254">
        <v>1480</v>
      </c>
      <c r="T204" s="254">
        <v>1480</v>
      </c>
      <c r="U204" s="254">
        <v>1480</v>
      </c>
      <c r="V204" s="254">
        <v>1480</v>
      </c>
      <c r="W204" s="255">
        <v>1480</v>
      </c>
      <c r="X204" s="256">
        <v>1480</v>
      </c>
    </row>
    <row r="205" spans="1:27" s="401" customFormat="1" x14ac:dyDescent="0.2">
      <c r="A205" s="257" t="s">
        <v>6</v>
      </c>
      <c r="B205" s="258">
        <v>1419.090909090909</v>
      </c>
      <c r="C205" s="259">
        <v>1415.5263157894738</v>
      </c>
      <c r="D205" s="259">
        <v>1452.6315789473683</v>
      </c>
      <c r="E205" s="259">
        <v>1447.6470588235295</v>
      </c>
      <c r="F205" s="259">
        <v>1490.7142857142858</v>
      </c>
      <c r="G205" s="259">
        <v>1506.851851851852</v>
      </c>
      <c r="H205" s="259">
        <v>1512.6415094339623</v>
      </c>
      <c r="I205" s="259">
        <v>1535.6097560975609</v>
      </c>
      <c r="J205" s="258">
        <v>1454.7058823529412</v>
      </c>
      <c r="K205" s="259">
        <v>1456.9230769230769</v>
      </c>
      <c r="L205" s="259">
        <v>1474.2372881355932</v>
      </c>
      <c r="M205" s="260">
        <v>1544</v>
      </c>
      <c r="N205" s="258">
        <v>1409.1428571428571</v>
      </c>
      <c r="O205" s="259">
        <v>1433.8775510204082</v>
      </c>
      <c r="P205" s="259">
        <v>1455.7894736842106</v>
      </c>
      <c r="Q205" s="259">
        <v>1457.5</v>
      </c>
      <c r="R205" s="259">
        <v>1471.5625</v>
      </c>
      <c r="S205" s="259">
        <v>1490.6060606060605</v>
      </c>
      <c r="T205" s="259">
        <v>1499.6296296296296</v>
      </c>
      <c r="U205" s="259">
        <v>1531.1111111111111</v>
      </c>
      <c r="V205" s="259">
        <v>1530.9375</v>
      </c>
      <c r="W205" s="260">
        <v>1549.4117647058824</v>
      </c>
      <c r="X205" s="261">
        <v>1480.4714912280701</v>
      </c>
    </row>
    <row r="206" spans="1:27" s="401" customFormat="1" x14ac:dyDescent="0.2">
      <c r="A206" s="248" t="s">
        <v>7</v>
      </c>
      <c r="B206" s="262">
        <v>95.454545454545453</v>
      </c>
      <c r="C206" s="263">
        <v>100</v>
      </c>
      <c r="D206" s="263">
        <v>100</v>
      </c>
      <c r="E206" s="263">
        <v>100</v>
      </c>
      <c r="F206" s="263">
        <v>100</v>
      </c>
      <c r="G206" s="263">
        <v>100</v>
      </c>
      <c r="H206" s="263">
        <v>100</v>
      </c>
      <c r="I206" s="263">
        <v>100</v>
      </c>
      <c r="J206" s="262">
        <v>94.117647058823536</v>
      </c>
      <c r="K206" s="263">
        <v>100</v>
      </c>
      <c r="L206" s="263">
        <v>100</v>
      </c>
      <c r="M206" s="264">
        <v>97.5</v>
      </c>
      <c r="N206" s="262">
        <v>91.428571428571431</v>
      </c>
      <c r="O206" s="263">
        <v>100</v>
      </c>
      <c r="P206" s="263">
        <v>100</v>
      </c>
      <c r="Q206" s="263">
        <v>100</v>
      </c>
      <c r="R206" s="263">
        <v>100</v>
      </c>
      <c r="S206" s="263">
        <v>100</v>
      </c>
      <c r="T206" s="263">
        <v>100</v>
      </c>
      <c r="U206" s="263">
        <v>100</v>
      </c>
      <c r="V206" s="263">
        <v>100</v>
      </c>
      <c r="W206" s="264">
        <v>97.058823529411768</v>
      </c>
      <c r="X206" s="265">
        <v>95.504385964912274</v>
      </c>
      <c r="Z206" s="227"/>
      <c r="AA206" s="227"/>
    </row>
    <row r="207" spans="1:27" s="401" customFormat="1" x14ac:dyDescent="0.2">
      <c r="A207" s="248" t="s">
        <v>8</v>
      </c>
      <c r="B207" s="266">
        <v>5.7480694960731049E-2</v>
      </c>
      <c r="C207" s="267">
        <v>3.3790822060659871E-2</v>
      </c>
      <c r="D207" s="267">
        <v>3.1888174964766626E-2</v>
      </c>
      <c r="E207" s="267">
        <v>3.5185287526678842E-2</v>
      </c>
      <c r="F207" s="267">
        <v>2.7751129235551297E-2</v>
      </c>
      <c r="G207" s="267">
        <v>3.7969115058931691E-2</v>
      </c>
      <c r="H207" s="267">
        <v>3.874340271563681E-2</v>
      </c>
      <c r="I207" s="267">
        <v>4.4261729674640045E-2</v>
      </c>
      <c r="J207" s="266">
        <v>5.9561512784542962E-2</v>
      </c>
      <c r="K207" s="267">
        <v>3.9418809830898155E-2</v>
      </c>
      <c r="L207" s="267">
        <v>3.1698090660456715E-2</v>
      </c>
      <c r="M207" s="268">
        <v>3.7228258712953148E-2</v>
      </c>
      <c r="N207" s="266">
        <v>5.300703145750419E-2</v>
      </c>
      <c r="O207" s="267">
        <v>4.5825796822695108E-2</v>
      </c>
      <c r="P207" s="267">
        <v>3.9479988553582354E-2</v>
      </c>
      <c r="Q207" s="267">
        <v>3.4319608229751677E-2</v>
      </c>
      <c r="R207" s="267">
        <v>3.2238773457542058E-2</v>
      </c>
      <c r="S207" s="267">
        <v>3.0225831731549319E-2</v>
      </c>
      <c r="T207" s="267">
        <v>2.9985803889230393E-2</v>
      </c>
      <c r="U207" s="267">
        <v>3.4096592178843164E-2</v>
      </c>
      <c r="V207" s="267">
        <v>3.4654700624756909E-2</v>
      </c>
      <c r="W207" s="268">
        <v>4.2608922844641579E-2</v>
      </c>
      <c r="X207" s="269">
        <v>4.683733187045401E-2</v>
      </c>
      <c r="Z207" s="227"/>
      <c r="AA207" s="227"/>
    </row>
    <row r="208" spans="1:27" s="401" customFormat="1" x14ac:dyDescent="0.2">
      <c r="A208" s="257" t="s">
        <v>1</v>
      </c>
      <c r="B208" s="270">
        <f>B205/B204*100-100</f>
        <v>-4.1154791154791326</v>
      </c>
      <c r="C208" s="271">
        <f t="shared" ref="C208:E208" si="82">C205/C204*100-100</f>
        <v>-4.3563300142247385</v>
      </c>
      <c r="D208" s="271">
        <f t="shared" si="82"/>
        <v>-1.8492176386913286</v>
      </c>
      <c r="E208" s="271">
        <f t="shared" si="82"/>
        <v>-2.1860095389506995</v>
      </c>
      <c r="F208" s="271">
        <f>F205/F204*100-100</f>
        <v>0.7239382239382337</v>
      </c>
      <c r="G208" s="271">
        <f t="shared" ref="G208:X208" si="83">G205/G204*100-100</f>
        <v>1.8143143143143163</v>
      </c>
      <c r="H208" s="271">
        <f t="shared" si="83"/>
        <v>2.2055073941866397</v>
      </c>
      <c r="I208" s="271">
        <f t="shared" si="83"/>
        <v>3.7574159525378832</v>
      </c>
      <c r="J208" s="270">
        <f t="shared" si="83"/>
        <v>-1.7090620031796533</v>
      </c>
      <c r="K208" s="271">
        <f t="shared" si="83"/>
        <v>-1.5592515592515639</v>
      </c>
      <c r="L208" s="271">
        <f t="shared" si="83"/>
        <v>-0.38937242327072852</v>
      </c>
      <c r="M208" s="272">
        <f t="shared" si="83"/>
        <v>4.3243243243243228</v>
      </c>
      <c r="N208" s="270">
        <f t="shared" si="83"/>
        <v>-4.7876447876447799</v>
      </c>
      <c r="O208" s="271">
        <f t="shared" si="83"/>
        <v>-3.1163816878102608</v>
      </c>
      <c r="P208" s="271">
        <f t="shared" si="83"/>
        <v>-1.6358463726884622</v>
      </c>
      <c r="Q208" s="271">
        <f t="shared" si="83"/>
        <v>-1.5202702702702737</v>
      </c>
      <c r="R208" s="271">
        <f t="shared" si="83"/>
        <v>-0.57010135135135442</v>
      </c>
      <c r="S208" s="271">
        <f t="shared" si="83"/>
        <v>0.71662571662571395</v>
      </c>
      <c r="T208" s="271">
        <f t="shared" si="83"/>
        <v>1.3263263263263241</v>
      </c>
      <c r="U208" s="271">
        <f t="shared" si="83"/>
        <v>3.4534534534534487</v>
      </c>
      <c r="V208" s="271">
        <f t="shared" si="83"/>
        <v>3.4417229729729826</v>
      </c>
      <c r="W208" s="272">
        <f t="shared" si="83"/>
        <v>4.6899841017488058</v>
      </c>
      <c r="X208" s="273">
        <f t="shared" si="83"/>
        <v>3.1857515410152359E-2</v>
      </c>
      <c r="Z208" s="227"/>
      <c r="AA208" s="227"/>
    </row>
    <row r="209" spans="1:28" s="401" customFormat="1" ht="13.5" thickBot="1" x14ac:dyDescent="0.25">
      <c r="A209" s="274" t="s">
        <v>27</v>
      </c>
      <c r="B209" s="275">
        <f>B205-B191</f>
        <v>116.91699604743076</v>
      </c>
      <c r="C209" s="276">
        <f t="shared" ref="C209:X209" si="84">C205-C191</f>
        <v>78.697047496790901</v>
      </c>
      <c r="D209" s="276">
        <f t="shared" si="84"/>
        <v>91.024436090225436</v>
      </c>
      <c r="E209" s="276">
        <f t="shared" si="84"/>
        <v>75.504201680672395</v>
      </c>
      <c r="F209" s="276">
        <f t="shared" si="84"/>
        <v>104.76190476190482</v>
      </c>
      <c r="G209" s="276">
        <f t="shared" si="84"/>
        <v>107.21548821548822</v>
      </c>
      <c r="H209" s="276">
        <f t="shared" si="84"/>
        <v>90.566037735849022</v>
      </c>
      <c r="I209" s="276">
        <f t="shared" si="84"/>
        <v>43.943089430894133</v>
      </c>
      <c r="J209" s="275">
        <f t="shared" si="84"/>
        <v>181.17647058823536</v>
      </c>
      <c r="K209" s="276">
        <f t="shared" si="84"/>
        <v>109.65034965034965</v>
      </c>
      <c r="L209" s="276">
        <f t="shared" si="84"/>
        <v>81.334062329141489</v>
      </c>
      <c r="M209" s="277">
        <f t="shared" si="84"/>
        <v>54.238095238095184</v>
      </c>
      <c r="N209" s="275">
        <f t="shared" si="84"/>
        <v>84</v>
      </c>
      <c r="O209" s="276">
        <f t="shared" si="84"/>
        <v>99.4775510204081</v>
      </c>
      <c r="P209" s="276">
        <f t="shared" si="84"/>
        <v>107.14082503556187</v>
      </c>
      <c r="Q209" s="276">
        <f t="shared" si="84"/>
        <v>103.28947368421063</v>
      </c>
      <c r="R209" s="276">
        <f t="shared" si="84"/>
        <v>109.44128787878799</v>
      </c>
      <c r="S209" s="276">
        <f t="shared" si="84"/>
        <v>135.29356060606051</v>
      </c>
      <c r="T209" s="276">
        <f t="shared" si="84"/>
        <v>98.422733077905377</v>
      </c>
      <c r="U209" s="276">
        <f t="shared" si="84"/>
        <v>116.43026004728131</v>
      </c>
      <c r="V209" s="276">
        <f t="shared" si="84"/>
        <v>102.1875</v>
      </c>
      <c r="W209" s="277">
        <f t="shared" si="84"/>
        <v>92.268907563025323</v>
      </c>
      <c r="X209" s="278">
        <f t="shared" si="84"/>
        <v>95.774360516061734</v>
      </c>
      <c r="Z209" s="227"/>
      <c r="AA209" s="227"/>
    </row>
    <row r="210" spans="1:28" s="401" customFormat="1" x14ac:dyDescent="0.2">
      <c r="A210" s="279" t="s">
        <v>51</v>
      </c>
      <c r="B210" s="280">
        <v>290</v>
      </c>
      <c r="C210" s="281">
        <v>448</v>
      </c>
      <c r="D210" s="281">
        <v>760</v>
      </c>
      <c r="E210" s="281">
        <v>743</v>
      </c>
      <c r="F210" s="281">
        <v>550</v>
      </c>
      <c r="G210" s="281">
        <v>701</v>
      </c>
      <c r="H210" s="281">
        <v>696</v>
      </c>
      <c r="I210" s="281">
        <v>542</v>
      </c>
      <c r="J210" s="280">
        <v>214</v>
      </c>
      <c r="K210" s="281">
        <v>721</v>
      </c>
      <c r="L210" s="281">
        <v>827</v>
      </c>
      <c r="M210" s="282">
        <v>551</v>
      </c>
      <c r="N210" s="280">
        <v>464</v>
      </c>
      <c r="O210" s="281">
        <v>657</v>
      </c>
      <c r="P210" s="281">
        <v>488</v>
      </c>
      <c r="Q210" s="281">
        <v>488</v>
      </c>
      <c r="R210" s="281">
        <v>422</v>
      </c>
      <c r="S210" s="281">
        <v>422</v>
      </c>
      <c r="T210" s="281">
        <v>753</v>
      </c>
      <c r="U210" s="281">
        <v>622</v>
      </c>
      <c r="V210" s="281">
        <v>417</v>
      </c>
      <c r="W210" s="282">
        <v>455</v>
      </c>
      <c r="X210" s="283">
        <f>SUM(B210:W210)</f>
        <v>12231</v>
      </c>
      <c r="Y210" s="227" t="s">
        <v>56</v>
      </c>
      <c r="Z210" s="284">
        <f>X196-X210</f>
        <v>5</v>
      </c>
      <c r="AA210" s="285">
        <f>Z210/X196</f>
        <v>4.0863027133050016E-4</v>
      </c>
    </row>
    <row r="211" spans="1:28" s="401" customFormat="1" x14ac:dyDescent="0.2">
      <c r="A211" s="286" t="s">
        <v>28</v>
      </c>
      <c r="B211" s="322">
        <v>66</v>
      </c>
      <c r="C211" s="242">
        <v>65.5</v>
      </c>
      <c r="D211" s="242">
        <v>64.5</v>
      </c>
      <c r="E211" s="242">
        <v>64</v>
      </c>
      <c r="F211" s="242">
        <v>63.5</v>
      </c>
      <c r="G211" s="242">
        <v>63</v>
      </c>
      <c r="H211" s="242">
        <v>62.5</v>
      </c>
      <c r="I211" s="242">
        <v>62.5</v>
      </c>
      <c r="J211" s="244">
        <v>69.5</v>
      </c>
      <c r="K211" s="242">
        <v>68</v>
      </c>
      <c r="L211" s="242">
        <v>66</v>
      </c>
      <c r="M211" s="372">
        <v>65</v>
      </c>
      <c r="N211" s="244">
        <v>68</v>
      </c>
      <c r="O211" s="242">
        <v>65.5</v>
      </c>
      <c r="P211" s="242">
        <v>65.5</v>
      </c>
      <c r="Q211" s="242">
        <v>65.5</v>
      </c>
      <c r="R211" s="242">
        <v>64.5</v>
      </c>
      <c r="S211" s="242">
        <v>64.5</v>
      </c>
      <c r="T211" s="242">
        <v>63.5</v>
      </c>
      <c r="U211" s="242">
        <v>63</v>
      </c>
      <c r="V211" s="242">
        <v>62</v>
      </c>
      <c r="W211" s="372">
        <v>61.5</v>
      </c>
      <c r="X211" s="235"/>
      <c r="Y211" s="227" t="s">
        <v>57</v>
      </c>
      <c r="Z211" s="227">
        <v>59.56</v>
      </c>
      <c r="AA211" s="227"/>
    </row>
    <row r="212" spans="1:28" s="401" customFormat="1" ht="13.5" thickBot="1" x14ac:dyDescent="0.25">
      <c r="A212" s="287" t="s">
        <v>26</v>
      </c>
      <c r="B212" s="374">
        <f>B211-B197</f>
        <v>4.5</v>
      </c>
      <c r="C212" s="386">
        <f t="shared" ref="C212:W212" si="85">C211-C197</f>
        <v>5</v>
      </c>
      <c r="D212" s="386">
        <f t="shared" si="85"/>
        <v>5</v>
      </c>
      <c r="E212" s="386">
        <f t="shared" si="85"/>
        <v>5</v>
      </c>
      <c r="F212" s="386">
        <f t="shared" si="85"/>
        <v>5</v>
      </c>
      <c r="G212" s="386">
        <f t="shared" si="85"/>
        <v>5</v>
      </c>
      <c r="H212" s="386">
        <f t="shared" si="85"/>
        <v>5</v>
      </c>
      <c r="I212" s="386">
        <f t="shared" si="85"/>
        <v>5.5</v>
      </c>
      <c r="J212" s="374">
        <f t="shared" si="85"/>
        <v>4.5</v>
      </c>
      <c r="K212" s="386">
        <f t="shared" si="85"/>
        <v>5</v>
      </c>
      <c r="L212" s="386">
        <f t="shared" si="85"/>
        <v>5</v>
      </c>
      <c r="M212" s="387">
        <f t="shared" si="85"/>
        <v>5.5</v>
      </c>
      <c r="N212" s="374">
        <f t="shared" si="85"/>
        <v>5</v>
      </c>
      <c r="O212" s="386">
        <f t="shared" si="85"/>
        <v>5</v>
      </c>
      <c r="P212" s="386">
        <f t="shared" si="85"/>
        <v>5</v>
      </c>
      <c r="Q212" s="386">
        <f t="shared" si="85"/>
        <v>5</v>
      </c>
      <c r="R212" s="386">
        <f t="shared" si="85"/>
        <v>5</v>
      </c>
      <c r="S212" s="386">
        <f t="shared" si="85"/>
        <v>5</v>
      </c>
      <c r="T212" s="386">
        <f t="shared" si="85"/>
        <v>5</v>
      </c>
      <c r="U212" s="386">
        <f t="shared" si="85"/>
        <v>5</v>
      </c>
      <c r="V212" s="386">
        <f t="shared" si="85"/>
        <v>5</v>
      </c>
      <c r="W212" s="387">
        <f t="shared" si="85"/>
        <v>5</v>
      </c>
      <c r="X212" s="236"/>
      <c r="Y212" s="227" t="s">
        <v>26</v>
      </c>
      <c r="Z212" s="227">
        <f>Z211-Z197</f>
        <v>2.8599999999999994</v>
      </c>
      <c r="AA212" s="227"/>
    </row>
    <row r="213" spans="1:28" x14ac:dyDescent="0.2">
      <c r="C213" s="402"/>
      <c r="D213" s="402"/>
      <c r="E213" s="402"/>
      <c r="F213" s="402"/>
      <c r="G213" s="402"/>
      <c r="H213" s="402"/>
      <c r="I213" s="402"/>
      <c r="J213" s="402"/>
      <c r="K213" s="402"/>
      <c r="L213" s="402"/>
      <c r="M213" s="402"/>
      <c r="N213" s="402"/>
      <c r="O213" s="402"/>
      <c r="P213" s="402"/>
      <c r="Q213" s="402"/>
      <c r="R213" s="402"/>
      <c r="S213" s="402"/>
      <c r="T213" s="402"/>
      <c r="U213" s="402"/>
      <c r="V213" s="402"/>
      <c r="W213" s="402"/>
    </row>
    <row r="214" spans="1:28" ht="13.5" thickBot="1" x14ac:dyDescent="0.25"/>
    <row r="215" spans="1:28" s="406" customFormat="1" ht="13.5" thickBot="1" x14ac:dyDescent="0.25">
      <c r="A215" s="247" t="s">
        <v>97</v>
      </c>
      <c r="B215" s="427" t="s">
        <v>53</v>
      </c>
      <c r="C215" s="428"/>
      <c r="D215" s="428"/>
      <c r="E215" s="428"/>
      <c r="F215" s="428"/>
      <c r="G215" s="428"/>
      <c r="H215" s="428"/>
      <c r="I215" s="429"/>
      <c r="J215" s="427" t="s">
        <v>75</v>
      </c>
      <c r="K215" s="428"/>
      <c r="L215" s="428"/>
      <c r="M215" s="429"/>
      <c r="N215" s="427" t="s">
        <v>63</v>
      </c>
      <c r="O215" s="428"/>
      <c r="P215" s="428"/>
      <c r="Q215" s="428"/>
      <c r="R215" s="428"/>
      <c r="S215" s="428"/>
      <c r="T215" s="428"/>
      <c r="U215" s="428"/>
      <c r="V215" s="428"/>
      <c r="W215" s="429"/>
      <c r="X215" s="292" t="s">
        <v>55</v>
      </c>
    </row>
    <row r="216" spans="1:28" s="406" customFormat="1" x14ac:dyDescent="0.2">
      <c r="A216" s="248" t="s">
        <v>54</v>
      </c>
      <c r="B216" s="314">
        <v>1</v>
      </c>
      <c r="C216" s="251">
        <v>2</v>
      </c>
      <c r="D216" s="251">
        <v>3</v>
      </c>
      <c r="E216" s="251">
        <v>4</v>
      </c>
      <c r="F216" s="251">
        <v>5</v>
      </c>
      <c r="G216" s="251">
        <v>6</v>
      </c>
      <c r="H216" s="251">
        <v>7</v>
      </c>
      <c r="I216" s="251">
        <v>8</v>
      </c>
      <c r="J216" s="314">
        <v>1</v>
      </c>
      <c r="K216" s="251">
        <v>2</v>
      </c>
      <c r="L216" s="251">
        <v>3</v>
      </c>
      <c r="M216" s="371">
        <v>4</v>
      </c>
      <c r="N216" s="314">
        <v>1</v>
      </c>
      <c r="O216" s="251">
        <v>2</v>
      </c>
      <c r="P216" s="251">
        <v>3</v>
      </c>
      <c r="Q216" s="251">
        <v>4</v>
      </c>
      <c r="R216" s="251">
        <v>5</v>
      </c>
      <c r="S216" s="251">
        <v>6</v>
      </c>
      <c r="T216" s="251">
        <v>7</v>
      </c>
      <c r="U216" s="251">
        <v>8</v>
      </c>
      <c r="V216" s="251">
        <v>9</v>
      </c>
      <c r="W216" s="371">
        <v>10</v>
      </c>
      <c r="X216" s="291"/>
    </row>
    <row r="217" spans="1:28" s="406" customFormat="1" x14ac:dyDescent="0.2">
      <c r="A217" s="248" t="s">
        <v>2</v>
      </c>
      <c r="B217" s="352">
        <v>1</v>
      </c>
      <c r="C217" s="353">
        <v>2</v>
      </c>
      <c r="D217" s="354">
        <v>3</v>
      </c>
      <c r="E217" s="355">
        <v>4</v>
      </c>
      <c r="F217" s="356">
        <v>5</v>
      </c>
      <c r="G217" s="357">
        <v>6</v>
      </c>
      <c r="H217" s="358">
        <v>7</v>
      </c>
      <c r="I217" s="376">
        <v>8</v>
      </c>
      <c r="J217" s="352">
        <v>1</v>
      </c>
      <c r="K217" s="353">
        <v>2</v>
      </c>
      <c r="L217" s="354">
        <v>3</v>
      </c>
      <c r="M217" s="355">
        <v>4</v>
      </c>
      <c r="N217" s="352">
        <v>1</v>
      </c>
      <c r="O217" s="353">
        <v>2</v>
      </c>
      <c r="P217" s="354">
        <v>3</v>
      </c>
      <c r="Q217" s="354">
        <v>3</v>
      </c>
      <c r="R217" s="355">
        <v>4</v>
      </c>
      <c r="S217" s="355">
        <v>4</v>
      </c>
      <c r="T217" s="356">
        <v>5</v>
      </c>
      <c r="U217" s="357">
        <v>6</v>
      </c>
      <c r="V217" s="358">
        <v>7</v>
      </c>
      <c r="W217" s="376">
        <v>8</v>
      </c>
      <c r="X217" s="226" t="s">
        <v>0</v>
      </c>
    </row>
    <row r="218" spans="1:28" s="406" customFormat="1" x14ac:dyDescent="0.2">
      <c r="A218" s="252" t="s">
        <v>3</v>
      </c>
      <c r="B218" s="253">
        <v>1590</v>
      </c>
      <c r="C218" s="254">
        <v>1590</v>
      </c>
      <c r="D218" s="254">
        <v>1590</v>
      </c>
      <c r="E218" s="254">
        <v>1590</v>
      </c>
      <c r="F218" s="254">
        <v>1590</v>
      </c>
      <c r="G218" s="254">
        <v>1590</v>
      </c>
      <c r="H218" s="254">
        <v>1590</v>
      </c>
      <c r="I218" s="254">
        <v>1590</v>
      </c>
      <c r="J218" s="253">
        <v>1590</v>
      </c>
      <c r="K218" s="254">
        <v>1590</v>
      </c>
      <c r="L218" s="254">
        <v>1590</v>
      </c>
      <c r="M218" s="255">
        <v>1590</v>
      </c>
      <c r="N218" s="253">
        <v>1590</v>
      </c>
      <c r="O218" s="254">
        <v>1590</v>
      </c>
      <c r="P218" s="254">
        <v>1590</v>
      </c>
      <c r="Q218" s="254">
        <v>1590</v>
      </c>
      <c r="R218" s="254">
        <v>1590</v>
      </c>
      <c r="S218" s="254">
        <v>1590</v>
      </c>
      <c r="T218" s="254">
        <v>1590</v>
      </c>
      <c r="U218" s="254">
        <v>1590</v>
      </c>
      <c r="V218" s="254">
        <v>1590</v>
      </c>
      <c r="W218" s="255">
        <v>1590</v>
      </c>
      <c r="X218" s="256">
        <v>1590</v>
      </c>
    </row>
    <row r="219" spans="1:28" s="406" customFormat="1" x14ac:dyDescent="0.2">
      <c r="A219" s="257" t="s">
        <v>6</v>
      </c>
      <c r="B219" s="258">
        <v>1522.8205128205129</v>
      </c>
      <c r="C219" s="259">
        <v>1554.5714285714287</v>
      </c>
      <c r="D219" s="259">
        <v>1583</v>
      </c>
      <c r="E219" s="259">
        <v>1609.1525423728813</v>
      </c>
      <c r="F219" s="259">
        <v>1614.3333333333333</v>
      </c>
      <c r="G219" s="259">
        <v>1611.7647058823529</v>
      </c>
      <c r="H219" s="259">
        <v>1652.2857142857142</v>
      </c>
      <c r="I219" s="259">
        <v>1670</v>
      </c>
      <c r="J219" s="258">
        <v>1595.3333333333333</v>
      </c>
      <c r="K219" s="259">
        <v>1599.8113207547169</v>
      </c>
      <c r="L219" s="259">
        <v>1623.3333333333333</v>
      </c>
      <c r="M219" s="260">
        <v>1731.5</v>
      </c>
      <c r="N219" s="258">
        <v>1530</v>
      </c>
      <c r="O219" s="259">
        <v>1558.5416666666667</v>
      </c>
      <c r="P219" s="259">
        <v>1596.6666666666667</v>
      </c>
      <c r="Q219" s="259">
        <v>1576.9444444444443</v>
      </c>
      <c r="R219" s="259">
        <v>1600.6451612903227</v>
      </c>
      <c r="S219" s="259">
        <v>1602.5</v>
      </c>
      <c r="T219" s="259">
        <v>1620.6896551724137</v>
      </c>
      <c r="U219" s="259">
        <v>1635</v>
      </c>
      <c r="V219" s="259">
        <v>1646.1290322580646</v>
      </c>
      <c r="W219" s="260">
        <v>1672.8571428571429</v>
      </c>
      <c r="X219" s="261">
        <v>1609.8791208791208</v>
      </c>
    </row>
    <row r="220" spans="1:28" s="406" customFormat="1" x14ac:dyDescent="0.2">
      <c r="A220" s="248" t="s">
        <v>7</v>
      </c>
      <c r="B220" s="262">
        <v>97.435897435897431</v>
      </c>
      <c r="C220" s="263">
        <v>100</v>
      </c>
      <c r="D220" s="263">
        <v>98</v>
      </c>
      <c r="E220" s="263">
        <v>100</v>
      </c>
      <c r="F220" s="263">
        <v>100</v>
      </c>
      <c r="G220" s="263">
        <v>100</v>
      </c>
      <c r="H220" s="263">
        <v>100</v>
      </c>
      <c r="I220" s="263">
        <v>100</v>
      </c>
      <c r="J220" s="262">
        <v>73.333333333333329</v>
      </c>
      <c r="K220" s="263">
        <v>94.339622641509436</v>
      </c>
      <c r="L220" s="263">
        <v>95</v>
      </c>
      <c r="M220" s="264">
        <v>95</v>
      </c>
      <c r="N220" s="262">
        <v>94.444444444444443</v>
      </c>
      <c r="O220" s="263">
        <v>97.916666666666671</v>
      </c>
      <c r="P220" s="263">
        <v>100</v>
      </c>
      <c r="Q220" s="263">
        <v>100</v>
      </c>
      <c r="R220" s="263">
        <v>100</v>
      </c>
      <c r="S220" s="263">
        <v>100</v>
      </c>
      <c r="T220" s="263">
        <v>100</v>
      </c>
      <c r="U220" s="263">
        <v>100</v>
      </c>
      <c r="V220" s="263">
        <v>100</v>
      </c>
      <c r="W220" s="264">
        <v>97.142857142857139</v>
      </c>
      <c r="X220" s="265">
        <v>94.505494505494511</v>
      </c>
      <c r="Z220" s="227"/>
      <c r="AA220" s="227"/>
    </row>
    <row r="221" spans="1:28" s="406" customFormat="1" x14ac:dyDescent="0.2">
      <c r="A221" s="248" t="s">
        <v>8</v>
      </c>
      <c r="B221" s="266">
        <v>3.8173306974452183E-2</v>
      </c>
      <c r="C221" s="267">
        <v>2.3739488906402206E-2</v>
      </c>
      <c r="D221" s="267">
        <v>3.338524387043288E-2</v>
      </c>
      <c r="E221" s="267">
        <v>2.1778042056178393E-2</v>
      </c>
      <c r="F221" s="267">
        <v>3.0731389673583132E-2</v>
      </c>
      <c r="G221" s="267">
        <v>2.7684352216805694E-2</v>
      </c>
      <c r="H221" s="267">
        <v>2.695343976261402E-2</v>
      </c>
      <c r="I221" s="267">
        <v>3.3381245383682062E-2</v>
      </c>
      <c r="J221" s="266">
        <v>6.6607855022041182E-2</v>
      </c>
      <c r="K221" s="267">
        <v>5.3557816379629787E-2</v>
      </c>
      <c r="L221" s="267">
        <v>5.2628460936208682E-2</v>
      </c>
      <c r="M221" s="268">
        <v>5.2115037514392261E-2</v>
      </c>
      <c r="N221" s="266">
        <v>5.4900231670388461E-2</v>
      </c>
      <c r="O221" s="267">
        <v>5.2470121617681532E-2</v>
      </c>
      <c r="P221" s="267">
        <v>4.8759794213472492E-2</v>
      </c>
      <c r="Q221" s="267">
        <v>5.0682984225916321E-2</v>
      </c>
      <c r="R221" s="267">
        <v>4.5216802255294085E-2</v>
      </c>
      <c r="S221" s="267">
        <v>4.4482300871710616E-2</v>
      </c>
      <c r="T221" s="267">
        <v>3.7424437224686691E-2</v>
      </c>
      <c r="U221" s="267">
        <v>4.3481750787443756E-2</v>
      </c>
      <c r="V221" s="267">
        <v>4.0168145719205108E-2</v>
      </c>
      <c r="W221" s="268">
        <v>5.3324999598061355E-2</v>
      </c>
      <c r="X221" s="269">
        <v>5.1336186826574884E-2</v>
      </c>
      <c r="Z221" s="227"/>
      <c r="AA221" s="227"/>
    </row>
    <row r="222" spans="1:28" s="406" customFormat="1" x14ac:dyDescent="0.2">
      <c r="A222" s="257" t="s">
        <v>1</v>
      </c>
      <c r="B222" s="270">
        <f>B219/B218*100-100</f>
        <v>-4.2251249798419508</v>
      </c>
      <c r="C222" s="271">
        <f t="shared" ref="C222:E222" si="86">C219/C218*100-100</f>
        <v>-2.228212039532778</v>
      </c>
      <c r="D222" s="271">
        <f t="shared" si="86"/>
        <v>-0.4402515723270426</v>
      </c>
      <c r="E222" s="271">
        <f t="shared" si="86"/>
        <v>1.2045624133887571</v>
      </c>
      <c r="F222" s="271">
        <f>F219/F218*100-100</f>
        <v>1.5303983228511555</v>
      </c>
      <c r="G222" s="271">
        <f t="shared" ref="G222:X222" si="87">G219/G218*100-100</f>
        <v>1.3688494265630737</v>
      </c>
      <c r="H222" s="271">
        <f t="shared" si="87"/>
        <v>3.9173405211140988</v>
      </c>
      <c r="I222" s="271">
        <f t="shared" si="87"/>
        <v>5.0314465408804949</v>
      </c>
      <c r="J222" s="270">
        <f t="shared" si="87"/>
        <v>0.33542976939202163</v>
      </c>
      <c r="K222" s="271">
        <f t="shared" si="87"/>
        <v>0.61706419840987792</v>
      </c>
      <c r="L222" s="271">
        <f t="shared" si="87"/>
        <v>2.0964360587002062</v>
      </c>
      <c r="M222" s="272">
        <f t="shared" si="87"/>
        <v>8.8993710691823935</v>
      </c>
      <c r="N222" s="270">
        <f t="shared" si="87"/>
        <v>-3.7735849056603712</v>
      </c>
      <c r="O222" s="271">
        <f t="shared" si="87"/>
        <v>-1.9785115303983218</v>
      </c>
      <c r="P222" s="271">
        <f t="shared" si="87"/>
        <v>0.41928721174005545</v>
      </c>
      <c r="Q222" s="271">
        <f t="shared" si="87"/>
        <v>-0.82110412299091706</v>
      </c>
      <c r="R222" s="271">
        <f t="shared" si="87"/>
        <v>0.66950699939137337</v>
      </c>
      <c r="S222" s="271">
        <f t="shared" si="87"/>
        <v>0.786163522012572</v>
      </c>
      <c r="T222" s="271">
        <f t="shared" si="87"/>
        <v>1.9301669919756961</v>
      </c>
      <c r="U222" s="271">
        <f t="shared" si="87"/>
        <v>2.8301886792452962</v>
      </c>
      <c r="V222" s="271">
        <f t="shared" si="87"/>
        <v>3.5301278149726159</v>
      </c>
      <c r="W222" s="272">
        <f t="shared" si="87"/>
        <v>5.2111410601976615</v>
      </c>
      <c r="X222" s="273">
        <f t="shared" si="87"/>
        <v>1.2502591747874732</v>
      </c>
      <c r="Z222" s="227"/>
      <c r="AA222" s="227"/>
    </row>
    <row r="223" spans="1:28" s="406" customFormat="1" ht="13.5" thickBot="1" x14ac:dyDescent="0.25">
      <c r="A223" s="274" t="s">
        <v>27</v>
      </c>
      <c r="B223" s="275">
        <f>B219-B205</f>
        <v>103.72960372960392</v>
      </c>
      <c r="C223" s="276">
        <f t="shared" ref="C223:X223" si="88">C219-C205</f>
        <v>139.04511278195491</v>
      </c>
      <c r="D223" s="276">
        <f t="shared" si="88"/>
        <v>130.36842105263167</v>
      </c>
      <c r="E223" s="276">
        <f t="shared" si="88"/>
        <v>161.50548354935177</v>
      </c>
      <c r="F223" s="276">
        <f t="shared" si="88"/>
        <v>123.61904761904748</v>
      </c>
      <c r="G223" s="276">
        <f t="shared" si="88"/>
        <v>104.91285403050097</v>
      </c>
      <c r="H223" s="276">
        <f t="shared" si="88"/>
        <v>139.64420485175197</v>
      </c>
      <c r="I223" s="276">
        <f t="shared" si="88"/>
        <v>134.39024390243912</v>
      </c>
      <c r="J223" s="275">
        <f t="shared" si="88"/>
        <v>140.62745098039204</v>
      </c>
      <c r="K223" s="276">
        <f t="shared" si="88"/>
        <v>142.88824383164001</v>
      </c>
      <c r="L223" s="276">
        <f t="shared" si="88"/>
        <v>149.09604519774007</v>
      </c>
      <c r="M223" s="277">
        <f t="shared" si="88"/>
        <v>187.5</v>
      </c>
      <c r="N223" s="275">
        <f t="shared" si="88"/>
        <v>120.85714285714289</v>
      </c>
      <c r="O223" s="276">
        <f t="shared" si="88"/>
        <v>124.66411564625855</v>
      </c>
      <c r="P223" s="276">
        <f t="shared" si="88"/>
        <v>140.87719298245611</v>
      </c>
      <c r="Q223" s="276">
        <f t="shared" si="88"/>
        <v>119.44444444444434</v>
      </c>
      <c r="R223" s="276">
        <f t="shared" si="88"/>
        <v>129.08266129032268</v>
      </c>
      <c r="S223" s="276">
        <f t="shared" si="88"/>
        <v>111.89393939393949</v>
      </c>
      <c r="T223" s="276">
        <f t="shared" si="88"/>
        <v>121.06002554278416</v>
      </c>
      <c r="U223" s="276">
        <f t="shared" si="88"/>
        <v>103.88888888888891</v>
      </c>
      <c r="V223" s="276">
        <f t="shared" si="88"/>
        <v>115.19153225806463</v>
      </c>
      <c r="W223" s="277">
        <f t="shared" si="88"/>
        <v>123.44537815126046</v>
      </c>
      <c r="X223" s="278">
        <f t="shared" si="88"/>
        <v>129.40762965105068</v>
      </c>
      <c r="Z223" s="227"/>
      <c r="AA223" s="227"/>
    </row>
    <row r="224" spans="1:28" s="406" customFormat="1" x14ac:dyDescent="0.2">
      <c r="A224" s="279" t="s">
        <v>51</v>
      </c>
      <c r="B224" s="280">
        <v>555</v>
      </c>
      <c r="C224" s="281">
        <v>453</v>
      </c>
      <c r="D224" s="281">
        <v>680</v>
      </c>
      <c r="E224" s="281">
        <v>799</v>
      </c>
      <c r="F224" s="281">
        <v>778</v>
      </c>
      <c r="G224" s="281">
        <v>472</v>
      </c>
      <c r="H224" s="281">
        <v>452</v>
      </c>
      <c r="I224" s="281">
        <v>538</v>
      </c>
      <c r="J224" s="280">
        <v>214</v>
      </c>
      <c r="K224" s="281">
        <v>720</v>
      </c>
      <c r="L224" s="281">
        <v>827</v>
      </c>
      <c r="M224" s="282">
        <v>551</v>
      </c>
      <c r="N224" s="280">
        <v>463</v>
      </c>
      <c r="O224" s="281">
        <v>657</v>
      </c>
      <c r="P224" s="281">
        <v>488</v>
      </c>
      <c r="Q224" s="281">
        <v>488</v>
      </c>
      <c r="R224" s="281">
        <v>422</v>
      </c>
      <c r="S224" s="281">
        <v>422</v>
      </c>
      <c r="T224" s="281">
        <v>753</v>
      </c>
      <c r="U224" s="281">
        <v>622</v>
      </c>
      <c r="V224" s="281">
        <v>417</v>
      </c>
      <c r="W224" s="282">
        <v>455</v>
      </c>
      <c r="X224" s="283">
        <f>SUM(B224:W224)</f>
        <v>12226</v>
      </c>
      <c r="Y224" s="227" t="s">
        <v>56</v>
      </c>
      <c r="Z224" s="284">
        <f>X210-X224</f>
        <v>5</v>
      </c>
      <c r="AA224" s="285">
        <f>Z224/X210</f>
        <v>4.0879731828959203E-4</v>
      </c>
      <c r="AB224" s="378" t="s">
        <v>98</v>
      </c>
    </row>
    <row r="225" spans="1:28" s="406" customFormat="1" x14ac:dyDescent="0.2">
      <c r="A225" s="286" t="s">
        <v>28</v>
      </c>
      <c r="B225" s="322">
        <v>72</v>
      </c>
      <c r="C225" s="242">
        <v>71.5</v>
      </c>
      <c r="D225" s="242">
        <v>70.5</v>
      </c>
      <c r="E225" s="242">
        <v>70</v>
      </c>
      <c r="F225" s="242">
        <v>69.5</v>
      </c>
      <c r="G225" s="242">
        <v>69</v>
      </c>
      <c r="H225" s="242">
        <v>68.5</v>
      </c>
      <c r="I225" s="242">
        <v>68.5</v>
      </c>
      <c r="J225" s="244">
        <v>75.5</v>
      </c>
      <c r="K225" s="242">
        <v>74</v>
      </c>
      <c r="L225" s="242">
        <v>72</v>
      </c>
      <c r="M225" s="372">
        <v>71</v>
      </c>
      <c r="N225" s="244">
        <v>74</v>
      </c>
      <c r="O225" s="242">
        <v>71.5</v>
      </c>
      <c r="P225" s="242">
        <v>71.5</v>
      </c>
      <c r="Q225" s="242">
        <v>71.5</v>
      </c>
      <c r="R225" s="242">
        <v>70.5</v>
      </c>
      <c r="S225" s="242">
        <v>70.5</v>
      </c>
      <c r="T225" s="242">
        <v>69.5</v>
      </c>
      <c r="U225" s="242">
        <v>69</v>
      </c>
      <c r="V225" s="242">
        <v>68</v>
      </c>
      <c r="W225" s="372">
        <v>67.5</v>
      </c>
      <c r="X225" s="235"/>
      <c r="Y225" s="227" t="s">
        <v>57</v>
      </c>
      <c r="Z225" s="227">
        <v>64.58</v>
      </c>
      <c r="AA225" s="227"/>
      <c r="AB225" s="411" t="s">
        <v>99</v>
      </c>
    </row>
    <row r="226" spans="1:28" s="406" customFormat="1" ht="13.5" thickBot="1" x14ac:dyDescent="0.25">
      <c r="A226" s="287" t="s">
        <v>26</v>
      </c>
      <c r="B226" s="374">
        <f>B225-B211</f>
        <v>6</v>
      </c>
      <c r="C226" s="386">
        <f t="shared" ref="C226:W226" si="89">C225-C211</f>
        <v>6</v>
      </c>
      <c r="D226" s="386">
        <f t="shared" si="89"/>
        <v>6</v>
      </c>
      <c r="E226" s="386">
        <f t="shared" si="89"/>
        <v>6</v>
      </c>
      <c r="F226" s="386">
        <f t="shared" si="89"/>
        <v>6</v>
      </c>
      <c r="G226" s="386">
        <f t="shared" si="89"/>
        <v>6</v>
      </c>
      <c r="H226" s="386">
        <f t="shared" si="89"/>
        <v>6</v>
      </c>
      <c r="I226" s="386">
        <f t="shared" si="89"/>
        <v>6</v>
      </c>
      <c r="J226" s="374">
        <f t="shared" si="89"/>
        <v>6</v>
      </c>
      <c r="K226" s="386">
        <f t="shared" si="89"/>
        <v>6</v>
      </c>
      <c r="L226" s="386">
        <f t="shared" si="89"/>
        <v>6</v>
      </c>
      <c r="M226" s="387">
        <f t="shared" si="89"/>
        <v>6</v>
      </c>
      <c r="N226" s="374">
        <f t="shared" si="89"/>
        <v>6</v>
      </c>
      <c r="O226" s="386">
        <f t="shared" si="89"/>
        <v>6</v>
      </c>
      <c r="P226" s="386">
        <f t="shared" si="89"/>
        <v>6</v>
      </c>
      <c r="Q226" s="386">
        <f t="shared" si="89"/>
        <v>6</v>
      </c>
      <c r="R226" s="386">
        <f t="shared" si="89"/>
        <v>6</v>
      </c>
      <c r="S226" s="386">
        <f t="shared" si="89"/>
        <v>6</v>
      </c>
      <c r="T226" s="386">
        <f t="shared" si="89"/>
        <v>6</v>
      </c>
      <c r="U226" s="386">
        <f t="shared" si="89"/>
        <v>6</v>
      </c>
      <c r="V226" s="386">
        <f t="shared" si="89"/>
        <v>6</v>
      </c>
      <c r="W226" s="387">
        <f t="shared" si="89"/>
        <v>6</v>
      </c>
      <c r="X226" s="236"/>
      <c r="Y226" s="227" t="s">
        <v>26</v>
      </c>
      <c r="Z226" s="227">
        <f>Z225-Z211</f>
        <v>5.019999999999996</v>
      </c>
      <c r="AA226" s="227"/>
    </row>
    <row r="227" spans="1:28" s="410" customFormat="1" x14ac:dyDescent="0.2">
      <c r="A227" s="246"/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2"/>
      <c r="O227" s="412"/>
      <c r="P227" s="412"/>
      <c r="Q227" s="412"/>
      <c r="R227" s="412"/>
      <c r="S227" s="412"/>
      <c r="T227" s="412"/>
      <c r="U227" s="412"/>
      <c r="V227" s="412"/>
      <c r="W227" s="412"/>
      <c r="X227" s="227"/>
      <c r="Y227" s="227"/>
      <c r="Z227" s="227"/>
      <c r="AA227" s="227"/>
    </row>
    <row r="228" spans="1:28" x14ac:dyDescent="0.2">
      <c r="C228" s="407"/>
      <c r="D228" s="407"/>
      <c r="E228" s="407"/>
      <c r="F228" s="407"/>
      <c r="G228" s="407"/>
      <c r="H228" s="407"/>
      <c r="I228" s="407"/>
      <c r="J228" s="407"/>
      <c r="K228" s="407"/>
      <c r="L228" s="407"/>
      <c r="M228" s="407"/>
      <c r="N228" s="407">
        <v>1604</v>
      </c>
      <c r="O228" s="410">
        <v>1604</v>
      </c>
      <c r="P228" s="410">
        <v>1604</v>
      </c>
      <c r="Q228" s="410">
        <v>1604</v>
      </c>
      <c r="R228" s="410">
        <v>1604</v>
      </c>
      <c r="S228" s="410">
        <v>1604</v>
      </c>
      <c r="T228" s="410">
        <v>1604</v>
      </c>
      <c r="U228" s="410">
        <v>1604</v>
      </c>
      <c r="V228" s="407"/>
      <c r="W228" s="407"/>
    </row>
    <row r="229" spans="1:28" ht="13.5" thickBot="1" x14ac:dyDescent="0.25">
      <c r="N229" s="332">
        <v>73.5</v>
      </c>
      <c r="O229" s="332">
        <v>72.5</v>
      </c>
      <c r="P229" s="239">
        <v>71.5</v>
      </c>
      <c r="Q229" s="239">
        <v>70.5</v>
      </c>
      <c r="R229" s="239">
        <v>70</v>
      </c>
      <c r="S229" s="239">
        <v>69.5</v>
      </c>
      <c r="T229" s="239">
        <v>68.5</v>
      </c>
      <c r="U229" s="239">
        <v>67.5</v>
      </c>
    </row>
    <row r="230" spans="1:28" s="410" customFormat="1" ht="13.5" thickBot="1" x14ac:dyDescent="0.25">
      <c r="A230" s="247" t="s">
        <v>100</v>
      </c>
      <c r="B230" s="427" t="s">
        <v>53</v>
      </c>
      <c r="C230" s="428"/>
      <c r="D230" s="428"/>
      <c r="E230" s="428"/>
      <c r="F230" s="428"/>
      <c r="G230" s="428"/>
      <c r="H230" s="428"/>
      <c r="I230" s="429"/>
      <c r="J230" s="427" t="s">
        <v>75</v>
      </c>
      <c r="K230" s="428"/>
      <c r="L230" s="428"/>
      <c r="M230" s="429"/>
      <c r="N230" s="427" t="s">
        <v>63</v>
      </c>
      <c r="O230" s="428"/>
      <c r="P230" s="428"/>
      <c r="Q230" s="428"/>
      <c r="R230" s="428"/>
      <c r="S230" s="428"/>
      <c r="T230" s="428"/>
      <c r="U230" s="429"/>
      <c r="V230" s="292" t="s">
        <v>55</v>
      </c>
    </row>
    <row r="231" spans="1:28" s="410" customFormat="1" x14ac:dyDescent="0.2">
      <c r="A231" s="248" t="s">
        <v>54</v>
      </c>
      <c r="B231" s="314">
        <v>1</v>
      </c>
      <c r="C231" s="251">
        <v>2</v>
      </c>
      <c r="D231" s="251">
        <v>3</v>
      </c>
      <c r="E231" s="251">
        <v>4</v>
      </c>
      <c r="F231" s="251">
        <v>5</v>
      </c>
      <c r="G231" s="251">
        <v>6</v>
      </c>
      <c r="H231" s="251">
        <v>7</v>
      </c>
      <c r="I231" s="251">
        <v>8</v>
      </c>
      <c r="J231" s="314">
        <v>1</v>
      </c>
      <c r="K231" s="251">
        <v>2</v>
      </c>
      <c r="L231" s="251">
        <v>3</v>
      </c>
      <c r="M231" s="371">
        <v>4</v>
      </c>
      <c r="N231" s="314">
        <v>1</v>
      </c>
      <c r="O231" s="251">
        <v>2</v>
      </c>
      <c r="P231" s="251">
        <v>3</v>
      </c>
      <c r="Q231" s="251">
        <v>4</v>
      </c>
      <c r="R231" s="251">
        <v>5</v>
      </c>
      <c r="S231" s="251">
        <v>6</v>
      </c>
      <c r="T231" s="251">
        <v>7</v>
      </c>
      <c r="U231" s="251">
        <v>8</v>
      </c>
      <c r="V231" s="291"/>
    </row>
    <row r="232" spans="1:28" s="410" customFormat="1" x14ac:dyDescent="0.2">
      <c r="A232" s="248" t="s">
        <v>2</v>
      </c>
      <c r="B232" s="352">
        <v>1</v>
      </c>
      <c r="C232" s="353">
        <v>2</v>
      </c>
      <c r="D232" s="354">
        <v>3</v>
      </c>
      <c r="E232" s="355">
        <v>4</v>
      </c>
      <c r="F232" s="356">
        <v>5</v>
      </c>
      <c r="G232" s="357">
        <v>6</v>
      </c>
      <c r="H232" s="358">
        <v>7</v>
      </c>
      <c r="I232" s="376">
        <v>8</v>
      </c>
      <c r="J232" s="352">
        <v>1</v>
      </c>
      <c r="K232" s="353">
        <v>2</v>
      </c>
      <c r="L232" s="354">
        <v>3</v>
      </c>
      <c r="M232" s="355">
        <v>4</v>
      </c>
      <c r="N232" s="352">
        <v>1</v>
      </c>
      <c r="O232" s="353">
        <v>2</v>
      </c>
      <c r="P232" s="354">
        <v>3</v>
      </c>
      <c r="Q232" s="355">
        <v>4</v>
      </c>
      <c r="R232" s="356">
        <v>5</v>
      </c>
      <c r="S232" s="357">
        <v>6</v>
      </c>
      <c r="T232" s="358">
        <v>7</v>
      </c>
      <c r="U232" s="376">
        <v>8</v>
      </c>
      <c r="V232" s="226" t="s">
        <v>0</v>
      </c>
    </row>
    <row r="233" spans="1:28" s="410" customFormat="1" x14ac:dyDescent="0.2">
      <c r="A233" s="252" t="s">
        <v>3</v>
      </c>
      <c r="B233" s="253">
        <v>1710</v>
      </c>
      <c r="C233" s="254">
        <v>1710</v>
      </c>
      <c r="D233" s="254">
        <v>1710</v>
      </c>
      <c r="E233" s="254">
        <v>1710</v>
      </c>
      <c r="F233" s="254">
        <v>1710</v>
      </c>
      <c r="G233" s="254">
        <v>1710</v>
      </c>
      <c r="H233" s="254">
        <v>1710</v>
      </c>
      <c r="I233" s="254">
        <v>1710</v>
      </c>
      <c r="J233" s="253">
        <v>1710</v>
      </c>
      <c r="K233" s="254">
        <v>1710</v>
      </c>
      <c r="L233" s="254">
        <v>1710</v>
      </c>
      <c r="M233" s="255">
        <v>1710</v>
      </c>
      <c r="N233" s="253">
        <v>1710</v>
      </c>
      <c r="O233" s="254">
        <v>1710</v>
      </c>
      <c r="P233" s="254">
        <v>1710</v>
      </c>
      <c r="Q233" s="254">
        <v>1710</v>
      </c>
      <c r="R233" s="254">
        <v>1710</v>
      </c>
      <c r="S233" s="254">
        <v>1710</v>
      </c>
      <c r="T233" s="254">
        <v>1710</v>
      </c>
      <c r="U233" s="254">
        <v>1710</v>
      </c>
      <c r="V233" s="256">
        <v>1710</v>
      </c>
    </row>
    <row r="234" spans="1:28" s="410" customFormat="1" x14ac:dyDescent="0.2">
      <c r="A234" s="257" t="s">
        <v>6</v>
      </c>
      <c r="B234" s="258">
        <v>1617.8125</v>
      </c>
      <c r="C234" s="259">
        <v>1671.7647058823529</v>
      </c>
      <c r="D234" s="259">
        <v>1664.5098039215686</v>
      </c>
      <c r="E234" s="259">
        <v>1678.7931034482758</v>
      </c>
      <c r="F234" s="259">
        <v>1710.5172413793102</v>
      </c>
      <c r="G234" s="259">
        <v>1716</v>
      </c>
      <c r="H234" s="259">
        <v>1706.1764705882354</v>
      </c>
      <c r="I234" s="259">
        <v>1712.051282051282</v>
      </c>
      <c r="J234" s="258">
        <v>1633.8709677419354</v>
      </c>
      <c r="K234" s="259">
        <v>1697.090909090909</v>
      </c>
      <c r="L234" s="259">
        <v>1772.9411764705883</v>
      </c>
      <c r="M234" s="260">
        <v>1855.2777777777778</v>
      </c>
      <c r="N234" s="258">
        <v>1613.6585365853659</v>
      </c>
      <c r="O234" s="259">
        <v>1672.8070175438597</v>
      </c>
      <c r="P234" s="259">
        <v>1672.2058823529412</v>
      </c>
      <c r="Q234" s="259">
        <v>1715.0847457627119</v>
      </c>
      <c r="R234" s="259">
        <v>1731.25</v>
      </c>
      <c r="S234" s="259">
        <v>1721.0869565217392</v>
      </c>
      <c r="T234" s="259">
        <v>1739.4736842105262</v>
      </c>
      <c r="U234" s="259">
        <v>1800</v>
      </c>
      <c r="V234" s="261">
        <v>1703.2632743362831</v>
      </c>
    </row>
    <row r="235" spans="1:28" s="410" customFormat="1" x14ac:dyDescent="0.2">
      <c r="A235" s="248" t="s">
        <v>7</v>
      </c>
      <c r="B235" s="262">
        <v>93.75</v>
      </c>
      <c r="C235" s="263">
        <v>97.058823529411768</v>
      </c>
      <c r="D235" s="263">
        <v>100</v>
      </c>
      <c r="E235" s="263">
        <v>100</v>
      </c>
      <c r="F235" s="263">
        <v>100</v>
      </c>
      <c r="G235" s="263">
        <v>100</v>
      </c>
      <c r="H235" s="263">
        <v>100</v>
      </c>
      <c r="I235" s="263">
        <v>97.435897435897431</v>
      </c>
      <c r="J235" s="262">
        <v>100</v>
      </c>
      <c r="K235" s="263">
        <v>100</v>
      </c>
      <c r="L235" s="263">
        <v>100</v>
      </c>
      <c r="M235" s="264">
        <v>100</v>
      </c>
      <c r="N235" s="262">
        <v>100</v>
      </c>
      <c r="O235" s="263">
        <v>100</v>
      </c>
      <c r="P235" s="263">
        <v>98.529411764705884</v>
      </c>
      <c r="Q235" s="263">
        <v>100</v>
      </c>
      <c r="R235" s="263">
        <v>100</v>
      </c>
      <c r="S235" s="263">
        <v>100</v>
      </c>
      <c r="T235" s="263">
        <v>100</v>
      </c>
      <c r="U235" s="263">
        <v>100</v>
      </c>
      <c r="V235" s="265">
        <v>96.128318584070797</v>
      </c>
      <c r="X235" s="227"/>
      <c r="Y235" s="227"/>
    </row>
    <row r="236" spans="1:28" s="410" customFormat="1" x14ac:dyDescent="0.2">
      <c r="A236" s="248" t="s">
        <v>8</v>
      </c>
      <c r="B236" s="266">
        <v>4.3836724754044168E-2</v>
      </c>
      <c r="C236" s="267">
        <v>4.4325200267283704E-2</v>
      </c>
      <c r="D236" s="267">
        <v>2.8733904902607448E-2</v>
      </c>
      <c r="E236" s="267">
        <v>2.6247500019452818E-2</v>
      </c>
      <c r="F236" s="267">
        <v>2.8046194312654614E-2</v>
      </c>
      <c r="G236" s="267">
        <v>2.968843174209573E-2</v>
      </c>
      <c r="H236" s="267">
        <v>3.6436708323814966E-2</v>
      </c>
      <c r="I236" s="267">
        <v>4.3452299669405656E-2</v>
      </c>
      <c r="J236" s="266">
        <v>3.9009955491343715E-2</v>
      </c>
      <c r="K236" s="267">
        <v>3.3117430941528817E-2</v>
      </c>
      <c r="L236" s="267">
        <v>3.2416600366488697E-2</v>
      </c>
      <c r="M236" s="268">
        <v>3.5080903775937193E-2</v>
      </c>
      <c r="N236" s="266">
        <v>4.4219206237903673E-2</v>
      </c>
      <c r="O236" s="267">
        <v>3.2776297768814563E-2</v>
      </c>
      <c r="P236" s="267">
        <v>3.1988417198721815E-2</v>
      </c>
      <c r="Q236" s="267">
        <v>2.8652142136612251E-2</v>
      </c>
      <c r="R236" s="267">
        <v>3.0331048765868035E-2</v>
      </c>
      <c r="S236" s="267">
        <v>2.5245984505928819E-2</v>
      </c>
      <c r="T236" s="267">
        <v>3.8382525588863653E-2</v>
      </c>
      <c r="U236" s="267">
        <v>3.471222078180735E-2</v>
      </c>
      <c r="V236" s="269">
        <v>4.5436418516486783E-2</v>
      </c>
      <c r="X236" s="227"/>
      <c r="Y236" s="227"/>
    </row>
    <row r="237" spans="1:28" s="410" customFormat="1" x14ac:dyDescent="0.2">
      <c r="A237" s="257" t="s">
        <v>1</v>
      </c>
      <c r="B237" s="270">
        <f>B234/B233*100-100</f>
        <v>-5.3910818713450226</v>
      </c>
      <c r="C237" s="271">
        <f t="shared" ref="C237:E237" si="90">C234/C233*100-100</f>
        <v>-2.2359821121431054</v>
      </c>
      <c r="D237" s="271">
        <f t="shared" si="90"/>
        <v>-2.6602453847035861</v>
      </c>
      <c r="E237" s="271">
        <f t="shared" si="90"/>
        <v>-1.8249647106271425</v>
      </c>
      <c r="F237" s="271">
        <f>F234/F233*100-100</f>
        <v>3.0248033877782632E-2</v>
      </c>
      <c r="G237" s="271">
        <f t="shared" ref="G237:V237" si="91">G234/G233*100-100</f>
        <v>0.3508771929824519</v>
      </c>
      <c r="H237" s="271">
        <f t="shared" si="91"/>
        <v>-0.22359821121430912</v>
      </c>
      <c r="I237" s="271">
        <f t="shared" si="91"/>
        <v>0.11995801469484491</v>
      </c>
      <c r="J237" s="270">
        <f t="shared" si="91"/>
        <v>-4.4519901905300969</v>
      </c>
      <c r="K237" s="271">
        <f t="shared" si="91"/>
        <v>-0.75491759702286743</v>
      </c>
      <c r="L237" s="271">
        <f t="shared" si="91"/>
        <v>3.6807705538355719</v>
      </c>
      <c r="M237" s="272">
        <f t="shared" si="91"/>
        <v>8.4957764782326279</v>
      </c>
      <c r="N237" s="270">
        <f t="shared" si="91"/>
        <v>-5.6340037084581382</v>
      </c>
      <c r="O237" s="271">
        <f t="shared" si="91"/>
        <v>-2.1750282138093695</v>
      </c>
      <c r="P237" s="271">
        <f t="shared" si="91"/>
        <v>-2.210182318541456</v>
      </c>
      <c r="Q237" s="271">
        <f t="shared" si="91"/>
        <v>0.29735355337496117</v>
      </c>
      <c r="R237" s="271">
        <f t="shared" si="91"/>
        <v>1.2426900584795249</v>
      </c>
      <c r="S237" s="271">
        <f t="shared" si="91"/>
        <v>0.64836003051107127</v>
      </c>
      <c r="T237" s="271">
        <f t="shared" si="91"/>
        <v>1.7236072637734736</v>
      </c>
      <c r="U237" s="271">
        <f t="shared" si="91"/>
        <v>5.2631578947368354</v>
      </c>
      <c r="V237" s="273">
        <f t="shared" si="91"/>
        <v>-0.39396056512964606</v>
      </c>
      <c r="X237" s="227"/>
      <c r="Y237" s="227"/>
    </row>
    <row r="238" spans="1:28" s="410" customFormat="1" ht="13.5" thickBot="1" x14ac:dyDescent="0.25">
      <c r="A238" s="274" t="s">
        <v>27</v>
      </c>
      <c r="B238" s="275">
        <f>B234-B219</f>
        <v>94.991987179487069</v>
      </c>
      <c r="C238" s="276">
        <f t="shared" ref="C238:M238" si="92">C234-C219</f>
        <v>117.19327731092426</v>
      </c>
      <c r="D238" s="276">
        <f t="shared" si="92"/>
        <v>81.509803921568619</v>
      </c>
      <c r="E238" s="276">
        <f t="shared" si="92"/>
        <v>69.640561075394544</v>
      </c>
      <c r="F238" s="276">
        <f t="shared" si="92"/>
        <v>96.183908045976978</v>
      </c>
      <c r="G238" s="276">
        <f t="shared" si="92"/>
        <v>104.23529411764707</v>
      </c>
      <c r="H238" s="276">
        <f t="shared" si="92"/>
        <v>53.89075630252114</v>
      </c>
      <c r="I238" s="276">
        <f t="shared" si="92"/>
        <v>42.051282051281987</v>
      </c>
      <c r="J238" s="275">
        <f t="shared" si="92"/>
        <v>38.537634408602116</v>
      </c>
      <c r="K238" s="276">
        <f t="shared" si="92"/>
        <v>97.279588336192091</v>
      </c>
      <c r="L238" s="276">
        <f t="shared" si="92"/>
        <v>149.60784313725503</v>
      </c>
      <c r="M238" s="277">
        <f t="shared" si="92"/>
        <v>123.77777777777783</v>
      </c>
      <c r="N238" s="275">
        <f>N234-N228</f>
        <v>9.6585365853659368</v>
      </c>
      <c r="O238" s="276">
        <f t="shared" ref="O238:U238" si="93">O234-O228</f>
        <v>68.807017543859729</v>
      </c>
      <c r="P238" s="276">
        <f t="shared" si="93"/>
        <v>68.205882352941217</v>
      </c>
      <c r="Q238" s="276">
        <f t="shared" si="93"/>
        <v>111.08474576271192</v>
      </c>
      <c r="R238" s="276">
        <f t="shared" si="93"/>
        <v>127.25</v>
      </c>
      <c r="S238" s="276">
        <f t="shared" si="93"/>
        <v>117.08695652173924</v>
      </c>
      <c r="T238" s="276">
        <f t="shared" si="93"/>
        <v>135.47368421052624</v>
      </c>
      <c r="U238" s="276">
        <f t="shared" si="93"/>
        <v>196</v>
      </c>
      <c r="V238" s="278">
        <f>V234-X219</f>
        <v>93.384153457162256</v>
      </c>
      <c r="X238" s="227"/>
      <c r="Y238" s="227"/>
    </row>
    <row r="239" spans="1:28" s="410" customFormat="1" x14ac:dyDescent="0.2">
      <c r="A239" s="279" t="s">
        <v>51</v>
      </c>
      <c r="B239" s="280">
        <v>554</v>
      </c>
      <c r="C239" s="281">
        <v>452</v>
      </c>
      <c r="D239" s="281">
        <v>679</v>
      </c>
      <c r="E239" s="281">
        <v>797</v>
      </c>
      <c r="F239" s="281">
        <v>774</v>
      </c>
      <c r="G239" s="281">
        <v>471</v>
      </c>
      <c r="H239" s="281">
        <v>452</v>
      </c>
      <c r="I239" s="281">
        <v>537</v>
      </c>
      <c r="J239" s="280">
        <v>390</v>
      </c>
      <c r="K239" s="281">
        <v>751</v>
      </c>
      <c r="L239" s="281">
        <v>682</v>
      </c>
      <c r="M239" s="282">
        <v>478</v>
      </c>
      <c r="N239" s="280">
        <v>543</v>
      </c>
      <c r="O239" s="281">
        <v>767</v>
      </c>
      <c r="P239" s="281">
        <v>905</v>
      </c>
      <c r="Q239" s="281">
        <v>792</v>
      </c>
      <c r="R239" s="281">
        <v>748</v>
      </c>
      <c r="S239" s="281">
        <v>613</v>
      </c>
      <c r="T239" s="281">
        <v>494</v>
      </c>
      <c r="U239" s="281">
        <v>331</v>
      </c>
      <c r="V239" s="283">
        <f>SUM(B239:U239)</f>
        <v>12210</v>
      </c>
      <c r="W239" s="227" t="s">
        <v>56</v>
      </c>
      <c r="X239" s="284">
        <f>X224-V239</f>
        <v>16</v>
      </c>
      <c r="Y239" s="285">
        <f>X239/X224</f>
        <v>1.3086864060199575E-3</v>
      </c>
    </row>
    <row r="240" spans="1:28" s="410" customFormat="1" x14ac:dyDescent="0.2">
      <c r="A240" s="286" t="s">
        <v>28</v>
      </c>
      <c r="B240" s="322">
        <v>79.5</v>
      </c>
      <c r="C240" s="242">
        <v>79</v>
      </c>
      <c r="D240" s="242">
        <v>78</v>
      </c>
      <c r="E240" s="242">
        <v>77.5</v>
      </c>
      <c r="F240" s="242">
        <v>77</v>
      </c>
      <c r="G240" s="242">
        <v>76.5</v>
      </c>
      <c r="H240" s="242">
        <v>76</v>
      </c>
      <c r="I240" s="242">
        <v>76</v>
      </c>
      <c r="J240" s="244">
        <v>83</v>
      </c>
      <c r="K240" s="242">
        <v>81.5</v>
      </c>
      <c r="L240" s="242">
        <v>79</v>
      </c>
      <c r="M240" s="372">
        <v>78</v>
      </c>
      <c r="N240" s="244">
        <v>81</v>
      </c>
      <c r="O240" s="242">
        <v>80</v>
      </c>
      <c r="P240" s="242">
        <v>79</v>
      </c>
      <c r="Q240" s="242">
        <v>77.5</v>
      </c>
      <c r="R240" s="242">
        <v>77</v>
      </c>
      <c r="S240" s="242">
        <v>76.5</v>
      </c>
      <c r="T240" s="242">
        <v>75.5</v>
      </c>
      <c r="U240" s="242">
        <v>74.5</v>
      </c>
      <c r="V240" s="235"/>
      <c r="W240" s="227" t="s">
        <v>57</v>
      </c>
      <c r="X240" s="227">
        <v>70.83</v>
      </c>
      <c r="Y240" s="227"/>
    </row>
    <row r="241" spans="1:28" s="410" customFormat="1" ht="13.5" thickBot="1" x14ac:dyDescent="0.25">
      <c r="A241" s="287" t="s">
        <v>26</v>
      </c>
      <c r="B241" s="374">
        <f>B240-B225</f>
        <v>7.5</v>
      </c>
      <c r="C241" s="386">
        <f t="shared" ref="C241:M241" si="94">C240-C225</f>
        <v>7.5</v>
      </c>
      <c r="D241" s="386">
        <f t="shared" si="94"/>
        <v>7.5</v>
      </c>
      <c r="E241" s="386">
        <f t="shared" si="94"/>
        <v>7.5</v>
      </c>
      <c r="F241" s="386">
        <f t="shared" si="94"/>
        <v>7.5</v>
      </c>
      <c r="G241" s="386">
        <f t="shared" si="94"/>
        <v>7.5</v>
      </c>
      <c r="H241" s="386">
        <f t="shared" si="94"/>
        <v>7.5</v>
      </c>
      <c r="I241" s="386">
        <f t="shared" si="94"/>
        <v>7.5</v>
      </c>
      <c r="J241" s="374">
        <f t="shared" si="94"/>
        <v>7.5</v>
      </c>
      <c r="K241" s="386">
        <f t="shared" si="94"/>
        <v>7.5</v>
      </c>
      <c r="L241" s="386">
        <f t="shared" si="94"/>
        <v>7</v>
      </c>
      <c r="M241" s="387">
        <f t="shared" si="94"/>
        <v>7</v>
      </c>
      <c r="N241" s="374">
        <f>N240-N229</f>
        <v>7.5</v>
      </c>
      <c r="O241" s="386">
        <f t="shared" ref="O241:U241" si="95">O240-O229</f>
        <v>7.5</v>
      </c>
      <c r="P241" s="386">
        <f t="shared" si="95"/>
        <v>7.5</v>
      </c>
      <c r="Q241" s="386">
        <f t="shared" si="95"/>
        <v>7</v>
      </c>
      <c r="R241" s="386">
        <f t="shared" si="95"/>
        <v>7</v>
      </c>
      <c r="S241" s="386">
        <f t="shared" si="95"/>
        <v>7</v>
      </c>
      <c r="T241" s="386">
        <f t="shared" si="95"/>
        <v>7</v>
      </c>
      <c r="U241" s="386">
        <f t="shared" si="95"/>
        <v>7</v>
      </c>
      <c r="V241" s="236"/>
      <c r="W241" s="227" t="s">
        <v>26</v>
      </c>
      <c r="X241" s="227">
        <f>X240-Z225</f>
        <v>6.25</v>
      </c>
      <c r="Y241" s="227"/>
    </row>
    <row r="242" spans="1:28" x14ac:dyDescent="0.2">
      <c r="C242" s="413"/>
      <c r="D242" s="413"/>
      <c r="E242" s="413"/>
      <c r="F242" s="413"/>
      <c r="G242" s="413"/>
      <c r="H242" s="413"/>
      <c r="I242" s="413"/>
      <c r="J242" s="413"/>
      <c r="K242" s="413">
        <v>81.5</v>
      </c>
      <c r="L242" s="413"/>
      <c r="M242" s="413"/>
      <c r="N242" s="413"/>
      <c r="O242" s="413"/>
      <c r="P242" s="413"/>
      <c r="Q242" s="413"/>
      <c r="R242" s="413"/>
      <c r="S242" s="413"/>
      <c r="T242" s="413"/>
      <c r="U242" s="413"/>
      <c r="AB242" s="410"/>
    </row>
    <row r="243" spans="1:28" ht="13.5" thickBot="1" x14ac:dyDescent="0.25"/>
    <row r="244" spans="1:28" s="414" customFormat="1" ht="13.5" thickBot="1" x14ac:dyDescent="0.25">
      <c r="A244" s="247" t="s">
        <v>102</v>
      </c>
      <c r="B244" s="427" t="s">
        <v>53</v>
      </c>
      <c r="C244" s="428"/>
      <c r="D244" s="428"/>
      <c r="E244" s="428"/>
      <c r="F244" s="428"/>
      <c r="G244" s="428"/>
      <c r="H244" s="428"/>
      <c r="I244" s="429"/>
      <c r="J244" s="427" t="s">
        <v>75</v>
      </c>
      <c r="K244" s="428"/>
      <c r="L244" s="428"/>
      <c r="M244" s="429"/>
      <c r="N244" s="427" t="s">
        <v>63</v>
      </c>
      <c r="O244" s="428"/>
      <c r="P244" s="428"/>
      <c r="Q244" s="428"/>
      <c r="R244" s="428"/>
      <c r="S244" s="428"/>
      <c r="T244" s="428"/>
      <c r="U244" s="429"/>
      <c r="V244" s="292" t="s">
        <v>55</v>
      </c>
    </row>
    <row r="245" spans="1:28" s="414" customFormat="1" x14ac:dyDescent="0.2">
      <c r="A245" s="248" t="s">
        <v>54</v>
      </c>
      <c r="B245" s="314">
        <v>1</v>
      </c>
      <c r="C245" s="251">
        <v>2</v>
      </c>
      <c r="D245" s="251">
        <v>3</v>
      </c>
      <c r="E245" s="251">
        <v>4</v>
      </c>
      <c r="F245" s="251">
        <v>5</v>
      </c>
      <c r="G245" s="251">
        <v>6</v>
      </c>
      <c r="H245" s="251">
        <v>7</v>
      </c>
      <c r="I245" s="251">
        <v>8</v>
      </c>
      <c r="J245" s="314">
        <v>1</v>
      </c>
      <c r="K245" s="251">
        <v>2</v>
      </c>
      <c r="L245" s="251">
        <v>3</v>
      </c>
      <c r="M245" s="371">
        <v>4</v>
      </c>
      <c r="N245" s="314">
        <v>1</v>
      </c>
      <c r="O245" s="251">
        <v>2</v>
      </c>
      <c r="P245" s="251">
        <v>3</v>
      </c>
      <c r="Q245" s="251">
        <v>4</v>
      </c>
      <c r="R245" s="251">
        <v>5</v>
      </c>
      <c r="S245" s="251">
        <v>6</v>
      </c>
      <c r="T245" s="251">
        <v>7</v>
      </c>
      <c r="U245" s="251">
        <v>8</v>
      </c>
      <c r="V245" s="291"/>
    </row>
    <row r="246" spans="1:28" s="414" customFormat="1" x14ac:dyDescent="0.2">
      <c r="A246" s="248" t="s">
        <v>2</v>
      </c>
      <c r="B246" s="352">
        <v>1</v>
      </c>
      <c r="C246" s="353">
        <v>2</v>
      </c>
      <c r="D246" s="354">
        <v>3</v>
      </c>
      <c r="E246" s="355">
        <v>4</v>
      </c>
      <c r="F246" s="356">
        <v>5</v>
      </c>
      <c r="G246" s="357">
        <v>6</v>
      </c>
      <c r="H246" s="358">
        <v>7</v>
      </c>
      <c r="I246" s="376">
        <v>8</v>
      </c>
      <c r="J246" s="352">
        <v>1</v>
      </c>
      <c r="K246" s="353">
        <v>2</v>
      </c>
      <c r="L246" s="354">
        <v>3</v>
      </c>
      <c r="M246" s="355">
        <v>4</v>
      </c>
      <c r="N246" s="352">
        <v>1</v>
      </c>
      <c r="O246" s="353">
        <v>2</v>
      </c>
      <c r="P246" s="354">
        <v>3</v>
      </c>
      <c r="Q246" s="355">
        <v>4</v>
      </c>
      <c r="R246" s="356">
        <v>5</v>
      </c>
      <c r="S246" s="357">
        <v>6</v>
      </c>
      <c r="T246" s="358">
        <v>7</v>
      </c>
      <c r="U246" s="376">
        <v>8</v>
      </c>
      <c r="V246" s="226" t="s">
        <v>0</v>
      </c>
    </row>
    <row r="247" spans="1:28" s="414" customFormat="1" x14ac:dyDescent="0.2">
      <c r="A247" s="252" t="s">
        <v>3</v>
      </c>
      <c r="B247" s="253">
        <v>1840</v>
      </c>
      <c r="C247" s="254">
        <v>1840</v>
      </c>
      <c r="D247" s="254">
        <v>1840</v>
      </c>
      <c r="E247" s="254">
        <v>1840</v>
      </c>
      <c r="F247" s="254">
        <v>1840</v>
      </c>
      <c r="G247" s="254">
        <v>1840</v>
      </c>
      <c r="H247" s="254">
        <v>1840</v>
      </c>
      <c r="I247" s="254">
        <v>1840</v>
      </c>
      <c r="J247" s="253">
        <v>1840</v>
      </c>
      <c r="K247" s="254">
        <v>1840</v>
      </c>
      <c r="L247" s="254">
        <v>1840</v>
      </c>
      <c r="M247" s="255">
        <v>1840</v>
      </c>
      <c r="N247" s="253">
        <v>1840</v>
      </c>
      <c r="O247" s="254">
        <v>1840</v>
      </c>
      <c r="P247" s="254">
        <v>1840</v>
      </c>
      <c r="Q247" s="254">
        <v>1840</v>
      </c>
      <c r="R247" s="254">
        <v>1840</v>
      </c>
      <c r="S247" s="254">
        <v>1840</v>
      </c>
      <c r="T247" s="254">
        <v>1840</v>
      </c>
      <c r="U247" s="254">
        <v>1840</v>
      </c>
      <c r="V247" s="256">
        <v>1840</v>
      </c>
    </row>
    <row r="248" spans="1:28" s="414" customFormat="1" x14ac:dyDescent="0.2">
      <c r="A248" s="257" t="s">
        <v>6</v>
      </c>
      <c r="B248" s="258">
        <v>1769.8333333333333</v>
      </c>
      <c r="C248" s="259">
        <v>1799.5833333333333</v>
      </c>
      <c r="D248" s="259">
        <v>1828.4931506849316</v>
      </c>
      <c r="E248" s="259">
        <v>1824.8837209302326</v>
      </c>
      <c r="F248" s="259">
        <v>1865.1219512195121</v>
      </c>
      <c r="G248" s="259">
        <v>1907.5</v>
      </c>
      <c r="H248" s="259">
        <v>1918.6</v>
      </c>
      <c r="I248" s="259">
        <v>1960.7547169811321</v>
      </c>
      <c r="J248" s="258">
        <v>1810.6818181818182</v>
      </c>
      <c r="K248" s="259">
        <v>1836.9879518072289</v>
      </c>
      <c r="L248" s="259">
        <v>1890.4109589041095</v>
      </c>
      <c r="M248" s="260">
        <v>1964.1509433962265</v>
      </c>
      <c r="N248" s="258">
        <v>1770.3389830508474</v>
      </c>
      <c r="O248" s="259">
        <v>1777.6315789473683</v>
      </c>
      <c r="P248" s="259">
        <v>1823.5955056179776</v>
      </c>
      <c r="Q248" s="259">
        <v>1863.1818181818182</v>
      </c>
      <c r="R248" s="259">
        <v>1889.1463414634147</v>
      </c>
      <c r="S248" s="259">
        <v>1872.5301204819277</v>
      </c>
      <c r="T248" s="259">
        <v>1926.4814814814815</v>
      </c>
      <c r="U248" s="259">
        <v>1972.4324324324325</v>
      </c>
      <c r="V248" s="261">
        <v>1858.3849056603774</v>
      </c>
    </row>
    <row r="249" spans="1:28" s="414" customFormat="1" x14ac:dyDescent="0.2">
      <c r="A249" s="248" t="s">
        <v>7</v>
      </c>
      <c r="B249" s="262">
        <v>91.666666666666671</v>
      </c>
      <c r="C249" s="263">
        <v>95.833333333333329</v>
      </c>
      <c r="D249" s="263">
        <v>100</v>
      </c>
      <c r="E249" s="263">
        <v>98.837209302325576</v>
      </c>
      <c r="F249" s="263">
        <v>95.121951219512198</v>
      </c>
      <c r="G249" s="263">
        <v>100</v>
      </c>
      <c r="H249" s="263">
        <v>96</v>
      </c>
      <c r="I249" s="263">
        <v>71.698113207547166</v>
      </c>
      <c r="J249" s="262">
        <v>93.181818181818187</v>
      </c>
      <c r="K249" s="263">
        <v>98.795180722891573</v>
      </c>
      <c r="L249" s="263">
        <v>95.890410958904113</v>
      </c>
      <c r="M249" s="264">
        <v>92.452830188679243</v>
      </c>
      <c r="N249" s="262">
        <v>100</v>
      </c>
      <c r="O249" s="263">
        <v>98.684210526315795</v>
      </c>
      <c r="P249" s="263">
        <v>98.876404494382029</v>
      </c>
      <c r="Q249" s="263">
        <v>100</v>
      </c>
      <c r="R249" s="263">
        <v>97.560975609756099</v>
      </c>
      <c r="S249" s="263">
        <v>98.795180722891573</v>
      </c>
      <c r="T249" s="263">
        <v>100</v>
      </c>
      <c r="U249" s="263">
        <v>100</v>
      </c>
      <c r="V249" s="265">
        <v>93.509433962264154</v>
      </c>
      <c r="X249" s="227"/>
      <c r="Y249" s="227"/>
    </row>
    <row r="250" spans="1:28" s="414" customFormat="1" x14ac:dyDescent="0.2">
      <c r="A250" s="248" t="s">
        <v>8</v>
      </c>
      <c r="B250" s="266">
        <v>5.3528390621639881E-2</v>
      </c>
      <c r="C250" s="267">
        <v>4.5385009569220897E-2</v>
      </c>
      <c r="D250" s="267">
        <v>4.086272143630465E-2</v>
      </c>
      <c r="E250" s="267">
        <v>3.7602407836210931E-2</v>
      </c>
      <c r="F250" s="267">
        <v>4.8190562190471686E-2</v>
      </c>
      <c r="G250" s="267">
        <v>3.739453902982022E-2</v>
      </c>
      <c r="H250" s="267">
        <v>5.026410664028224E-2</v>
      </c>
      <c r="I250" s="267">
        <v>0.10026842218289476</v>
      </c>
      <c r="J250" s="266">
        <v>6.06180615217317E-2</v>
      </c>
      <c r="K250" s="267">
        <v>4.0813359144695908E-2</v>
      </c>
      <c r="L250" s="267">
        <v>4.5017558244584609E-2</v>
      </c>
      <c r="M250" s="268">
        <v>5.2987811545896969E-2</v>
      </c>
      <c r="N250" s="266">
        <v>4.966975009159677E-2</v>
      </c>
      <c r="O250" s="267">
        <v>4.4677466900111838E-2</v>
      </c>
      <c r="P250" s="267">
        <v>3.7618844542771028E-2</v>
      </c>
      <c r="Q250" s="267">
        <v>3.2732747500091482E-2</v>
      </c>
      <c r="R250" s="267">
        <v>3.689853052988027E-2</v>
      </c>
      <c r="S250" s="267">
        <v>4.3217471272416375E-2</v>
      </c>
      <c r="T250" s="267">
        <v>3.6020625208022496E-2</v>
      </c>
      <c r="U250" s="267">
        <v>3.8546343595544437E-2</v>
      </c>
      <c r="V250" s="269">
        <v>5.6615080081860447E-2</v>
      </c>
      <c r="X250" s="227"/>
      <c r="Y250" s="227"/>
    </row>
    <row r="251" spans="1:28" s="414" customFormat="1" x14ac:dyDescent="0.2">
      <c r="A251" s="257" t="s">
        <v>1</v>
      </c>
      <c r="B251" s="270">
        <f>B248/B247*100-100</f>
        <v>-3.8134057971014528</v>
      </c>
      <c r="C251" s="271">
        <f t="shared" ref="C251:E251" si="96">C248/C247*100-100</f>
        <v>-2.1965579710144993</v>
      </c>
      <c r="D251" s="271">
        <f t="shared" si="96"/>
        <v>-0.62537224538414193</v>
      </c>
      <c r="E251" s="271">
        <f t="shared" si="96"/>
        <v>-0.82153690596562967</v>
      </c>
      <c r="F251" s="271">
        <f>F248/F247*100-100</f>
        <v>1.3653234358430524</v>
      </c>
      <c r="G251" s="271">
        <f t="shared" ref="G251:V251" si="97">G248/G247*100-100</f>
        <v>3.6684782608695627</v>
      </c>
      <c r="H251" s="271">
        <f t="shared" si="97"/>
        <v>4.2717391304347672</v>
      </c>
      <c r="I251" s="271">
        <f t="shared" si="97"/>
        <v>6.5627563576702244</v>
      </c>
      <c r="J251" s="270">
        <f t="shared" si="97"/>
        <v>-1.5933794466403128</v>
      </c>
      <c r="K251" s="271">
        <f t="shared" si="97"/>
        <v>-0.16369827134626291</v>
      </c>
      <c r="L251" s="271">
        <f t="shared" si="97"/>
        <v>2.7397260273972535</v>
      </c>
      <c r="M251" s="272">
        <f t="shared" si="97"/>
        <v>6.7473338802297036</v>
      </c>
      <c r="N251" s="270">
        <f t="shared" si="97"/>
        <v>-3.7859248341930822</v>
      </c>
      <c r="O251" s="271">
        <f t="shared" si="97"/>
        <v>-3.3895881006864954</v>
      </c>
      <c r="P251" s="271">
        <f t="shared" si="97"/>
        <v>-0.89154860771860456</v>
      </c>
      <c r="Q251" s="271">
        <f t="shared" si="97"/>
        <v>1.2598814229249058</v>
      </c>
      <c r="R251" s="271">
        <f t="shared" si="97"/>
        <v>2.670996818663852</v>
      </c>
      <c r="S251" s="271">
        <f t="shared" si="97"/>
        <v>1.7679413305395428</v>
      </c>
      <c r="T251" s="271">
        <f t="shared" si="97"/>
        <v>4.7000805152979126</v>
      </c>
      <c r="U251" s="271">
        <f t="shared" si="97"/>
        <v>7.1974148061104728</v>
      </c>
      <c r="V251" s="273">
        <f t="shared" si="97"/>
        <v>0.9991796554552792</v>
      </c>
      <c r="X251" s="227"/>
      <c r="Y251" s="227"/>
    </row>
    <row r="252" spans="1:28" s="414" customFormat="1" ht="13.5" thickBot="1" x14ac:dyDescent="0.25">
      <c r="A252" s="274" t="s">
        <v>27</v>
      </c>
      <c r="B252" s="275">
        <f>B248-B234</f>
        <v>152.02083333333326</v>
      </c>
      <c r="C252" s="276">
        <f t="shared" ref="C252:V252" si="98">C248-C234</f>
        <v>127.81862745098033</v>
      </c>
      <c r="D252" s="276">
        <f t="shared" si="98"/>
        <v>163.98334676336299</v>
      </c>
      <c r="E252" s="276">
        <f t="shared" si="98"/>
        <v>146.09061748195677</v>
      </c>
      <c r="F252" s="276">
        <f t="shared" si="98"/>
        <v>154.60470984020185</v>
      </c>
      <c r="G252" s="276">
        <f t="shared" si="98"/>
        <v>191.5</v>
      </c>
      <c r="H252" s="276">
        <f t="shared" si="98"/>
        <v>212.42352941176455</v>
      </c>
      <c r="I252" s="276">
        <f t="shared" si="98"/>
        <v>248.70343492985012</v>
      </c>
      <c r="J252" s="275">
        <f t="shared" si="98"/>
        <v>176.81085043988287</v>
      </c>
      <c r="K252" s="276">
        <f t="shared" si="98"/>
        <v>139.8970427163199</v>
      </c>
      <c r="L252" s="276">
        <f t="shared" si="98"/>
        <v>117.46978243352123</v>
      </c>
      <c r="M252" s="277">
        <f t="shared" si="98"/>
        <v>108.87316561844864</v>
      </c>
      <c r="N252" s="275">
        <f t="shared" si="98"/>
        <v>156.68044646548151</v>
      </c>
      <c r="O252" s="276">
        <f t="shared" si="98"/>
        <v>104.8245614035086</v>
      </c>
      <c r="P252" s="276">
        <f t="shared" si="98"/>
        <v>151.38962326503633</v>
      </c>
      <c r="Q252" s="276">
        <f t="shared" si="98"/>
        <v>148.09707241910633</v>
      </c>
      <c r="R252" s="276">
        <f t="shared" si="98"/>
        <v>157.89634146341473</v>
      </c>
      <c r="S252" s="276">
        <f t="shared" si="98"/>
        <v>151.44316396018849</v>
      </c>
      <c r="T252" s="276">
        <f t="shared" si="98"/>
        <v>187.00779727095528</v>
      </c>
      <c r="U252" s="276">
        <f t="shared" si="98"/>
        <v>172.43243243243251</v>
      </c>
      <c r="V252" s="278">
        <f t="shared" si="98"/>
        <v>155.12163132409432</v>
      </c>
      <c r="X252" s="227"/>
      <c r="Y252" s="227"/>
    </row>
    <row r="253" spans="1:28" s="414" customFormat="1" x14ac:dyDescent="0.2">
      <c r="A253" s="279" t="s">
        <v>51</v>
      </c>
      <c r="B253" s="280">
        <v>554</v>
      </c>
      <c r="C253" s="281">
        <v>452</v>
      </c>
      <c r="D253" s="281">
        <v>679</v>
      </c>
      <c r="E253" s="281">
        <v>797</v>
      </c>
      <c r="F253" s="281">
        <v>774</v>
      </c>
      <c r="G253" s="281">
        <v>471</v>
      </c>
      <c r="H253" s="281">
        <v>452</v>
      </c>
      <c r="I253" s="281">
        <v>537</v>
      </c>
      <c r="J253" s="280">
        <v>390</v>
      </c>
      <c r="K253" s="281">
        <v>751</v>
      </c>
      <c r="L253" s="281">
        <v>682</v>
      </c>
      <c r="M253" s="282">
        <v>478</v>
      </c>
      <c r="N253" s="280">
        <v>543</v>
      </c>
      <c r="O253" s="281">
        <v>767</v>
      </c>
      <c r="P253" s="281">
        <v>905</v>
      </c>
      <c r="Q253" s="281">
        <v>791</v>
      </c>
      <c r="R253" s="281">
        <v>748</v>
      </c>
      <c r="S253" s="281">
        <v>613</v>
      </c>
      <c r="T253" s="281">
        <v>493</v>
      </c>
      <c r="U253" s="281">
        <v>331</v>
      </c>
      <c r="V253" s="283">
        <f>SUM(B253:U253)</f>
        <v>12208</v>
      </c>
      <c r="W253" s="227" t="s">
        <v>56</v>
      </c>
      <c r="X253" s="284">
        <f>V239-V253</f>
        <v>2</v>
      </c>
      <c r="Y253" s="285">
        <f>X253/V239</f>
        <v>1.6380016380016381E-4</v>
      </c>
    </row>
    <row r="254" spans="1:28" s="414" customFormat="1" x14ac:dyDescent="0.2">
      <c r="A254" s="286" t="s">
        <v>28</v>
      </c>
      <c r="B254" s="322">
        <v>86.5</v>
      </c>
      <c r="C254" s="242">
        <v>86.5</v>
      </c>
      <c r="D254" s="242">
        <v>85.5</v>
      </c>
      <c r="E254" s="242">
        <v>85</v>
      </c>
      <c r="F254" s="242">
        <v>84.5</v>
      </c>
      <c r="G254" s="242">
        <v>84</v>
      </c>
      <c r="H254" s="242">
        <v>83</v>
      </c>
      <c r="I254" s="242">
        <v>83</v>
      </c>
      <c r="J254" s="244">
        <v>90.5</v>
      </c>
      <c r="K254" s="242">
        <v>89</v>
      </c>
      <c r="L254" s="242">
        <v>86.5</v>
      </c>
      <c r="M254" s="372">
        <v>85.5</v>
      </c>
      <c r="N254" s="244">
        <v>88.5</v>
      </c>
      <c r="O254" s="242">
        <v>87.5</v>
      </c>
      <c r="P254" s="242">
        <v>86.5</v>
      </c>
      <c r="Q254" s="242">
        <v>85</v>
      </c>
      <c r="R254" s="242">
        <v>84.5</v>
      </c>
      <c r="S254" s="242">
        <v>84</v>
      </c>
      <c r="T254" s="242">
        <v>82.5</v>
      </c>
      <c r="U254" s="242">
        <v>81.5</v>
      </c>
      <c r="V254" s="235"/>
      <c r="W254" s="227" t="s">
        <v>57</v>
      </c>
      <c r="X254" s="227">
        <v>78.209999999999994</v>
      </c>
      <c r="Y254" s="227"/>
    </row>
    <row r="255" spans="1:28" s="414" customFormat="1" ht="13.5" thickBot="1" x14ac:dyDescent="0.25">
      <c r="A255" s="287" t="s">
        <v>26</v>
      </c>
      <c r="B255" s="374">
        <f>B254-B240</f>
        <v>7</v>
      </c>
      <c r="C255" s="386">
        <f t="shared" ref="C255:U255" si="99">C254-C240</f>
        <v>7.5</v>
      </c>
      <c r="D255" s="386">
        <f t="shared" si="99"/>
        <v>7.5</v>
      </c>
      <c r="E255" s="386">
        <f t="shared" si="99"/>
        <v>7.5</v>
      </c>
      <c r="F255" s="386">
        <f t="shared" si="99"/>
        <v>7.5</v>
      </c>
      <c r="G255" s="386">
        <f t="shared" si="99"/>
        <v>7.5</v>
      </c>
      <c r="H255" s="386">
        <f t="shared" si="99"/>
        <v>7</v>
      </c>
      <c r="I255" s="386">
        <f t="shared" si="99"/>
        <v>7</v>
      </c>
      <c r="J255" s="374">
        <f t="shared" si="99"/>
        <v>7.5</v>
      </c>
      <c r="K255" s="386">
        <f t="shared" si="99"/>
        <v>7.5</v>
      </c>
      <c r="L255" s="386">
        <f t="shared" si="99"/>
        <v>7.5</v>
      </c>
      <c r="M255" s="387">
        <f t="shared" si="99"/>
        <v>7.5</v>
      </c>
      <c r="N255" s="374">
        <f t="shared" si="99"/>
        <v>7.5</v>
      </c>
      <c r="O255" s="386">
        <f t="shared" si="99"/>
        <v>7.5</v>
      </c>
      <c r="P255" s="386">
        <f t="shared" si="99"/>
        <v>7.5</v>
      </c>
      <c r="Q255" s="386">
        <f t="shared" si="99"/>
        <v>7.5</v>
      </c>
      <c r="R255" s="386">
        <f t="shared" si="99"/>
        <v>7.5</v>
      </c>
      <c r="S255" s="386">
        <f t="shared" si="99"/>
        <v>7.5</v>
      </c>
      <c r="T255" s="386">
        <f t="shared" si="99"/>
        <v>7</v>
      </c>
      <c r="U255" s="386">
        <f t="shared" si="99"/>
        <v>7</v>
      </c>
      <c r="V255" s="236"/>
      <c r="W255" s="227" t="s">
        <v>26</v>
      </c>
      <c r="X255" s="227">
        <f>X254-X240</f>
        <v>7.3799999999999955</v>
      </c>
      <c r="Y255" s="227"/>
    </row>
    <row r="256" spans="1:28" x14ac:dyDescent="0.2">
      <c r="B256" s="239">
        <v>86.5</v>
      </c>
      <c r="C256" s="414"/>
      <c r="D256" s="414"/>
      <c r="E256" s="414"/>
      <c r="F256" s="414"/>
      <c r="G256" s="414"/>
      <c r="H256" s="414">
        <v>83</v>
      </c>
      <c r="I256" s="414" t="s">
        <v>66</v>
      </c>
      <c r="J256" s="414"/>
      <c r="K256" s="414"/>
      <c r="L256" s="414"/>
      <c r="M256" s="414"/>
      <c r="N256" s="414" t="s">
        <v>66</v>
      </c>
      <c r="O256" s="414" t="s">
        <v>66</v>
      </c>
      <c r="P256" s="414"/>
      <c r="Q256" s="414"/>
      <c r="R256" s="414"/>
      <c r="S256" s="414"/>
      <c r="T256" s="414">
        <v>82.5</v>
      </c>
      <c r="U256" s="414">
        <v>81.5</v>
      </c>
    </row>
    <row r="257" spans="1:25" ht="13.5" thickBot="1" x14ac:dyDescent="0.25">
      <c r="I257" s="239">
        <v>83</v>
      </c>
    </row>
    <row r="258" spans="1:25" s="415" customFormat="1" ht="13.5" thickBot="1" x14ac:dyDescent="0.25">
      <c r="A258" s="247" t="s">
        <v>104</v>
      </c>
      <c r="B258" s="427" t="s">
        <v>53</v>
      </c>
      <c r="C258" s="428"/>
      <c r="D258" s="428"/>
      <c r="E258" s="428"/>
      <c r="F258" s="428"/>
      <c r="G258" s="428"/>
      <c r="H258" s="428"/>
      <c r="I258" s="429"/>
      <c r="J258" s="427" t="s">
        <v>75</v>
      </c>
      <c r="K258" s="428"/>
      <c r="L258" s="428"/>
      <c r="M258" s="429"/>
      <c r="N258" s="427" t="s">
        <v>63</v>
      </c>
      <c r="O258" s="428"/>
      <c r="P258" s="428"/>
      <c r="Q258" s="428"/>
      <c r="R258" s="428"/>
      <c r="S258" s="428"/>
      <c r="T258" s="428"/>
      <c r="U258" s="429"/>
      <c r="V258" s="292" t="s">
        <v>55</v>
      </c>
    </row>
    <row r="259" spans="1:25" s="415" customFormat="1" x14ac:dyDescent="0.2">
      <c r="A259" s="248" t="s">
        <v>54</v>
      </c>
      <c r="B259" s="314">
        <v>1</v>
      </c>
      <c r="C259" s="251">
        <v>2</v>
      </c>
      <c r="D259" s="251">
        <v>3</v>
      </c>
      <c r="E259" s="251">
        <v>4</v>
      </c>
      <c r="F259" s="251">
        <v>5</v>
      </c>
      <c r="G259" s="251">
        <v>6</v>
      </c>
      <c r="H259" s="251">
        <v>7</v>
      </c>
      <c r="I259" s="251">
        <v>8</v>
      </c>
      <c r="J259" s="314">
        <v>1</v>
      </c>
      <c r="K259" s="251">
        <v>2</v>
      </c>
      <c r="L259" s="251">
        <v>3</v>
      </c>
      <c r="M259" s="371">
        <v>4</v>
      </c>
      <c r="N259" s="314">
        <v>1</v>
      </c>
      <c r="O259" s="251">
        <v>2</v>
      </c>
      <c r="P259" s="251">
        <v>3</v>
      </c>
      <c r="Q259" s="251">
        <v>4</v>
      </c>
      <c r="R259" s="251">
        <v>5</v>
      </c>
      <c r="S259" s="251">
        <v>6</v>
      </c>
      <c r="T259" s="251">
        <v>7</v>
      </c>
      <c r="U259" s="251">
        <v>8</v>
      </c>
      <c r="V259" s="291"/>
    </row>
    <row r="260" spans="1:25" s="415" customFormat="1" x14ac:dyDescent="0.2">
      <c r="A260" s="248" t="s">
        <v>2</v>
      </c>
      <c r="B260" s="352">
        <v>1</v>
      </c>
      <c r="C260" s="353">
        <v>2</v>
      </c>
      <c r="D260" s="354">
        <v>3</v>
      </c>
      <c r="E260" s="355">
        <v>4</v>
      </c>
      <c r="F260" s="356">
        <v>5</v>
      </c>
      <c r="G260" s="357">
        <v>6</v>
      </c>
      <c r="H260" s="358">
        <v>7</v>
      </c>
      <c r="I260" s="376">
        <v>8</v>
      </c>
      <c r="J260" s="352">
        <v>1</v>
      </c>
      <c r="K260" s="353">
        <v>2</v>
      </c>
      <c r="L260" s="354">
        <v>3</v>
      </c>
      <c r="M260" s="355">
        <v>4</v>
      </c>
      <c r="N260" s="352">
        <v>1</v>
      </c>
      <c r="O260" s="353">
        <v>2</v>
      </c>
      <c r="P260" s="354">
        <v>3</v>
      </c>
      <c r="Q260" s="355">
        <v>4</v>
      </c>
      <c r="R260" s="356">
        <v>5</v>
      </c>
      <c r="S260" s="357">
        <v>6</v>
      </c>
      <c r="T260" s="358">
        <v>7</v>
      </c>
      <c r="U260" s="376">
        <v>8</v>
      </c>
      <c r="V260" s="226" t="s">
        <v>0</v>
      </c>
    </row>
    <row r="261" spans="1:25" s="415" customFormat="1" x14ac:dyDescent="0.2">
      <c r="A261" s="252" t="s">
        <v>3</v>
      </c>
      <c r="B261" s="253">
        <v>1980</v>
      </c>
      <c r="C261" s="254">
        <v>1980</v>
      </c>
      <c r="D261" s="254">
        <v>1980</v>
      </c>
      <c r="E261" s="254">
        <v>1980</v>
      </c>
      <c r="F261" s="254">
        <v>1980</v>
      </c>
      <c r="G261" s="254">
        <v>1980</v>
      </c>
      <c r="H261" s="254">
        <v>1980</v>
      </c>
      <c r="I261" s="254">
        <v>1980</v>
      </c>
      <c r="J261" s="253">
        <v>1980</v>
      </c>
      <c r="K261" s="254">
        <v>1980</v>
      </c>
      <c r="L261" s="254">
        <v>1980</v>
      </c>
      <c r="M261" s="255">
        <v>1980</v>
      </c>
      <c r="N261" s="253">
        <v>1980</v>
      </c>
      <c r="O261" s="254">
        <v>1980</v>
      </c>
      <c r="P261" s="254">
        <v>1980</v>
      </c>
      <c r="Q261" s="254">
        <v>1980</v>
      </c>
      <c r="R261" s="254">
        <v>1980</v>
      </c>
      <c r="S261" s="254">
        <v>1980</v>
      </c>
      <c r="T261" s="254">
        <v>1980</v>
      </c>
      <c r="U261" s="254">
        <v>1980</v>
      </c>
      <c r="V261" s="256">
        <v>1980</v>
      </c>
    </row>
    <row r="262" spans="1:25" s="415" customFormat="1" x14ac:dyDescent="0.2">
      <c r="A262" s="257" t="s">
        <v>6</v>
      </c>
      <c r="B262" s="258">
        <v>1942.9268292682927</v>
      </c>
      <c r="C262" s="259">
        <v>1949.1176470588234</v>
      </c>
      <c r="D262" s="259">
        <v>1955.2941176470588</v>
      </c>
      <c r="E262" s="259">
        <v>1970.3333333333333</v>
      </c>
      <c r="F262" s="259">
        <v>1996.7796610169491</v>
      </c>
      <c r="G262" s="259">
        <v>2064.2857142857142</v>
      </c>
      <c r="H262" s="259">
        <v>2034.7058823529412</v>
      </c>
      <c r="I262" s="259">
        <v>2166.5</v>
      </c>
      <c r="J262" s="258">
        <v>2013.5483870967741</v>
      </c>
      <c r="K262" s="259">
        <v>2040.5357142857142</v>
      </c>
      <c r="L262" s="259">
        <v>2069.7916666666665</v>
      </c>
      <c r="M262" s="260">
        <v>2084.705882352941</v>
      </c>
      <c r="N262" s="258">
        <v>1947.75</v>
      </c>
      <c r="O262" s="259">
        <v>1960.8474576271187</v>
      </c>
      <c r="P262" s="259">
        <v>1985.072463768116</v>
      </c>
      <c r="Q262" s="259">
        <v>2015.593220338983</v>
      </c>
      <c r="R262" s="259">
        <v>2055.3846153846152</v>
      </c>
      <c r="S262" s="259">
        <v>2007.7777777777778</v>
      </c>
      <c r="T262" s="259">
        <v>2060.2702702702704</v>
      </c>
      <c r="U262" s="259">
        <v>2095</v>
      </c>
      <c r="V262" s="261">
        <v>2015.3303964757708</v>
      </c>
    </row>
    <row r="263" spans="1:25" s="415" customFormat="1" x14ac:dyDescent="0.2">
      <c r="A263" s="248" t="s">
        <v>7</v>
      </c>
      <c r="B263" s="262">
        <v>100</v>
      </c>
      <c r="C263" s="263">
        <v>100</v>
      </c>
      <c r="D263" s="263">
        <v>100</v>
      </c>
      <c r="E263" s="263">
        <v>98.333333333333329</v>
      </c>
      <c r="F263" s="263">
        <v>100</v>
      </c>
      <c r="G263" s="263">
        <v>100</v>
      </c>
      <c r="H263" s="263">
        <v>100</v>
      </c>
      <c r="I263" s="263">
        <v>92.5</v>
      </c>
      <c r="J263" s="262">
        <v>93.548387096774192</v>
      </c>
      <c r="K263" s="263">
        <v>100</v>
      </c>
      <c r="L263" s="263">
        <v>91.666666666666671</v>
      </c>
      <c r="M263" s="264">
        <v>100</v>
      </c>
      <c r="N263" s="262">
        <v>90</v>
      </c>
      <c r="O263" s="263">
        <v>100</v>
      </c>
      <c r="P263" s="263">
        <v>100</v>
      </c>
      <c r="Q263" s="263">
        <v>98.305084745762713</v>
      </c>
      <c r="R263" s="263">
        <v>94.230769230769226</v>
      </c>
      <c r="S263" s="263">
        <v>93.333333333333329</v>
      </c>
      <c r="T263" s="263">
        <v>100</v>
      </c>
      <c r="U263" s="263">
        <v>95.833333333333329</v>
      </c>
      <c r="V263" s="265">
        <v>93.942731277533042</v>
      </c>
      <c r="X263" s="227"/>
      <c r="Y263" s="227"/>
    </row>
    <row r="264" spans="1:25" s="415" customFormat="1" x14ac:dyDescent="0.2">
      <c r="A264" s="248" t="s">
        <v>8</v>
      </c>
      <c r="B264" s="266">
        <v>5.1106481870810336E-2</v>
      </c>
      <c r="C264" s="267">
        <v>3.2552340601311132E-2</v>
      </c>
      <c r="D264" s="267">
        <v>3.5394713991204634E-2</v>
      </c>
      <c r="E264" s="267">
        <v>3.8685143196593837E-2</v>
      </c>
      <c r="F264" s="267">
        <v>3.8089427517318808E-2</v>
      </c>
      <c r="G264" s="267">
        <v>2.9141440399687975E-2</v>
      </c>
      <c r="H264" s="267">
        <v>4.1158059038003757E-2</v>
      </c>
      <c r="I264" s="267">
        <v>5.9088228755783803E-2</v>
      </c>
      <c r="J264" s="266">
        <v>5.5497586505663776E-2</v>
      </c>
      <c r="K264" s="267">
        <v>4.2181798429449448E-2</v>
      </c>
      <c r="L264" s="267">
        <v>6.329023831976488E-2</v>
      </c>
      <c r="M264" s="268">
        <v>4.2511815203184311E-2</v>
      </c>
      <c r="N264" s="266">
        <v>5.8633547235468236E-2</v>
      </c>
      <c r="O264" s="267">
        <v>4.0877356682141215E-2</v>
      </c>
      <c r="P264" s="267">
        <v>3.5295755558767287E-2</v>
      </c>
      <c r="Q264" s="267">
        <v>3.9366224394802807E-2</v>
      </c>
      <c r="R264" s="267">
        <v>4.2225786549606417E-2</v>
      </c>
      <c r="S264" s="267">
        <v>4.513682687780235E-2</v>
      </c>
      <c r="T264" s="267">
        <v>4.0695169524628844E-2</v>
      </c>
      <c r="U264" s="267">
        <v>5.5903662977759311E-2</v>
      </c>
      <c r="V264" s="269">
        <v>5.2400338173446477E-2</v>
      </c>
      <c r="X264" s="227"/>
      <c r="Y264" s="227"/>
    </row>
    <row r="265" spans="1:25" s="415" customFormat="1" x14ac:dyDescent="0.2">
      <c r="A265" s="257" t="s">
        <v>1</v>
      </c>
      <c r="B265" s="270">
        <f>B262/B261*100-100</f>
        <v>-1.8723823601872311</v>
      </c>
      <c r="C265" s="271">
        <f t="shared" ref="C265:E265" si="100">C262/C261*100-100</f>
        <v>-1.5597147950089152</v>
      </c>
      <c r="D265" s="271">
        <f t="shared" si="100"/>
        <v>-1.2477718360071322</v>
      </c>
      <c r="E265" s="271">
        <f t="shared" si="100"/>
        <v>-0.48821548821548788</v>
      </c>
      <c r="F265" s="271">
        <f>F262/F261*100-100</f>
        <v>0.84745762711864359</v>
      </c>
      <c r="G265" s="271">
        <f t="shared" ref="G265:V265" si="101">G262/G261*100-100</f>
        <v>4.256854256854254</v>
      </c>
      <c r="H265" s="271">
        <f t="shared" si="101"/>
        <v>2.7629233511586477</v>
      </c>
      <c r="I265" s="271">
        <f t="shared" si="101"/>
        <v>9.4191919191919169</v>
      </c>
      <c r="J265" s="270">
        <f t="shared" si="101"/>
        <v>1.6943629846855686</v>
      </c>
      <c r="K265" s="271">
        <f t="shared" si="101"/>
        <v>3.0573593073593059</v>
      </c>
      <c r="L265" s="271">
        <f t="shared" si="101"/>
        <v>4.5349326599326503</v>
      </c>
      <c r="M265" s="272">
        <f t="shared" si="101"/>
        <v>5.2881758764111737</v>
      </c>
      <c r="N265" s="270">
        <f t="shared" si="101"/>
        <v>-1.6287878787878753</v>
      </c>
      <c r="O265" s="271">
        <f t="shared" si="101"/>
        <v>-0.96730011984249131</v>
      </c>
      <c r="P265" s="271">
        <f t="shared" si="101"/>
        <v>0.25618503879374543</v>
      </c>
      <c r="Q265" s="271">
        <f t="shared" si="101"/>
        <v>1.7976373908577159</v>
      </c>
      <c r="R265" s="271">
        <f t="shared" si="101"/>
        <v>3.8073038073038106</v>
      </c>
      <c r="S265" s="271">
        <f t="shared" si="101"/>
        <v>1.402918069584743</v>
      </c>
      <c r="T265" s="271">
        <f t="shared" si="101"/>
        <v>4.0540540540540633</v>
      </c>
      <c r="U265" s="271">
        <f t="shared" si="101"/>
        <v>5.8080808080808168</v>
      </c>
      <c r="V265" s="273">
        <f t="shared" si="101"/>
        <v>1.784363458372269</v>
      </c>
      <c r="X265" s="227"/>
      <c r="Y265" s="227"/>
    </row>
    <row r="266" spans="1:25" s="415" customFormat="1" ht="13.5" thickBot="1" x14ac:dyDescent="0.25">
      <c r="A266" s="274" t="s">
        <v>27</v>
      </c>
      <c r="B266" s="275">
        <f>B262-B248</f>
        <v>173.09349593495949</v>
      </c>
      <c r="C266" s="276">
        <f t="shared" ref="C266:V266" si="102">C262-C248</f>
        <v>149.53431372549016</v>
      </c>
      <c r="D266" s="276">
        <f t="shared" si="102"/>
        <v>126.80096696212718</v>
      </c>
      <c r="E266" s="276">
        <f t="shared" si="102"/>
        <v>145.44961240310067</v>
      </c>
      <c r="F266" s="276">
        <f t="shared" si="102"/>
        <v>131.65770979743706</v>
      </c>
      <c r="G266" s="276">
        <f t="shared" si="102"/>
        <v>156.78571428571422</v>
      </c>
      <c r="H266" s="276">
        <f t="shared" si="102"/>
        <v>116.10588235294131</v>
      </c>
      <c r="I266" s="276">
        <f t="shared" si="102"/>
        <v>205.74528301886789</v>
      </c>
      <c r="J266" s="275">
        <f t="shared" si="102"/>
        <v>202.86656891495591</v>
      </c>
      <c r="K266" s="276">
        <f t="shared" si="102"/>
        <v>203.54776247848531</v>
      </c>
      <c r="L266" s="276">
        <f t="shared" si="102"/>
        <v>179.38070776255699</v>
      </c>
      <c r="M266" s="277">
        <f t="shared" si="102"/>
        <v>120.55493895671452</v>
      </c>
      <c r="N266" s="275">
        <f t="shared" si="102"/>
        <v>177.41101694915255</v>
      </c>
      <c r="O266" s="276">
        <f t="shared" si="102"/>
        <v>183.2158786797504</v>
      </c>
      <c r="P266" s="276">
        <f t="shared" si="102"/>
        <v>161.47695815013844</v>
      </c>
      <c r="Q266" s="276">
        <f t="shared" si="102"/>
        <v>152.41140215716473</v>
      </c>
      <c r="R266" s="276">
        <f t="shared" si="102"/>
        <v>166.23827392120052</v>
      </c>
      <c r="S266" s="276">
        <f t="shared" si="102"/>
        <v>135.2476572958501</v>
      </c>
      <c r="T266" s="276">
        <f t="shared" si="102"/>
        <v>133.78878878878891</v>
      </c>
      <c r="U266" s="276">
        <f t="shared" si="102"/>
        <v>122.56756756756749</v>
      </c>
      <c r="V266" s="278">
        <f t="shared" si="102"/>
        <v>156.94549081539344</v>
      </c>
      <c r="X266" s="227"/>
      <c r="Y266" s="227"/>
    </row>
    <row r="267" spans="1:25" s="415" customFormat="1" x14ac:dyDescent="0.2">
      <c r="A267" s="279" t="s">
        <v>51</v>
      </c>
      <c r="B267" s="280">
        <v>554</v>
      </c>
      <c r="C267" s="281">
        <v>451</v>
      </c>
      <c r="D267" s="281">
        <v>678</v>
      </c>
      <c r="E267" s="281">
        <v>797</v>
      </c>
      <c r="F267" s="281">
        <v>774</v>
      </c>
      <c r="G267" s="281">
        <v>471</v>
      </c>
      <c r="H267" s="281">
        <v>452</v>
      </c>
      <c r="I267" s="281">
        <v>534</v>
      </c>
      <c r="J267" s="280">
        <v>390</v>
      </c>
      <c r="K267" s="281">
        <v>751</v>
      </c>
      <c r="L267" s="281">
        <v>682</v>
      </c>
      <c r="M267" s="282">
        <v>478</v>
      </c>
      <c r="N267" s="280">
        <v>543</v>
      </c>
      <c r="O267" s="281">
        <v>767</v>
      </c>
      <c r="P267" s="281">
        <v>905</v>
      </c>
      <c r="Q267" s="281">
        <v>791</v>
      </c>
      <c r="R267" s="281">
        <v>748</v>
      </c>
      <c r="S267" s="281">
        <v>612</v>
      </c>
      <c r="T267" s="281">
        <v>493</v>
      </c>
      <c r="U267" s="281">
        <v>330</v>
      </c>
      <c r="V267" s="283">
        <f>SUM(B267:U267)</f>
        <v>12201</v>
      </c>
      <c r="W267" s="227" t="s">
        <v>56</v>
      </c>
      <c r="X267" s="284">
        <f>V253-V267</f>
        <v>7</v>
      </c>
      <c r="Y267" s="285">
        <f>X267/V253</f>
        <v>5.7339449541284407E-4</v>
      </c>
    </row>
    <row r="268" spans="1:25" s="415" customFormat="1" x14ac:dyDescent="0.2">
      <c r="A268" s="286" t="s">
        <v>28</v>
      </c>
      <c r="B268" s="322">
        <v>93.5</v>
      </c>
      <c r="C268" s="242">
        <v>93.5</v>
      </c>
      <c r="D268" s="242">
        <v>93</v>
      </c>
      <c r="E268" s="242">
        <v>92</v>
      </c>
      <c r="F268" s="242">
        <v>92</v>
      </c>
      <c r="G268" s="242">
        <v>91</v>
      </c>
      <c r="H268" s="242">
        <v>90.5</v>
      </c>
      <c r="I268" s="242">
        <v>90</v>
      </c>
      <c r="J268" s="244">
        <v>97.5</v>
      </c>
      <c r="K268" s="242">
        <v>96</v>
      </c>
      <c r="L268" s="242">
        <v>93.5</v>
      </c>
      <c r="M268" s="372">
        <v>93</v>
      </c>
      <c r="N268" s="244">
        <v>95.5</v>
      </c>
      <c r="O268" s="242">
        <v>94.5</v>
      </c>
      <c r="P268" s="242">
        <v>93.5</v>
      </c>
      <c r="Q268" s="242">
        <v>92</v>
      </c>
      <c r="R268" s="242">
        <v>91.5</v>
      </c>
      <c r="S268" s="242">
        <v>91.5</v>
      </c>
      <c r="T268" s="242">
        <v>90</v>
      </c>
      <c r="U268" s="242">
        <v>89</v>
      </c>
      <c r="V268" s="235"/>
      <c r="W268" s="227" t="s">
        <v>57</v>
      </c>
      <c r="X268" s="227">
        <v>85.64</v>
      </c>
      <c r="Y268" s="227"/>
    </row>
    <row r="269" spans="1:25" s="415" customFormat="1" ht="13.5" thickBot="1" x14ac:dyDescent="0.25">
      <c r="A269" s="287" t="s">
        <v>26</v>
      </c>
      <c r="B269" s="374">
        <f>B268-B254</f>
        <v>7</v>
      </c>
      <c r="C269" s="386">
        <f t="shared" ref="C269:U269" si="103">C268-C254</f>
        <v>7</v>
      </c>
      <c r="D269" s="386">
        <f t="shared" si="103"/>
        <v>7.5</v>
      </c>
      <c r="E269" s="386">
        <f t="shared" si="103"/>
        <v>7</v>
      </c>
      <c r="F269" s="386">
        <f t="shared" si="103"/>
        <v>7.5</v>
      </c>
      <c r="G269" s="386">
        <f t="shared" si="103"/>
        <v>7</v>
      </c>
      <c r="H269" s="386">
        <f t="shared" si="103"/>
        <v>7.5</v>
      </c>
      <c r="I269" s="386">
        <f t="shared" si="103"/>
        <v>7</v>
      </c>
      <c r="J269" s="374">
        <f t="shared" si="103"/>
        <v>7</v>
      </c>
      <c r="K269" s="386">
        <f t="shared" si="103"/>
        <v>7</v>
      </c>
      <c r="L269" s="386">
        <f t="shared" si="103"/>
        <v>7</v>
      </c>
      <c r="M269" s="387">
        <f t="shared" si="103"/>
        <v>7.5</v>
      </c>
      <c r="N269" s="374">
        <f t="shared" si="103"/>
        <v>7</v>
      </c>
      <c r="O269" s="386">
        <f t="shared" si="103"/>
        <v>7</v>
      </c>
      <c r="P269" s="386">
        <f t="shared" si="103"/>
        <v>7</v>
      </c>
      <c r="Q269" s="386">
        <f t="shared" si="103"/>
        <v>7</v>
      </c>
      <c r="R269" s="386">
        <f t="shared" si="103"/>
        <v>7</v>
      </c>
      <c r="S269" s="386">
        <f t="shared" si="103"/>
        <v>7.5</v>
      </c>
      <c r="T269" s="386">
        <f t="shared" si="103"/>
        <v>7.5</v>
      </c>
      <c r="U269" s="386">
        <f t="shared" si="103"/>
        <v>7.5</v>
      </c>
      <c r="V269" s="236"/>
      <c r="W269" s="227" t="s">
        <v>26</v>
      </c>
      <c r="X269" s="227">
        <f>X268-X254</f>
        <v>7.4300000000000068</v>
      </c>
      <c r="Y269" s="227"/>
    </row>
    <row r="270" spans="1:25" x14ac:dyDescent="0.2">
      <c r="C270" s="416"/>
      <c r="D270" s="416"/>
      <c r="E270" s="416"/>
      <c r="F270" s="416"/>
      <c r="G270" s="416"/>
      <c r="H270" s="416"/>
      <c r="I270" s="416"/>
      <c r="J270" s="416"/>
      <c r="K270" s="416"/>
      <c r="L270" s="416"/>
      <c r="M270" s="416"/>
      <c r="N270" s="416"/>
      <c r="O270" s="416"/>
      <c r="P270" s="416"/>
      <c r="Q270" s="416"/>
      <c r="R270" s="416"/>
      <c r="S270" s="416">
        <v>91.5</v>
      </c>
      <c r="T270" s="416"/>
      <c r="U270" s="416"/>
    </row>
    <row r="271" spans="1:25" ht="13.5" thickBot="1" x14ac:dyDescent="0.25"/>
    <row r="272" spans="1:25" s="417" customFormat="1" ht="13.5" thickBot="1" x14ac:dyDescent="0.25">
      <c r="A272" s="247" t="s">
        <v>105</v>
      </c>
      <c r="B272" s="427" t="s">
        <v>53</v>
      </c>
      <c r="C272" s="428"/>
      <c r="D272" s="428"/>
      <c r="E272" s="428"/>
      <c r="F272" s="428"/>
      <c r="G272" s="428"/>
      <c r="H272" s="428"/>
      <c r="I272" s="429"/>
      <c r="J272" s="427" t="s">
        <v>75</v>
      </c>
      <c r="K272" s="428"/>
      <c r="L272" s="428"/>
      <c r="M272" s="429"/>
      <c r="N272" s="427" t="s">
        <v>63</v>
      </c>
      <c r="O272" s="428"/>
      <c r="P272" s="428"/>
      <c r="Q272" s="428"/>
      <c r="R272" s="428"/>
      <c r="S272" s="428"/>
      <c r="T272" s="428"/>
      <c r="U272" s="429"/>
      <c r="V272" s="292" t="s">
        <v>55</v>
      </c>
    </row>
    <row r="273" spans="1:25" s="417" customFormat="1" x14ac:dyDescent="0.2">
      <c r="A273" s="248" t="s">
        <v>54</v>
      </c>
      <c r="B273" s="314">
        <v>1</v>
      </c>
      <c r="C273" s="251">
        <v>2</v>
      </c>
      <c r="D273" s="251">
        <v>3</v>
      </c>
      <c r="E273" s="251">
        <v>4</v>
      </c>
      <c r="F273" s="251">
        <v>5</v>
      </c>
      <c r="G273" s="251">
        <v>6</v>
      </c>
      <c r="H273" s="251">
        <v>7</v>
      </c>
      <c r="I273" s="251">
        <v>8</v>
      </c>
      <c r="J273" s="314">
        <v>1</v>
      </c>
      <c r="K273" s="251">
        <v>2</v>
      </c>
      <c r="L273" s="251">
        <v>3</v>
      </c>
      <c r="M273" s="371">
        <v>4</v>
      </c>
      <c r="N273" s="314">
        <v>1</v>
      </c>
      <c r="O273" s="251">
        <v>2</v>
      </c>
      <c r="P273" s="251">
        <v>3</v>
      </c>
      <c r="Q273" s="251">
        <v>4</v>
      </c>
      <c r="R273" s="251">
        <v>5</v>
      </c>
      <c r="S273" s="251">
        <v>6</v>
      </c>
      <c r="T273" s="251">
        <v>7</v>
      </c>
      <c r="U273" s="251">
        <v>8</v>
      </c>
      <c r="V273" s="291"/>
    </row>
    <row r="274" spans="1:25" s="417" customFormat="1" x14ac:dyDescent="0.2">
      <c r="A274" s="248" t="s">
        <v>2</v>
      </c>
      <c r="B274" s="352">
        <v>1</v>
      </c>
      <c r="C274" s="353">
        <v>2</v>
      </c>
      <c r="D274" s="354">
        <v>3</v>
      </c>
      <c r="E274" s="355">
        <v>4</v>
      </c>
      <c r="F274" s="356">
        <v>5</v>
      </c>
      <c r="G274" s="357">
        <v>6</v>
      </c>
      <c r="H274" s="358">
        <v>7</v>
      </c>
      <c r="I274" s="376">
        <v>8</v>
      </c>
      <c r="J274" s="352">
        <v>1</v>
      </c>
      <c r="K274" s="353">
        <v>2</v>
      </c>
      <c r="L274" s="354">
        <v>3</v>
      </c>
      <c r="M274" s="355">
        <v>4</v>
      </c>
      <c r="N274" s="352">
        <v>1</v>
      </c>
      <c r="O274" s="353">
        <v>2</v>
      </c>
      <c r="P274" s="354">
        <v>3</v>
      </c>
      <c r="Q274" s="355">
        <v>4</v>
      </c>
      <c r="R274" s="356">
        <v>5</v>
      </c>
      <c r="S274" s="357">
        <v>6</v>
      </c>
      <c r="T274" s="358">
        <v>7</v>
      </c>
      <c r="U274" s="376">
        <v>8</v>
      </c>
      <c r="V274" s="226" t="s">
        <v>0</v>
      </c>
    </row>
    <row r="275" spans="1:25" s="417" customFormat="1" x14ac:dyDescent="0.2">
      <c r="A275" s="252" t="s">
        <v>3</v>
      </c>
      <c r="B275" s="253">
        <v>2130</v>
      </c>
      <c r="C275" s="254">
        <v>2130</v>
      </c>
      <c r="D275" s="254">
        <v>2130</v>
      </c>
      <c r="E275" s="254">
        <v>2130</v>
      </c>
      <c r="F275" s="254">
        <v>2130</v>
      </c>
      <c r="G275" s="254">
        <v>2130</v>
      </c>
      <c r="H275" s="254">
        <v>2130</v>
      </c>
      <c r="I275" s="254">
        <v>2130</v>
      </c>
      <c r="J275" s="253">
        <v>2130</v>
      </c>
      <c r="K275" s="254">
        <v>2130</v>
      </c>
      <c r="L275" s="254">
        <v>2130</v>
      </c>
      <c r="M275" s="255">
        <v>2130</v>
      </c>
      <c r="N275" s="253">
        <v>2130</v>
      </c>
      <c r="O275" s="254">
        <v>2130</v>
      </c>
      <c r="P275" s="254">
        <v>2130</v>
      </c>
      <c r="Q275" s="254">
        <v>2130</v>
      </c>
      <c r="R275" s="254">
        <v>2130</v>
      </c>
      <c r="S275" s="254">
        <v>2130</v>
      </c>
      <c r="T275" s="254">
        <v>2130</v>
      </c>
      <c r="U275" s="254">
        <v>2130</v>
      </c>
      <c r="V275" s="256">
        <v>2130</v>
      </c>
    </row>
    <row r="276" spans="1:25" s="417" customFormat="1" x14ac:dyDescent="0.2">
      <c r="A276" s="257" t="s">
        <v>6</v>
      </c>
      <c r="B276" s="258">
        <v>2194.102564102564</v>
      </c>
      <c r="C276" s="259">
        <v>2233.2352941176468</v>
      </c>
      <c r="D276" s="259">
        <v>2222.6530612244896</v>
      </c>
      <c r="E276" s="259">
        <v>2230.3773584905662</v>
      </c>
      <c r="F276" s="259">
        <v>2223.9622641509436</v>
      </c>
      <c r="G276" s="259">
        <v>2305.1612903225805</v>
      </c>
      <c r="H276" s="259">
        <v>2271.1764705882351</v>
      </c>
      <c r="I276" s="259">
        <v>2267.0270270270271</v>
      </c>
      <c r="J276" s="258">
        <v>2298.4615384615386</v>
      </c>
      <c r="K276" s="259">
        <v>2252.037037037037</v>
      </c>
      <c r="L276" s="259">
        <v>2316.7307692307691</v>
      </c>
      <c r="M276" s="260">
        <v>2336.2162162162163</v>
      </c>
      <c r="N276" s="258">
        <v>2180</v>
      </c>
      <c r="O276" s="259">
        <v>2171.3207547169814</v>
      </c>
      <c r="P276" s="259">
        <v>2241.3636363636365</v>
      </c>
      <c r="Q276" s="259">
        <v>2227.7049180327867</v>
      </c>
      <c r="R276" s="259">
        <v>2256.181818181818</v>
      </c>
      <c r="S276" s="259">
        <v>2258.478260869565</v>
      </c>
      <c r="T276" s="259">
        <v>2245.8333333333335</v>
      </c>
      <c r="U276" s="259">
        <v>2245.8333333333335</v>
      </c>
      <c r="V276" s="261">
        <v>2245.7110352673494</v>
      </c>
    </row>
    <row r="277" spans="1:25" s="417" customFormat="1" x14ac:dyDescent="0.2">
      <c r="A277" s="248" t="s">
        <v>7</v>
      </c>
      <c r="B277" s="262">
        <v>94.871794871794876</v>
      </c>
      <c r="C277" s="263">
        <v>97.058823529411768</v>
      </c>
      <c r="D277" s="263">
        <v>95.91836734693878</v>
      </c>
      <c r="E277" s="263">
        <v>100</v>
      </c>
      <c r="F277" s="263">
        <v>96.226415094339629</v>
      </c>
      <c r="G277" s="263">
        <v>96.774193548387103</v>
      </c>
      <c r="H277" s="263">
        <v>97.058823529411768</v>
      </c>
      <c r="I277" s="263">
        <v>86.486486486486484</v>
      </c>
      <c r="J277" s="262">
        <v>92.307692307692307</v>
      </c>
      <c r="K277" s="263">
        <v>92.592592592592595</v>
      </c>
      <c r="L277" s="263">
        <v>94.230769230769226</v>
      </c>
      <c r="M277" s="264">
        <v>89.189189189189193</v>
      </c>
      <c r="N277" s="262">
        <v>97.435897435897431</v>
      </c>
      <c r="O277" s="263">
        <v>96.226415094339629</v>
      </c>
      <c r="P277" s="263">
        <v>98.484848484848484</v>
      </c>
      <c r="Q277" s="263">
        <v>96.721311475409834</v>
      </c>
      <c r="R277" s="263">
        <v>96.36363636363636</v>
      </c>
      <c r="S277" s="263">
        <v>95.652173913043484</v>
      </c>
      <c r="T277" s="263">
        <v>94.444444444444443</v>
      </c>
      <c r="U277" s="263">
        <v>87.5</v>
      </c>
      <c r="V277" s="265">
        <v>92.946530147895331</v>
      </c>
      <c r="X277" s="227"/>
      <c r="Y277" s="227"/>
    </row>
    <row r="278" spans="1:25" s="417" customFormat="1" x14ac:dyDescent="0.2">
      <c r="A278" s="248" t="s">
        <v>8</v>
      </c>
      <c r="B278" s="266">
        <v>4.4771643097706378E-2</v>
      </c>
      <c r="C278" s="267">
        <v>4.2642621200124853E-2</v>
      </c>
      <c r="D278" s="267">
        <v>4.5844228737756891E-2</v>
      </c>
      <c r="E278" s="267">
        <v>4.2587787285183296E-2</v>
      </c>
      <c r="F278" s="267">
        <v>4.6910800839940967E-2</v>
      </c>
      <c r="G278" s="267">
        <v>4.4375267369764708E-2</v>
      </c>
      <c r="H278" s="267">
        <v>4.6850419324926076E-2</v>
      </c>
      <c r="I278" s="267">
        <v>5.9339160500724325E-2</v>
      </c>
      <c r="J278" s="266">
        <v>6.108566634152128E-2</v>
      </c>
      <c r="K278" s="267">
        <v>5.6532746258737089E-2</v>
      </c>
      <c r="L278" s="267">
        <v>5.2673211106849402E-2</v>
      </c>
      <c r="M278" s="268">
        <v>6.2207440688218332E-2</v>
      </c>
      <c r="N278" s="266">
        <v>5.1448767440356501E-2</v>
      </c>
      <c r="O278" s="267">
        <v>4.4310351379719524E-2</v>
      </c>
      <c r="P278" s="267">
        <v>3.8621824691672746E-2</v>
      </c>
      <c r="Q278" s="267">
        <v>4.3028575711668252E-2</v>
      </c>
      <c r="R278" s="267">
        <v>4.9395356576881815E-2</v>
      </c>
      <c r="S278" s="267">
        <v>5.0627272017112472E-2</v>
      </c>
      <c r="T278" s="267">
        <v>5.4294983591497731E-2</v>
      </c>
      <c r="U278" s="267">
        <v>5.7136833164393837E-2</v>
      </c>
      <c r="V278" s="269">
        <v>5.2631115187094603E-2</v>
      </c>
      <c r="X278" s="227"/>
      <c r="Y278" s="227"/>
    </row>
    <row r="279" spans="1:25" s="417" customFormat="1" x14ac:dyDescent="0.2">
      <c r="A279" s="257" t="s">
        <v>1</v>
      </c>
      <c r="B279" s="270">
        <f>B276/B275*100-100</f>
        <v>3.00951005176357</v>
      </c>
      <c r="C279" s="271">
        <f t="shared" ref="C279:E279" si="104">C276/C275*100-100</f>
        <v>4.8467274233636886</v>
      </c>
      <c r="D279" s="271">
        <f t="shared" si="104"/>
        <v>4.3499089776755824</v>
      </c>
      <c r="E279" s="271">
        <f t="shared" si="104"/>
        <v>4.7125520418106248</v>
      </c>
      <c r="F279" s="271">
        <f>F276/F275*100-100</f>
        <v>4.4113739038001825</v>
      </c>
      <c r="G279" s="271">
        <f t="shared" ref="G279:V279" si="105">G276/G275*100-100</f>
        <v>8.2235347569286574</v>
      </c>
      <c r="H279" s="271">
        <f t="shared" si="105"/>
        <v>6.6280033140016457</v>
      </c>
      <c r="I279" s="271">
        <f t="shared" si="105"/>
        <v>6.4331937571374169</v>
      </c>
      <c r="J279" s="270">
        <f t="shared" si="105"/>
        <v>7.9089924160346641</v>
      </c>
      <c r="K279" s="271">
        <f t="shared" si="105"/>
        <v>5.7294383585463322</v>
      </c>
      <c r="L279" s="271">
        <f t="shared" si="105"/>
        <v>8.7667027807872842</v>
      </c>
      <c r="M279" s="272">
        <f t="shared" si="105"/>
        <v>9.6815124984139089</v>
      </c>
      <c r="N279" s="270">
        <f t="shared" si="105"/>
        <v>2.3474178403755701</v>
      </c>
      <c r="O279" s="271">
        <f t="shared" si="105"/>
        <v>1.9399415360085186</v>
      </c>
      <c r="P279" s="271">
        <f t="shared" si="105"/>
        <v>5.2283397353819936</v>
      </c>
      <c r="Q279" s="271">
        <f t="shared" si="105"/>
        <v>4.5870853536519576</v>
      </c>
      <c r="R279" s="271">
        <f t="shared" si="105"/>
        <v>5.924029022620573</v>
      </c>
      <c r="S279" s="271">
        <f t="shared" si="105"/>
        <v>6.0318432333129124</v>
      </c>
      <c r="T279" s="271">
        <f t="shared" si="105"/>
        <v>5.4381846635367879</v>
      </c>
      <c r="U279" s="271">
        <f t="shared" si="105"/>
        <v>5.4381846635367879</v>
      </c>
      <c r="V279" s="273">
        <f t="shared" si="105"/>
        <v>5.4324429702980979</v>
      </c>
      <c r="X279" s="227"/>
      <c r="Y279" s="227"/>
    </row>
    <row r="280" spans="1:25" s="417" customFormat="1" ht="13.5" thickBot="1" x14ac:dyDescent="0.25">
      <c r="A280" s="274" t="s">
        <v>27</v>
      </c>
      <c r="B280" s="275">
        <f>B276-B262</f>
        <v>251.17573483427122</v>
      </c>
      <c r="C280" s="276">
        <f t="shared" ref="C280:V280" si="106">C276-C262</f>
        <v>284.11764705882342</v>
      </c>
      <c r="D280" s="276">
        <f t="shared" si="106"/>
        <v>267.35894357743086</v>
      </c>
      <c r="E280" s="276">
        <f t="shared" si="106"/>
        <v>260.04402515723291</v>
      </c>
      <c r="F280" s="276">
        <f t="shared" si="106"/>
        <v>227.18260313399446</v>
      </c>
      <c r="G280" s="276">
        <f t="shared" si="106"/>
        <v>240.87557603686628</v>
      </c>
      <c r="H280" s="276">
        <f t="shared" si="106"/>
        <v>236.47058823529392</v>
      </c>
      <c r="I280" s="276">
        <f t="shared" si="106"/>
        <v>100.52702702702709</v>
      </c>
      <c r="J280" s="275">
        <f t="shared" si="106"/>
        <v>284.91315136476442</v>
      </c>
      <c r="K280" s="276">
        <f t="shared" si="106"/>
        <v>211.50132275132273</v>
      </c>
      <c r="L280" s="276">
        <f t="shared" si="106"/>
        <v>246.93910256410254</v>
      </c>
      <c r="M280" s="277">
        <f t="shared" si="106"/>
        <v>251.51033386327526</v>
      </c>
      <c r="N280" s="275">
        <f t="shared" si="106"/>
        <v>232.25</v>
      </c>
      <c r="O280" s="276">
        <f t="shared" si="106"/>
        <v>210.47329708986263</v>
      </c>
      <c r="P280" s="276">
        <f t="shared" si="106"/>
        <v>256.29117259552049</v>
      </c>
      <c r="Q280" s="276">
        <f t="shared" si="106"/>
        <v>212.11169769380376</v>
      </c>
      <c r="R280" s="276">
        <f t="shared" si="106"/>
        <v>200.79720279720277</v>
      </c>
      <c r="S280" s="276">
        <f t="shared" si="106"/>
        <v>250.70048309178719</v>
      </c>
      <c r="T280" s="276">
        <f t="shared" si="106"/>
        <v>185.56306306306305</v>
      </c>
      <c r="U280" s="276">
        <f t="shared" si="106"/>
        <v>150.83333333333348</v>
      </c>
      <c r="V280" s="278">
        <f t="shared" si="106"/>
        <v>230.38063879157858</v>
      </c>
      <c r="X280" s="227"/>
      <c r="Y280" s="227"/>
    </row>
    <row r="281" spans="1:25" s="417" customFormat="1" x14ac:dyDescent="0.2">
      <c r="A281" s="279" t="s">
        <v>51</v>
      </c>
      <c r="B281" s="280">
        <v>554</v>
      </c>
      <c r="C281" s="281">
        <v>450</v>
      </c>
      <c r="D281" s="281">
        <v>678</v>
      </c>
      <c r="E281" s="281">
        <v>797</v>
      </c>
      <c r="F281" s="281">
        <v>774</v>
      </c>
      <c r="G281" s="281">
        <v>471</v>
      </c>
      <c r="H281" s="281">
        <v>452</v>
      </c>
      <c r="I281" s="281">
        <v>534</v>
      </c>
      <c r="J281" s="280">
        <v>390</v>
      </c>
      <c r="K281" s="281">
        <v>749</v>
      </c>
      <c r="L281" s="281">
        <v>682</v>
      </c>
      <c r="M281" s="282">
        <v>478</v>
      </c>
      <c r="N281" s="280">
        <v>543</v>
      </c>
      <c r="O281" s="281">
        <v>767</v>
      </c>
      <c r="P281" s="281">
        <v>905</v>
      </c>
      <c r="Q281" s="281">
        <v>791</v>
      </c>
      <c r="R281" s="281">
        <v>748</v>
      </c>
      <c r="S281" s="281">
        <v>612</v>
      </c>
      <c r="T281" s="281">
        <v>493</v>
      </c>
      <c r="U281" s="281">
        <v>330</v>
      </c>
      <c r="V281" s="283">
        <f>SUM(B281:U281)</f>
        <v>12198</v>
      </c>
      <c r="W281" s="227" t="s">
        <v>56</v>
      </c>
      <c r="X281" s="284">
        <f>V267-V281</f>
        <v>3</v>
      </c>
      <c r="Y281" s="285">
        <f>X281/V267</f>
        <v>2.4588148512417015E-4</v>
      </c>
    </row>
    <row r="282" spans="1:25" s="417" customFormat="1" x14ac:dyDescent="0.2">
      <c r="A282" s="286" t="s">
        <v>28</v>
      </c>
      <c r="B282" s="322">
        <v>100</v>
      </c>
      <c r="C282" s="242">
        <v>100</v>
      </c>
      <c r="D282" s="242">
        <v>99.5</v>
      </c>
      <c r="E282" s="242">
        <v>98.5</v>
      </c>
      <c r="F282" s="242">
        <v>98.5</v>
      </c>
      <c r="G282" s="242">
        <v>97.5</v>
      </c>
      <c r="H282" s="242">
        <v>97</v>
      </c>
      <c r="I282" s="242">
        <v>97</v>
      </c>
      <c r="J282" s="244">
        <v>104</v>
      </c>
      <c r="K282" s="242">
        <v>102.5</v>
      </c>
      <c r="L282" s="242">
        <v>100</v>
      </c>
      <c r="M282" s="372">
        <v>99.5</v>
      </c>
      <c r="N282" s="244">
        <v>102</v>
      </c>
      <c r="O282" s="242">
        <v>101</v>
      </c>
      <c r="P282" s="242">
        <v>100</v>
      </c>
      <c r="Q282" s="242">
        <v>98.5</v>
      </c>
      <c r="R282" s="242">
        <v>98</v>
      </c>
      <c r="S282" s="242">
        <v>98</v>
      </c>
      <c r="T282" s="242">
        <v>96.5</v>
      </c>
      <c r="U282" s="242">
        <v>95.5</v>
      </c>
      <c r="V282" s="235"/>
      <c r="W282" s="227" t="s">
        <v>57</v>
      </c>
      <c r="X282" s="227">
        <v>92.77</v>
      </c>
      <c r="Y282" s="227"/>
    </row>
    <row r="283" spans="1:25" s="417" customFormat="1" ht="13.5" thickBot="1" x14ac:dyDescent="0.25">
      <c r="A283" s="287" t="s">
        <v>26</v>
      </c>
      <c r="B283" s="374">
        <f>B282-B268</f>
        <v>6.5</v>
      </c>
      <c r="C283" s="386">
        <f t="shared" ref="C283:U283" si="107">C282-C268</f>
        <v>6.5</v>
      </c>
      <c r="D283" s="386">
        <f t="shared" si="107"/>
        <v>6.5</v>
      </c>
      <c r="E283" s="386">
        <f t="shared" si="107"/>
        <v>6.5</v>
      </c>
      <c r="F283" s="386">
        <f t="shared" si="107"/>
        <v>6.5</v>
      </c>
      <c r="G283" s="386">
        <f t="shared" si="107"/>
        <v>6.5</v>
      </c>
      <c r="H283" s="386">
        <f t="shared" si="107"/>
        <v>6.5</v>
      </c>
      <c r="I283" s="386">
        <f t="shared" si="107"/>
        <v>7</v>
      </c>
      <c r="J283" s="374">
        <f t="shared" si="107"/>
        <v>6.5</v>
      </c>
      <c r="K283" s="386">
        <f t="shared" si="107"/>
        <v>6.5</v>
      </c>
      <c r="L283" s="386">
        <f t="shared" si="107"/>
        <v>6.5</v>
      </c>
      <c r="M283" s="387">
        <f t="shared" si="107"/>
        <v>6.5</v>
      </c>
      <c r="N283" s="374">
        <f t="shared" si="107"/>
        <v>6.5</v>
      </c>
      <c r="O283" s="386">
        <f t="shared" si="107"/>
        <v>6.5</v>
      </c>
      <c r="P283" s="386">
        <f t="shared" si="107"/>
        <v>6.5</v>
      </c>
      <c r="Q283" s="386">
        <f t="shared" si="107"/>
        <v>6.5</v>
      </c>
      <c r="R283" s="386">
        <f t="shared" si="107"/>
        <v>6.5</v>
      </c>
      <c r="S283" s="386">
        <f t="shared" si="107"/>
        <v>6.5</v>
      </c>
      <c r="T283" s="386">
        <f t="shared" si="107"/>
        <v>6.5</v>
      </c>
      <c r="U283" s="386">
        <f t="shared" si="107"/>
        <v>6.5</v>
      </c>
      <c r="V283" s="236"/>
      <c r="W283" s="227" t="s">
        <v>26</v>
      </c>
      <c r="X283" s="227">
        <f>X282-X268</f>
        <v>7.1299999999999955</v>
      </c>
      <c r="Y283" s="227"/>
    </row>
    <row r="284" spans="1:25" x14ac:dyDescent="0.2">
      <c r="C284" s="418"/>
      <c r="D284" s="418"/>
      <c r="E284" s="418"/>
      <c r="F284" s="418"/>
      <c r="G284" s="418"/>
      <c r="H284" s="418"/>
      <c r="I284" s="418"/>
      <c r="J284" s="418"/>
      <c r="K284" s="418"/>
      <c r="L284" s="418"/>
      <c r="M284" s="418"/>
      <c r="N284" s="418"/>
      <c r="O284" s="418"/>
      <c r="P284" s="418"/>
      <c r="Q284" s="418"/>
      <c r="R284" s="418"/>
      <c r="S284" s="418"/>
      <c r="T284" s="418"/>
      <c r="U284" s="418"/>
    </row>
    <row r="285" spans="1:25" ht="13.5" thickBot="1" x14ac:dyDescent="0.25"/>
    <row r="286" spans="1:25" s="419" customFormat="1" ht="13.5" thickBot="1" x14ac:dyDescent="0.25">
      <c r="A286" s="247" t="s">
        <v>107</v>
      </c>
      <c r="B286" s="427" t="s">
        <v>53</v>
      </c>
      <c r="C286" s="428"/>
      <c r="D286" s="428"/>
      <c r="E286" s="428"/>
      <c r="F286" s="428"/>
      <c r="G286" s="428"/>
      <c r="H286" s="428"/>
      <c r="I286" s="429"/>
      <c r="J286" s="427" t="s">
        <v>75</v>
      </c>
      <c r="K286" s="428"/>
      <c r="L286" s="428"/>
      <c r="M286" s="429"/>
      <c r="N286" s="427" t="s">
        <v>63</v>
      </c>
      <c r="O286" s="428"/>
      <c r="P286" s="428"/>
      <c r="Q286" s="428"/>
      <c r="R286" s="428"/>
      <c r="S286" s="428"/>
      <c r="T286" s="428"/>
      <c r="U286" s="429"/>
      <c r="V286" s="292" t="s">
        <v>55</v>
      </c>
    </row>
    <row r="287" spans="1:25" s="419" customFormat="1" x14ac:dyDescent="0.2">
      <c r="A287" s="248" t="s">
        <v>54</v>
      </c>
      <c r="B287" s="314">
        <v>1</v>
      </c>
      <c r="C287" s="251">
        <v>2</v>
      </c>
      <c r="D287" s="251">
        <v>3</v>
      </c>
      <c r="E287" s="251">
        <v>4</v>
      </c>
      <c r="F287" s="251">
        <v>5</v>
      </c>
      <c r="G287" s="251">
        <v>6</v>
      </c>
      <c r="H287" s="251">
        <v>7</v>
      </c>
      <c r="I287" s="251">
        <v>8</v>
      </c>
      <c r="J287" s="314">
        <v>1</v>
      </c>
      <c r="K287" s="251">
        <v>2</v>
      </c>
      <c r="L287" s="251">
        <v>3</v>
      </c>
      <c r="M287" s="371">
        <v>4</v>
      </c>
      <c r="N287" s="314">
        <v>1</v>
      </c>
      <c r="O287" s="251">
        <v>2</v>
      </c>
      <c r="P287" s="251">
        <v>3</v>
      </c>
      <c r="Q287" s="251">
        <v>4</v>
      </c>
      <c r="R287" s="251">
        <v>5</v>
      </c>
      <c r="S287" s="251">
        <v>6</v>
      </c>
      <c r="T287" s="251">
        <v>7</v>
      </c>
      <c r="U287" s="251">
        <v>8</v>
      </c>
      <c r="V287" s="291"/>
    </row>
    <row r="288" spans="1:25" s="419" customFormat="1" x14ac:dyDescent="0.2">
      <c r="A288" s="248" t="s">
        <v>2</v>
      </c>
      <c r="B288" s="352">
        <v>1</v>
      </c>
      <c r="C288" s="353">
        <v>2</v>
      </c>
      <c r="D288" s="354">
        <v>3</v>
      </c>
      <c r="E288" s="355">
        <v>4</v>
      </c>
      <c r="F288" s="356">
        <v>5</v>
      </c>
      <c r="G288" s="357">
        <v>6</v>
      </c>
      <c r="H288" s="358">
        <v>7</v>
      </c>
      <c r="I288" s="376">
        <v>8</v>
      </c>
      <c r="J288" s="352">
        <v>1</v>
      </c>
      <c r="K288" s="353">
        <v>2</v>
      </c>
      <c r="L288" s="354">
        <v>3</v>
      </c>
      <c r="M288" s="355">
        <v>4</v>
      </c>
      <c r="N288" s="352">
        <v>1</v>
      </c>
      <c r="O288" s="353">
        <v>2</v>
      </c>
      <c r="P288" s="354">
        <v>3</v>
      </c>
      <c r="Q288" s="355">
        <v>4</v>
      </c>
      <c r="R288" s="356">
        <v>5</v>
      </c>
      <c r="S288" s="357">
        <v>6</v>
      </c>
      <c r="T288" s="358">
        <v>7</v>
      </c>
      <c r="U288" s="376">
        <v>8</v>
      </c>
      <c r="V288" s="226" t="s">
        <v>0</v>
      </c>
    </row>
    <row r="289" spans="1:25" s="419" customFormat="1" x14ac:dyDescent="0.2">
      <c r="A289" s="252" t="s">
        <v>3</v>
      </c>
      <c r="B289" s="253">
        <v>2290</v>
      </c>
      <c r="C289" s="254">
        <v>2290</v>
      </c>
      <c r="D289" s="254">
        <v>2290</v>
      </c>
      <c r="E289" s="254">
        <v>2290</v>
      </c>
      <c r="F289" s="254">
        <v>2290</v>
      </c>
      <c r="G289" s="254">
        <v>2290</v>
      </c>
      <c r="H289" s="254">
        <v>2290</v>
      </c>
      <c r="I289" s="254">
        <v>2290</v>
      </c>
      <c r="J289" s="253">
        <v>2290</v>
      </c>
      <c r="K289" s="254">
        <v>2290</v>
      </c>
      <c r="L289" s="254">
        <v>2290</v>
      </c>
      <c r="M289" s="255">
        <v>2290</v>
      </c>
      <c r="N289" s="253">
        <v>2290</v>
      </c>
      <c r="O289" s="254">
        <v>2290</v>
      </c>
      <c r="P289" s="254">
        <v>2290</v>
      </c>
      <c r="Q289" s="254">
        <v>2290</v>
      </c>
      <c r="R289" s="254">
        <v>2290</v>
      </c>
      <c r="S289" s="254">
        <v>2290</v>
      </c>
      <c r="T289" s="254">
        <v>2290</v>
      </c>
      <c r="U289" s="254">
        <v>2290</v>
      </c>
      <c r="V289" s="256">
        <v>2290</v>
      </c>
    </row>
    <row r="290" spans="1:25" s="419" customFormat="1" x14ac:dyDescent="0.2">
      <c r="A290" s="257" t="s">
        <v>6</v>
      </c>
      <c r="B290" s="258">
        <v>2330.2380952380954</v>
      </c>
      <c r="C290" s="259">
        <v>2334.5714285714284</v>
      </c>
      <c r="D290" s="259">
        <v>2366.0784313725489</v>
      </c>
      <c r="E290" s="259">
        <v>2413.2786885245901</v>
      </c>
      <c r="F290" s="259">
        <v>2447.4137931034484</v>
      </c>
      <c r="G290" s="259">
        <v>2429.4444444444443</v>
      </c>
      <c r="H290" s="259">
        <v>2343.6363636363635</v>
      </c>
      <c r="I290" s="259">
        <v>2392.3076923076924</v>
      </c>
      <c r="J290" s="258">
        <v>2460.344827586207</v>
      </c>
      <c r="K290" s="259">
        <v>2417.8571428571427</v>
      </c>
      <c r="L290" s="259">
        <v>2444.2307692307691</v>
      </c>
      <c r="M290" s="260">
        <v>2526.3888888888887</v>
      </c>
      <c r="N290" s="258">
        <v>2372.8571428571427</v>
      </c>
      <c r="O290" s="259">
        <v>2354.8148148148148</v>
      </c>
      <c r="P290" s="259">
        <v>2427.1875</v>
      </c>
      <c r="Q290" s="259">
        <v>2407.1666666666665</v>
      </c>
      <c r="R290" s="259">
        <v>2479.8245614035086</v>
      </c>
      <c r="S290" s="259">
        <v>2415.9574468085107</v>
      </c>
      <c r="T290" s="259">
        <v>2425.4054054054054</v>
      </c>
      <c r="U290" s="259">
        <v>2475</v>
      </c>
      <c r="V290" s="261">
        <v>2412.9945355191257</v>
      </c>
    </row>
    <row r="291" spans="1:25" s="419" customFormat="1" x14ac:dyDescent="0.2">
      <c r="A291" s="248" t="s">
        <v>7</v>
      </c>
      <c r="B291" s="262">
        <v>83.333333333333329</v>
      </c>
      <c r="C291" s="263">
        <v>97.142857142857139</v>
      </c>
      <c r="D291" s="263">
        <v>98.039215686274517</v>
      </c>
      <c r="E291" s="263">
        <v>93.442622950819668</v>
      </c>
      <c r="F291" s="263">
        <v>96.551724137931032</v>
      </c>
      <c r="G291" s="263">
        <v>97.222222222222229</v>
      </c>
      <c r="H291" s="263">
        <v>96.969696969696969</v>
      </c>
      <c r="I291" s="263">
        <v>82.051282051282058</v>
      </c>
      <c r="J291" s="262">
        <v>86.206896551724142</v>
      </c>
      <c r="K291" s="263">
        <v>96.428571428571431</v>
      </c>
      <c r="L291" s="263">
        <v>88.461538461538467</v>
      </c>
      <c r="M291" s="264">
        <v>88.888888888888886</v>
      </c>
      <c r="N291" s="262">
        <v>95.238095238095241</v>
      </c>
      <c r="O291" s="263">
        <v>94.444444444444443</v>
      </c>
      <c r="P291" s="263">
        <v>100</v>
      </c>
      <c r="Q291" s="263">
        <v>100</v>
      </c>
      <c r="R291" s="263">
        <v>91.228070175438603</v>
      </c>
      <c r="S291" s="263">
        <v>100</v>
      </c>
      <c r="T291" s="263">
        <v>97.297297297297291</v>
      </c>
      <c r="U291" s="263">
        <v>96.15384615384616</v>
      </c>
      <c r="V291" s="265">
        <v>91.912568306010925</v>
      </c>
      <c r="X291" s="227"/>
      <c r="Y291" s="227"/>
    </row>
    <row r="292" spans="1:25" s="419" customFormat="1" x14ac:dyDescent="0.2">
      <c r="A292" s="248" t="s">
        <v>8</v>
      </c>
      <c r="B292" s="266">
        <v>6.6439228022387414E-2</v>
      </c>
      <c r="C292" s="267">
        <v>4.4835673659297505E-2</v>
      </c>
      <c r="D292" s="267">
        <v>4.3786919658506597E-2</v>
      </c>
      <c r="E292" s="267">
        <v>5.045387170772616E-2</v>
      </c>
      <c r="F292" s="267">
        <v>4.7386769042302178E-2</v>
      </c>
      <c r="G292" s="267">
        <v>5.3315839515654689E-2</v>
      </c>
      <c r="H292" s="267">
        <v>4.7674071522165892E-2</v>
      </c>
      <c r="I292" s="267">
        <v>6.8269756422550523E-2</v>
      </c>
      <c r="J292" s="266">
        <v>6.324168628790508E-2</v>
      </c>
      <c r="K292" s="267">
        <v>4.8615378972771239E-2</v>
      </c>
      <c r="L292" s="267">
        <v>6.1934692286395893E-2</v>
      </c>
      <c r="M292" s="268">
        <v>5.8688762712575782E-2</v>
      </c>
      <c r="N292" s="266">
        <v>5.0255597241924285E-2</v>
      </c>
      <c r="O292" s="267">
        <v>5.1763995163950277E-2</v>
      </c>
      <c r="P292" s="267">
        <v>3.9285160558733725E-2</v>
      </c>
      <c r="Q292" s="267">
        <v>5.0116373421688037E-2</v>
      </c>
      <c r="R292" s="267">
        <v>5.500948008325298E-2</v>
      </c>
      <c r="S292" s="267">
        <v>4.1502796748460566E-2</v>
      </c>
      <c r="T292" s="267">
        <v>4.6207234140287809E-2</v>
      </c>
      <c r="U292" s="267">
        <v>5.3122537911184611E-2</v>
      </c>
      <c r="V292" s="269">
        <v>5.5675541316063101E-2</v>
      </c>
      <c r="X292" s="227"/>
      <c r="Y292" s="227"/>
    </row>
    <row r="293" spans="1:25" s="419" customFormat="1" x14ac:dyDescent="0.2">
      <c r="A293" s="257" t="s">
        <v>1</v>
      </c>
      <c r="B293" s="270">
        <f>B290/B289*100-100</f>
        <v>1.7571220627989277</v>
      </c>
      <c r="C293" s="271">
        <f t="shared" ref="C293:E293" si="108">C290/C289*100-100</f>
        <v>1.9463505926387938</v>
      </c>
      <c r="D293" s="271">
        <f t="shared" si="108"/>
        <v>3.3222022433427441</v>
      </c>
      <c r="E293" s="271">
        <f t="shared" si="108"/>
        <v>5.3833488438685464</v>
      </c>
      <c r="F293" s="271">
        <f>F290/F289*100-100</f>
        <v>6.8739647643427162</v>
      </c>
      <c r="G293" s="271">
        <f t="shared" ref="G293:V293" si="109">G290/G289*100-100</f>
        <v>6.0892770499757205</v>
      </c>
      <c r="H293" s="271">
        <f t="shared" si="109"/>
        <v>2.3421992854307092</v>
      </c>
      <c r="I293" s="271">
        <f t="shared" si="109"/>
        <v>4.4675848169297865</v>
      </c>
      <c r="J293" s="270">
        <f t="shared" si="109"/>
        <v>7.4386387592230108</v>
      </c>
      <c r="K293" s="271">
        <f t="shared" si="109"/>
        <v>5.5832813474734735</v>
      </c>
      <c r="L293" s="271">
        <f t="shared" si="109"/>
        <v>6.734968088679878</v>
      </c>
      <c r="M293" s="272">
        <f t="shared" si="109"/>
        <v>10.322658903444932</v>
      </c>
      <c r="N293" s="270">
        <f t="shared" si="109"/>
        <v>3.6182158452900808</v>
      </c>
      <c r="O293" s="271">
        <f t="shared" si="109"/>
        <v>2.8303412582888541</v>
      </c>
      <c r="P293" s="271">
        <f t="shared" si="109"/>
        <v>5.9907205240174619</v>
      </c>
      <c r="Q293" s="271">
        <f t="shared" si="109"/>
        <v>5.1164483260553055</v>
      </c>
      <c r="R293" s="271">
        <f t="shared" si="109"/>
        <v>8.2892821573584428</v>
      </c>
      <c r="S293" s="271">
        <f t="shared" si="109"/>
        <v>5.5003251881445578</v>
      </c>
      <c r="T293" s="271">
        <f t="shared" si="109"/>
        <v>5.9128997993626911</v>
      </c>
      <c r="U293" s="271">
        <f t="shared" si="109"/>
        <v>8.0786026200873238</v>
      </c>
      <c r="V293" s="273">
        <f t="shared" si="109"/>
        <v>5.3709404156823553</v>
      </c>
      <c r="X293" s="227"/>
      <c r="Y293" s="227"/>
    </row>
    <row r="294" spans="1:25" s="419" customFormat="1" ht="13.5" thickBot="1" x14ac:dyDescent="0.25">
      <c r="A294" s="274" t="s">
        <v>27</v>
      </c>
      <c r="B294" s="275">
        <f>B290-B276</f>
        <v>136.13553113553144</v>
      </c>
      <c r="C294" s="276">
        <f t="shared" ref="C294:V294" si="110">C290-C276</f>
        <v>101.3361344537816</v>
      </c>
      <c r="D294" s="276">
        <f t="shared" si="110"/>
        <v>143.4253701480593</v>
      </c>
      <c r="E294" s="276">
        <f t="shared" si="110"/>
        <v>182.90133003402389</v>
      </c>
      <c r="F294" s="276">
        <f t="shared" si="110"/>
        <v>223.45152895250476</v>
      </c>
      <c r="G294" s="276">
        <f t="shared" si="110"/>
        <v>124.28315412186384</v>
      </c>
      <c r="H294" s="276">
        <f t="shared" si="110"/>
        <v>72.459893048128379</v>
      </c>
      <c r="I294" s="276">
        <f t="shared" si="110"/>
        <v>125.28066528066529</v>
      </c>
      <c r="J294" s="275">
        <f t="shared" si="110"/>
        <v>161.88328912466841</v>
      </c>
      <c r="K294" s="276">
        <f t="shared" si="110"/>
        <v>165.82010582010571</v>
      </c>
      <c r="L294" s="276">
        <f t="shared" si="110"/>
        <v>127.5</v>
      </c>
      <c r="M294" s="277">
        <f t="shared" si="110"/>
        <v>190.17267267267243</v>
      </c>
      <c r="N294" s="275">
        <f t="shared" si="110"/>
        <v>192.85714285714266</v>
      </c>
      <c r="O294" s="276">
        <f t="shared" si="110"/>
        <v>183.49406009783343</v>
      </c>
      <c r="P294" s="276">
        <f t="shared" si="110"/>
        <v>185.82386363636351</v>
      </c>
      <c r="Q294" s="276">
        <f t="shared" si="110"/>
        <v>179.46174863387978</v>
      </c>
      <c r="R294" s="276">
        <f t="shared" si="110"/>
        <v>223.64274322169058</v>
      </c>
      <c r="S294" s="276">
        <f t="shared" si="110"/>
        <v>157.47918593894565</v>
      </c>
      <c r="T294" s="276">
        <f t="shared" si="110"/>
        <v>179.57207207207193</v>
      </c>
      <c r="U294" s="276">
        <f t="shared" si="110"/>
        <v>229.16666666666652</v>
      </c>
      <c r="V294" s="278">
        <f t="shared" si="110"/>
        <v>167.28350025177633</v>
      </c>
      <c r="X294" s="227"/>
      <c r="Y294" s="227"/>
    </row>
    <row r="295" spans="1:25" s="419" customFormat="1" x14ac:dyDescent="0.2">
      <c r="A295" s="279" t="s">
        <v>51</v>
      </c>
      <c r="B295" s="280">
        <v>554</v>
      </c>
      <c r="C295" s="281">
        <v>450</v>
      </c>
      <c r="D295" s="281">
        <v>678</v>
      </c>
      <c r="E295" s="281">
        <v>797</v>
      </c>
      <c r="F295" s="281">
        <v>774</v>
      </c>
      <c r="G295" s="281">
        <v>471</v>
      </c>
      <c r="H295" s="281">
        <v>452</v>
      </c>
      <c r="I295" s="281">
        <v>534</v>
      </c>
      <c r="J295" s="280">
        <v>390</v>
      </c>
      <c r="K295" s="281">
        <v>749</v>
      </c>
      <c r="L295" s="281">
        <v>682</v>
      </c>
      <c r="M295" s="282">
        <v>478</v>
      </c>
      <c r="N295" s="280">
        <v>543</v>
      </c>
      <c r="O295" s="281">
        <v>767</v>
      </c>
      <c r="P295" s="281">
        <v>905</v>
      </c>
      <c r="Q295" s="281">
        <v>791</v>
      </c>
      <c r="R295" s="281">
        <v>748</v>
      </c>
      <c r="S295" s="281">
        <v>612</v>
      </c>
      <c r="T295" s="281">
        <v>493</v>
      </c>
      <c r="U295" s="281">
        <v>330</v>
      </c>
      <c r="V295" s="283">
        <f>SUM(B295:U295)</f>
        <v>12198</v>
      </c>
      <c r="W295" s="227" t="s">
        <v>56</v>
      </c>
      <c r="X295" s="284">
        <f>V281-V295</f>
        <v>0</v>
      </c>
      <c r="Y295" s="285">
        <f>X295/V281</f>
        <v>0</v>
      </c>
    </row>
    <row r="296" spans="1:25" s="419" customFormat="1" x14ac:dyDescent="0.2">
      <c r="A296" s="286" t="s">
        <v>28</v>
      </c>
      <c r="B296" s="322">
        <v>105</v>
      </c>
      <c r="C296" s="242">
        <v>105</v>
      </c>
      <c r="D296" s="242">
        <v>104.5</v>
      </c>
      <c r="E296" s="242">
        <v>103.5</v>
      </c>
      <c r="F296" s="242">
        <v>103.5</v>
      </c>
      <c r="G296" s="242">
        <v>102.5</v>
      </c>
      <c r="H296" s="242">
        <v>102.5</v>
      </c>
      <c r="I296" s="242">
        <v>102</v>
      </c>
      <c r="J296" s="244">
        <v>108.5</v>
      </c>
      <c r="K296" s="242">
        <v>107.5</v>
      </c>
      <c r="L296" s="242">
        <v>105</v>
      </c>
      <c r="M296" s="372">
        <v>104</v>
      </c>
      <c r="N296" s="244">
        <v>106.5</v>
      </c>
      <c r="O296" s="242">
        <v>105.5</v>
      </c>
      <c r="P296" s="242">
        <v>105</v>
      </c>
      <c r="Q296" s="242">
        <v>103</v>
      </c>
      <c r="R296" s="242">
        <v>102.5</v>
      </c>
      <c r="S296" s="242">
        <v>103</v>
      </c>
      <c r="T296" s="242">
        <v>101.5</v>
      </c>
      <c r="U296" s="242">
        <v>100</v>
      </c>
      <c r="V296" s="235"/>
      <c r="W296" s="227" t="s">
        <v>57</v>
      </c>
      <c r="X296" s="227">
        <v>99.27</v>
      </c>
      <c r="Y296" s="227"/>
    </row>
    <row r="297" spans="1:25" s="419" customFormat="1" ht="13.5" thickBot="1" x14ac:dyDescent="0.25">
      <c r="A297" s="287" t="s">
        <v>26</v>
      </c>
      <c r="B297" s="374">
        <f>B296-B282</f>
        <v>5</v>
      </c>
      <c r="C297" s="386">
        <f t="shared" ref="C297:U297" si="111">C296-C282</f>
        <v>5</v>
      </c>
      <c r="D297" s="386">
        <f t="shared" si="111"/>
        <v>5</v>
      </c>
      <c r="E297" s="386">
        <f t="shared" si="111"/>
        <v>5</v>
      </c>
      <c r="F297" s="386">
        <f t="shared" si="111"/>
        <v>5</v>
      </c>
      <c r="G297" s="386">
        <f t="shared" si="111"/>
        <v>5</v>
      </c>
      <c r="H297" s="386">
        <f t="shared" si="111"/>
        <v>5.5</v>
      </c>
      <c r="I297" s="386">
        <f t="shared" si="111"/>
        <v>5</v>
      </c>
      <c r="J297" s="374">
        <f t="shared" si="111"/>
        <v>4.5</v>
      </c>
      <c r="K297" s="386">
        <f t="shared" si="111"/>
        <v>5</v>
      </c>
      <c r="L297" s="386">
        <f t="shared" si="111"/>
        <v>5</v>
      </c>
      <c r="M297" s="387">
        <f t="shared" si="111"/>
        <v>4.5</v>
      </c>
      <c r="N297" s="374">
        <f t="shared" si="111"/>
        <v>4.5</v>
      </c>
      <c r="O297" s="386">
        <f t="shared" si="111"/>
        <v>4.5</v>
      </c>
      <c r="P297" s="386">
        <f t="shared" si="111"/>
        <v>5</v>
      </c>
      <c r="Q297" s="386">
        <f t="shared" si="111"/>
        <v>4.5</v>
      </c>
      <c r="R297" s="386">
        <f t="shared" si="111"/>
        <v>4.5</v>
      </c>
      <c r="S297" s="386">
        <f t="shared" si="111"/>
        <v>5</v>
      </c>
      <c r="T297" s="386">
        <f t="shared" si="111"/>
        <v>5</v>
      </c>
      <c r="U297" s="386">
        <f t="shared" si="111"/>
        <v>4.5</v>
      </c>
      <c r="V297" s="236"/>
      <c r="W297" s="227" t="s">
        <v>26</v>
      </c>
      <c r="X297" s="227">
        <f>X296-X282</f>
        <v>6.5</v>
      </c>
      <c r="Y297" s="227"/>
    </row>
    <row r="298" spans="1:25" x14ac:dyDescent="0.2">
      <c r="C298" s="420"/>
      <c r="D298" s="420"/>
      <c r="E298" s="420"/>
      <c r="F298" s="420"/>
      <c r="G298" s="420"/>
      <c r="H298" s="420" t="s">
        <v>66</v>
      </c>
      <c r="I298" s="420"/>
      <c r="J298" s="420"/>
      <c r="K298" s="420"/>
      <c r="L298" s="420"/>
      <c r="M298" s="420">
        <v>104</v>
      </c>
      <c r="N298" s="420"/>
      <c r="O298" s="420">
        <v>105.5</v>
      </c>
      <c r="P298" s="420"/>
      <c r="Q298" s="420">
        <v>103</v>
      </c>
      <c r="R298" s="420" t="s">
        <v>66</v>
      </c>
      <c r="S298" s="420"/>
      <c r="T298" s="420"/>
      <c r="U298" s="420">
        <v>100</v>
      </c>
    </row>
    <row r="299" spans="1:25" ht="13.5" thickBot="1" x14ac:dyDescent="0.25">
      <c r="R299" s="239">
        <v>102.5</v>
      </c>
    </row>
    <row r="300" spans="1:25" s="421" customFormat="1" ht="13.5" thickBot="1" x14ac:dyDescent="0.25">
      <c r="A300" s="247" t="s">
        <v>110</v>
      </c>
      <c r="B300" s="427" t="s">
        <v>53</v>
      </c>
      <c r="C300" s="428"/>
      <c r="D300" s="428"/>
      <c r="E300" s="428"/>
      <c r="F300" s="428"/>
      <c r="G300" s="428"/>
      <c r="H300" s="428"/>
      <c r="I300" s="429"/>
      <c r="J300" s="427" t="s">
        <v>75</v>
      </c>
      <c r="K300" s="428"/>
      <c r="L300" s="428"/>
      <c r="M300" s="429"/>
      <c r="N300" s="427" t="s">
        <v>63</v>
      </c>
      <c r="O300" s="428"/>
      <c r="P300" s="428"/>
      <c r="Q300" s="428"/>
      <c r="R300" s="428"/>
      <c r="S300" s="428"/>
      <c r="T300" s="428"/>
      <c r="U300" s="429"/>
      <c r="V300" s="292" t="s">
        <v>55</v>
      </c>
    </row>
    <row r="301" spans="1:25" s="421" customFormat="1" x14ac:dyDescent="0.2">
      <c r="A301" s="248" t="s">
        <v>54</v>
      </c>
      <c r="B301" s="314">
        <v>1</v>
      </c>
      <c r="C301" s="251">
        <v>2</v>
      </c>
      <c r="D301" s="251">
        <v>3</v>
      </c>
      <c r="E301" s="251">
        <v>4</v>
      </c>
      <c r="F301" s="251">
        <v>5</v>
      </c>
      <c r="G301" s="251">
        <v>6</v>
      </c>
      <c r="H301" s="251">
        <v>7</v>
      </c>
      <c r="I301" s="251">
        <v>8</v>
      </c>
      <c r="J301" s="314">
        <v>1</v>
      </c>
      <c r="K301" s="251">
        <v>2</v>
      </c>
      <c r="L301" s="251">
        <v>3</v>
      </c>
      <c r="M301" s="371">
        <v>4</v>
      </c>
      <c r="N301" s="314">
        <v>1</v>
      </c>
      <c r="O301" s="251">
        <v>2</v>
      </c>
      <c r="P301" s="251">
        <v>3</v>
      </c>
      <c r="Q301" s="251">
        <v>4</v>
      </c>
      <c r="R301" s="251">
        <v>5</v>
      </c>
      <c r="S301" s="251">
        <v>6</v>
      </c>
      <c r="T301" s="251">
        <v>7</v>
      </c>
      <c r="U301" s="251">
        <v>8</v>
      </c>
      <c r="V301" s="291"/>
    </row>
    <row r="302" spans="1:25" s="421" customFormat="1" x14ac:dyDescent="0.2">
      <c r="A302" s="248" t="s">
        <v>2</v>
      </c>
      <c r="B302" s="352">
        <v>1</v>
      </c>
      <c r="C302" s="353">
        <v>2</v>
      </c>
      <c r="D302" s="354">
        <v>3</v>
      </c>
      <c r="E302" s="355">
        <v>4</v>
      </c>
      <c r="F302" s="356">
        <v>5</v>
      </c>
      <c r="G302" s="357">
        <v>6</v>
      </c>
      <c r="H302" s="358">
        <v>7</v>
      </c>
      <c r="I302" s="376">
        <v>8</v>
      </c>
      <c r="J302" s="352">
        <v>1</v>
      </c>
      <c r="K302" s="353">
        <v>2</v>
      </c>
      <c r="L302" s="354">
        <v>3</v>
      </c>
      <c r="M302" s="355">
        <v>4</v>
      </c>
      <c r="N302" s="352">
        <v>1</v>
      </c>
      <c r="O302" s="353">
        <v>2</v>
      </c>
      <c r="P302" s="354">
        <v>3</v>
      </c>
      <c r="Q302" s="355">
        <v>4</v>
      </c>
      <c r="R302" s="356">
        <v>5</v>
      </c>
      <c r="S302" s="357">
        <v>6</v>
      </c>
      <c r="T302" s="358">
        <v>7</v>
      </c>
      <c r="U302" s="376">
        <v>8</v>
      </c>
      <c r="V302" s="226" t="s">
        <v>0</v>
      </c>
    </row>
    <row r="303" spans="1:25" s="421" customFormat="1" x14ac:dyDescent="0.2">
      <c r="A303" s="252" t="s">
        <v>3</v>
      </c>
      <c r="B303" s="253">
        <v>2470</v>
      </c>
      <c r="C303" s="254">
        <v>2470</v>
      </c>
      <c r="D303" s="254">
        <v>2470</v>
      </c>
      <c r="E303" s="254">
        <v>2470</v>
      </c>
      <c r="F303" s="254">
        <v>2470</v>
      </c>
      <c r="G303" s="254">
        <v>2470</v>
      </c>
      <c r="H303" s="254">
        <v>2470</v>
      </c>
      <c r="I303" s="254">
        <v>2470</v>
      </c>
      <c r="J303" s="253">
        <v>2470</v>
      </c>
      <c r="K303" s="254">
        <v>2470</v>
      </c>
      <c r="L303" s="254">
        <v>2470</v>
      </c>
      <c r="M303" s="255">
        <v>2470</v>
      </c>
      <c r="N303" s="253">
        <v>2470</v>
      </c>
      <c r="O303" s="254">
        <v>2470</v>
      </c>
      <c r="P303" s="254">
        <v>2470</v>
      </c>
      <c r="Q303" s="254">
        <v>2470</v>
      </c>
      <c r="R303" s="254">
        <v>2470</v>
      </c>
      <c r="S303" s="254">
        <v>2470</v>
      </c>
      <c r="T303" s="254">
        <v>2470</v>
      </c>
      <c r="U303" s="254">
        <v>2470</v>
      </c>
      <c r="V303" s="256">
        <v>2470</v>
      </c>
    </row>
    <row r="304" spans="1:25" s="421" customFormat="1" x14ac:dyDescent="0.2">
      <c r="A304" s="257" t="s">
        <v>6</v>
      </c>
      <c r="B304" s="258">
        <v>2479.7727272727275</v>
      </c>
      <c r="C304" s="259">
        <v>2482.3529411764707</v>
      </c>
      <c r="D304" s="259">
        <v>2547.9591836734694</v>
      </c>
      <c r="E304" s="259">
        <v>2572.34375</v>
      </c>
      <c r="F304" s="259">
        <v>2549.818181818182</v>
      </c>
      <c r="G304" s="259">
        <v>2612.5</v>
      </c>
      <c r="H304" s="259">
        <v>2602.1621621621621</v>
      </c>
      <c r="I304" s="259">
        <v>2664.75</v>
      </c>
      <c r="J304" s="258">
        <v>2620</v>
      </c>
      <c r="K304" s="259">
        <v>2601.9642857142858</v>
      </c>
      <c r="L304" s="259">
        <v>2640.8928571428573</v>
      </c>
      <c r="M304" s="260">
        <v>2691.6216216216217</v>
      </c>
      <c r="N304" s="258">
        <v>2533.4146341463415</v>
      </c>
      <c r="O304" s="259">
        <v>2487.3333333333335</v>
      </c>
      <c r="P304" s="259">
        <v>2580.1470588235293</v>
      </c>
      <c r="Q304" s="259">
        <v>2546.101694915254</v>
      </c>
      <c r="R304" s="259">
        <v>2596.9642857142858</v>
      </c>
      <c r="S304" s="259">
        <v>2558.2608695652175</v>
      </c>
      <c r="T304" s="259">
        <v>2606.3888888888887</v>
      </c>
      <c r="U304" s="259">
        <v>2634.3478260869565</v>
      </c>
      <c r="V304" s="261">
        <v>2576.3214670981661</v>
      </c>
    </row>
    <row r="305" spans="1:25" s="421" customFormat="1" x14ac:dyDescent="0.2">
      <c r="A305" s="248" t="s">
        <v>7</v>
      </c>
      <c r="B305" s="262">
        <v>93.181818181818187</v>
      </c>
      <c r="C305" s="263">
        <v>91.17647058823529</v>
      </c>
      <c r="D305" s="263">
        <v>91.836734693877546</v>
      </c>
      <c r="E305" s="263">
        <v>93.75</v>
      </c>
      <c r="F305" s="263">
        <v>94.545454545454547</v>
      </c>
      <c r="G305" s="263">
        <v>91.666666666666671</v>
      </c>
      <c r="H305" s="263">
        <v>94.594594594594597</v>
      </c>
      <c r="I305" s="263">
        <v>97.5</v>
      </c>
      <c r="J305" s="262">
        <v>86.666666666666671</v>
      </c>
      <c r="K305" s="263">
        <v>94.642857142857139</v>
      </c>
      <c r="L305" s="263">
        <v>91.071428571428569</v>
      </c>
      <c r="M305" s="264">
        <v>94.594594594594597</v>
      </c>
      <c r="N305" s="262">
        <v>87.804878048780495</v>
      </c>
      <c r="O305" s="263">
        <v>98.333333333333329</v>
      </c>
      <c r="P305" s="263">
        <v>91.17647058823529</v>
      </c>
      <c r="Q305" s="263">
        <v>84.745762711864401</v>
      </c>
      <c r="R305" s="263">
        <v>87.5</v>
      </c>
      <c r="S305" s="263">
        <v>93.478260869565219</v>
      </c>
      <c r="T305" s="263">
        <v>100</v>
      </c>
      <c r="U305" s="263">
        <v>100</v>
      </c>
      <c r="V305" s="265">
        <v>90.83063646170443</v>
      </c>
      <c r="X305" s="227"/>
      <c r="Y305" s="227"/>
    </row>
    <row r="306" spans="1:25" s="421" customFormat="1" x14ac:dyDescent="0.2">
      <c r="A306" s="248" t="s">
        <v>8</v>
      </c>
      <c r="B306" s="266">
        <v>6.5316168802322785E-2</v>
      </c>
      <c r="C306" s="267">
        <v>5.611012140861605E-2</v>
      </c>
      <c r="D306" s="267">
        <v>5.4127316768389687E-2</v>
      </c>
      <c r="E306" s="267">
        <v>5.4075735990813917E-2</v>
      </c>
      <c r="F306" s="267">
        <v>5.4448069547701865E-2</v>
      </c>
      <c r="G306" s="267">
        <v>4.9080327124175815E-2</v>
      </c>
      <c r="H306" s="267">
        <v>5.1806870763629387E-2</v>
      </c>
      <c r="I306" s="267">
        <v>5.3763118375935448E-2</v>
      </c>
      <c r="J306" s="266">
        <v>6.0573693532372276E-2</v>
      </c>
      <c r="K306" s="267">
        <v>5.1400815366697251E-2</v>
      </c>
      <c r="L306" s="267">
        <v>5.7610346415940261E-2</v>
      </c>
      <c r="M306" s="268">
        <v>4.972903416860143E-2</v>
      </c>
      <c r="N306" s="266">
        <v>6.3901263109564704E-2</v>
      </c>
      <c r="O306" s="267">
        <v>4.9912351813964535E-2</v>
      </c>
      <c r="P306" s="267">
        <v>5.6394514779315952E-2</v>
      </c>
      <c r="Q306" s="267">
        <v>6.2469849545776016E-2</v>
      </c>
      <c r="R306" s="267">
        <v>6.2161972807474569E-2</v>
      </c>
      <c r="S306" s="267">
        <v>5.1396206218875223E-2</v>
      </c>
      <c r="T306" s="267">
        <v>5.1950718057576235E-2</v>
      </c>
      <c r="U306" s="267">
        <v>4.0295015085542979E-2</v>
      </c>
      <c r="V306" s="269">
        <v>5.9385922220884763E-2</v>
      </c>
      <c r="X306" s="227"/>
      <c r="Y306" s="227"/>
    </row>
    <row r="307" spans="1:25" s="421" customFormat="1" x14ac:dyDescent="0.2">
      <c r="A307" s="257" t="s">
        <v>1</v>
      </c>
      <c r="B307" s="270">
        <f>B304/B303*100-100</f>
        <v>0.3956569746043499</v>
      </c>
      <c r="C307" s="271">
        <f t="shared" ref="C307:E307" si="112">C304/C303*100-100</f>
        <v>0.50011907597047411</v>
      </c>
      <c r="D307" s="271">
        <f t="shared" si="112"/>
        <v>3.1562422539866049</v>
      </c>
      <c r="E307" s="271">
        <f t="shared" si="112"/>
        <v>4.1434716599190153</v>
      </c>
      <c r="F307" s="271">
        <f>F304/F303*100-100</f>
        <v>3.2315053367685067</v>
      </c>
      <c r="G307" s="271">
        <f t="shared" ref="G307:V307" si="113">G304/G303*100-100</f>
        <v>5.7692307692307736</v>
      </c>
      <c r="H307" s="271">
        <f t="shared" si="113"/>
        <v>5.3506948243790191</v>
      </c>
      <c r="I307" s="271">
        <f t="shared" si="113"/>
        <v>7.8846153846153726</v>
      </c>
      <c r="J307" s="270">
        <f t="shared" si="113"/>
        <v>6.0728744939271309</v>
      </c>
      <c r="K307" s="271">
        <f t="shared" si="113"/>
        <v>5.3426836321573035</v>
      </c>
      <c r="L307" s="271">
        <f t="shared" si="113"/>
        <v>6.9187391555812781</v>
      </c>
      <c r="M307" s="272">
        <f t="shared" si="113"/>
        <v>8.9725352883247638</v>
      </c>
      <c r="N307" s="270">
        <f t="shared" si="113"/>
        <v>2.5673940949935741</v>
      </c>
      <c r="O307" s="271">
        <f t="shared" si="113"/>
        <v>0.70175438596491801</v>
      </c>
      <c r="P307" s="271">
        <f t="shared" si="113"/>
        <v>4.459395094070004</v>
      </c>
      <c r="Q307" s="271">
        <f t="shared" si="113"/>
        <v>3.0810402799697982</v>
      </c>
      <c r="R307" s="271">
        <f t="shared" si="113"/>
        <v>5.1402544823597509</v>
      </c>
      <c r="S307" s="271">
        <f t="shared" si="113"/>
        <v>3.573314557296257</v>
      </c>
      <c r="T307" s="271">
        <f t="shared" si="113"/>
        <v>5.521817363922608</v>
      </c>
      <c r="U307" s="271">
        <f t="shared" si="113"/>
        <v>6.6537581411723323</v>
      </c>
      <c r="V307" s="273">
        <f t="shared" si="113"/>
        <v>4.3045128379824291</v>
      </c>
      <c r="X307" s="227"/>
      <c r="Y307" s="227"/>
    </row>
    <row r="308" spans="1:25" s="421" customFormat="1" ht="13.5" thickBot="1" x14ac:dyDescent="0.25">
      <c r="A308" s="274" t="s">
        <v>27</v>
      </c>
      <c r="B308" s="275">
        <f>B304-B290</f>
        <v>149.53463203463207</v>
      </c>
      <c r="C308" s="276">
        <f t="shared" ref="C308:V308" si="114">C304-C290</f>
        <v>147.78151260504228</v>
      </c>
      <c r="D308" s="276">
        <f t="shared" si="114"/>
        <v>181.88075230092045</v>
      </c>
      <c r="E308" s="276">
        <f t="shared" si="114"/>
        <v>159.06506147540995</v>
      </c>
      <c r="F308" s="276">
        <f t="shared" si="114"/>
        <v>102.40438871473361</v>
      </c>
      <c r="G308" s="276">
        <f t="shared" si="114"/>
        <v>183.05555555555566</v>
      </c>
      <c r="H308" s="276">
        <f t="shared" si="114"/>
        <v>258.52579852579856</v>
      </c>
      <c r="I308" s="276">
        <f t="shared" si="114"/>
        <v>272.44230769230762</v>
      </c>
      <c r="J308" s="275">
        <f t="shared" si="114"/>
        <v>159.65517241379303</v>
      </c>
      <c r="K308" s="276">
        <f t="shared" si="114"/>
        <v>184.10714285714312</v>
      </c>
      <c r="L308" s="276">
        <f t="shared" si="114"/>
        <v>196.66208791208828</v>
      </c>
      <c r="M308" s="277">
        <f t="shared" si="114"/>
        <v>165.23273273273298</v>
      </c>
      <c r="N308" s="275">
        <f t="shared" si="114"/>
        <v>160.55749128919888</v>
      </c>
      <c r="O308" s="276">
        <f t="shared" si="114"/>
        <v>132.5185185185187</v>
      </c>
      <c r="P308" s="276">
        <f t="shared" si="114"/>
        <v>152.95955882352928</v>
      </c>
      <c r="Q308" s="276">
        <f t="shared" si="114"/>
        <v>138.93502824858751</v>
      </c>
      <c r="R308" s="276">
        <f t="shared" si="114"/>
        <v>117.13972431077718</v>
      </c>
      <c r="S308" s="276">
        <f t="shared" si="114"/>
        <v>142.30342275670682</v>
      </c>
      <c r="T308" s="276">
        <f t="shared" si="114"/>
        <v>180.98348348348327</v>
      </c>
      <c r="U308" s="276">
        <f t="shared" si="114"/>
        <v>159.3478260869565</v>
      </c>
      <c r="V308" s="278">
        <f t="shared" si="114"/>
        <v>163.32693157904032</v>
      </c>
      <c r="X308" s="227"/>
      <c r="Y308" s="227"/>
    </row>
    <row r="309" spans="1:25" s="421" customFormat="1" x14ac:dyDescent="0.2">
      <c r="A309" s="279" t="s">
        <v>51</v>
      </c>
      <c r="B309" s="280">
        <v>554</v>
      </c>
      <c r="C309" s="281">
        <v>450</v>
      </c>
      <c r="D309" s="281">
        <v>678</v>
      </c>
      <c r="E309" s="281">
        <v>797</v>
      </c>
      <c r="F309" s="281">
        <v>774</v>
      </c>
      <c r="G309" s="281">
        <v>471</v>
      </c>
      <c r="H309" s="281">
        <v>452</v>
      </c>
      <c r="I309" s="281">
        <v>534</v>
      </c>
      <c r="J309" s="280">
        <v>390</v>
      </c>
      <c r="K309" s="281">
        <v>749</v>
      </c>
      <c r="L309" s="281">
        <v>682</v>
      </c>
      <c r="M309" s="282">
        <v>478</v>
      </c>
      <c r="N309" s="280">
        <v>543</v>
      </c>
      <c r="O309" s="281">
        <v>767</v>
      </c>
      <c r="P309" s="281">
        <v>905</v>
      </c>
      <c r="Q309" s="281">
        <v>791</v>
      </c>
      <c r="R309" s="281">
        <v>748</v>
      </c>
      <c r="S309" s="281">
        <v>612</v>
      </c>
      <c r="T309" s="281">
        <v>493</v>
      </c>
      <c r="U309" s="281">
        <v>330</v>
      </c>
      <c r="V309" s="283">
        <f>SUM(B309:U309)</f>
        <v>12198</v>
      </c>
      <c r="W309" s="227" t="s">
        <v>56</v>
      </c>
      <c r="X309" s="284">
        <f>V295-V309</f>
        <v>0</v>
      </c>
      <c r="Y309" s="285">
        <f>X309/V295</f>
        <v>0</v>
      </c>
    </row>
    <row r="310" spans="1:25" s="421" customFormat="1" x14ac:dyDescent="0.2">
      <c r="A310" s="286" t="s">
        <v>28</v>
      </c>
      <c r="B310" s="322"/>
      <c r="C310" s="242"/>
      <c r="D310" s="242"/>
      <c r="E310" s="242"/>
      <c r="F310" s="242"/>
      <c r="G310" s="242"/>
      <c r="H310" s="242"/>
      <c r="I310" s="242"/>
      <c r="J310" s="244"/>
      <c r="K310" s="242"/>
      <c r="L310" s="242"/>
      <c r="M310" s="372"/>
      <c r="N310" s="244"/>
      <c r="O310" s="242"/>
      <c r="P310" s="242"/>
      <c r="Q310" s="242"/>
      <c r="R310" s="242"/>
      <c r="S310" s="242"/>
      <c r="T310" s="242"/>
      <c r="U310" s="242"/>
      <c r="V310" s="235"/>
      <c r="W310" s="227" t="s">
        <v>57</v>
      </c>
      <c r="X310" s="227"/>
      <c r="Y310" s="227"/>
    </row>
    <row r="311" spans="1:25" s="421" customFormat="1" ht="13.5" thickBot="1" x14ac:dyDescent="0.25">
      <c r="A311" s="287" t="s">
        <v>26</v>
      </c>
      <c r="B311" s="374">
        <f>B310-B296</f>
        <v>-105</v>
      </c>
      <c r="C311" s="386">
        <f t="shared" ref="C311:U311" si="115">C310-C296</f>
        <v>-105</v>
      </c>
      <c r="D311" s="386">
        <f t="shared" si="115"/>
        <v>-104.5</v>
      </c>
      <c r="E311" s="386">
        <f t="shared" si="115"/>
        <v>-103.5</v>
      </c>
      <c r="F311" s="386">
        <f t="shared" si="115"/>
        <v>-103.5</v>
      </c>
      <c r="G311" s="386">
        <f t="shared" si="115"/>
        <v>-102.5</v>
      </c>
      <c r="H311" s="386">
        <f t="shared" si="115"/>
        <v>-102.5</v>
      </c>
      <c r="I311" s="386">
        <f t="shared" si="115"/>
        <v>-102</v>
      </c>
      <c r="J311" s="374">
        <f t="shared" si="115"/>
        <v>-108.5</v>
      </c>
      <c r="K311" s="386">
        <f t="shared" si="115"/>
        <v>-107.5</v>
      </c>
      <c r="L311" s="386">
        <f t="shared" si="115"/>
        <v>-105</v>
      </c>
      <c r="M311" s="387">
        <f t="shared" si="115"/>
        <v>-104</v>
      </c>
      <c r="N311" s="374">
        <f t="shared" si="115"/>
        <v>-106.5</v>
      </c>
      <c r="O311" s="386">
        <f t="shared" si="115"/>
        <v>-105.5</v>
      </c>
      <c r="P311" s="386">
        <f t="shared" si="115"/>
        <v>-105</v>
      </c>
      <c r="Q311" s="386">
        <f t="shared" si="115"/>
        <v>-103</v>
      </c>
      <c r="R311" s="386">
        <f t="shared" si="115"/>
        <v>-102.5</v>
      </c>
      <c r="S311" s="386">
        <f t="shared" si="115"/>
        <v>-103</v>
      </c>
      <c r="T311" s="386">
        <f t="shared" si="115"/>
        <v>-101.5</v>
      </c>
      <c r="U311" s="386">
        <f t="shared" si="115"/>
        <v>-100</v>
      </c>
      <c r="V311" s="236"/>
      <c r="W311" s="227" t="s">
        <v>26</v>
      </c>
      <c r="X311" s="227">
        <f>X310-X296</f>
        <v>-99.27</v>
      </c>
      <c r="Y311" s="227"/>
    </row>
  </sheetData>
  <mergeCells count="62">
    <mergeCell ref="K115:N115"/>
    <mergeCell ref="B115:J115"/>
    <mergeCell ref="O115:W115"/>
    <mergeCell ref="B100:I100"/>
    <mergeCell ref="J100:M100"/>
    <mergeCell ref="N100:U100"/>
    <mergeCell ref="V34:AB36"/>
    <mergeCell ref="L55:S55"/>
    <mergeCell ref="B55:K55"/>
    <mergeCell ref="V48:AB50"/>
    <mergeCell ref="X55:Y55"/>
    <mergeCell ref="B39:I39"/>
    <mergeCell ref="J39:Q39"/>
    <mergeCell ref="J86:M86"/>
    <mergeCell ref="B86:I86"/>
    <mergeCell ref="N86:U86"/>
    <mergeCell ref="B70:K70"/>
    <mergeCell ref="L70:U70"/>
    <mergeCell ref="F2:I2"/>
    <mergeCell ref="B9:I9"/>
    <mergeCell ref="J9:S9"/>
    <mergeCell ref="B25:I25"/>
    <mergeCell ref="J25:Q25"/>
    <mergeCell ref="B143:J143"/>
    <mergeCell ref="K143:N143"/>
    <mergeCell ref="O143:W143"/>
    <mergeCell ref="K129:N129"/>
    <mergeCell ref="O129:W129"/>
    <mergeCell ref="B129:J129"/>
    <mergeCell ref="B272:I272"/>
    <mergeCell ref="B187:I187"/>
    <mergeCell ref="J187:M187"/>
    <mergeCell ref="N187:W187"/>
    <mergeCell ref="B157:J157"/>
    <mergeCell ref="K157:N157"/>
    <mergeCell ref="O157:W157"/>
    <mergeCell ref="N173:W173"/>
    <mergeCell ref="J173:M173"/>
    <mergeCell ref="B173:I173"/>
    <mergeCell ref="J272:M272"/>
    <mergeCell ref="N272:U272"/>
    <mergeCell ref="B258:I258"/>
    <mergeCell ref="J258:M258"/>
    <mergeCell ref="N258:U258"/>
    <mergeCell ref="B244:I244"/>
    <mergeCell ref="J244:M244"/>
    <mergeCell ref="N244:U244"/>
    <mergeCell ref="B230:I230"/>
    <mergeCell ref="J230:M230"/>
    <mergeCell ref="N230:U230"/>
    <mergeCell ref="B201:I201"/>
    <mergeCell ref="J201:M201"/>
    <mergeCell ref="N201:W201"/>
    <mergeCell ref="B215:I215"/>
    <mergeCell ref="J215:M215"/>
    <mergeCell ref="N215:W215"/>
    <mergeCell ref="B300:I300"/>
    <mergeCell ref="J300:M300"/>
    <mergeCell ref="N300:U300"/>
    <mergeCell ref="B286:I286"/>
    <mergeCell ref="J286:M286"/>
    <mergeCell ref="N286:U28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avicol</cp:lastModifiedBy>
  <cp:lastPrinted>2018-07-16T23:48:49Z</cp:lastPrinted>
  <dcterms:created xsi:type="dcterms:W3CDTF">1996-11-27T10:00:04Z</dcterms:created>
  <dcterms:modified xsi:type="dcterms:W3CDTF">2021-10-15T16:04:04Z</dcterms:modified>
</cp:coreProperties>
</file>