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346" i="251" l="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8" i="250"/>
  <c r="H398" i="250"/>
  <c r="G398" i="250"/>
  <c r="F398" i="250"/>
  <c r="E398" i="250"/>
  <c r="D398" i="250"/>
  <c r="C398" i="250"/>
  <c r="B398" i="250"/>
  <c r="I396" i="250"/>
  <c r="I395" i="250"/>
  <c r="H395" i="250"/>
  <c r="G395" i="250"/>
  <c r="F395" i="250"/>
  <c r="E395" i="250"/>
  <c r="D395" i="250"/>
  <c r="C395" i="250"/>
  <c r="B395" i="250"/>
  <c r="I394" i="250"/>
  <c r="H394" i="250"/>
  <c r="G394" i="250"/>
  <c r="F394" i="250"/>
  <c r="E394" i="250"/>
  <c r="D394" i="250"/>
  <c r="C394" i="250"/>
  <c r="B394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43" i="249" s="1"/>
  <c r="W343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V394" i="248" s="1"/>
  <c r="W394" i="248" s="1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K396" i="250" l="1"/>
  <c r="L396" i="250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30" i="249" s="1"/>
  <c r="W330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V381" i="248" s="1"/>
  <c r="W381" i="248" s="1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J331" i="251" l="1"/>
  <c r="K331" i="251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W317" i="249"/>
  <c r="V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J318" i="251" s="1"/>
  <c r="K318" i="251" s="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V368" i="248" s="1"/>
  <c r="W368" i="248" s="1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K381" i="250" l="1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39" l="1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<sst xmlns="http://schemas.openxmlformats.org/spreadsheetml/2006/main" count="2336" uniqueCount="144">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</sst>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3" applyNumberFormat="1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5664"/>
        <c:axId val="199893760"/>
      </c:barChart>
      <c:catAx>
        <c:axId val="1798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93760"/>
        <c:crosses val="autoZero"/>
        <c:auto val="1"/>
        <c:lblAlgn val="ctr"/>
        <c:lblOffset val="100"/>
        <c:noMultiLvlLbl val="0"/>
      </c:catAx>
      <c:valAx>
        <c:axId val="1998937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25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09024"/>
        <c:axId val="201010560"/>
      </c:barChart>
      <c:catAx>
        <c:axId val="2010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10560"/>
        <c:crosses val="autoZero"/>
        <c:auto val="1"/>
        <c:lblAlgn val="ctr"/>
        <c:lblOffset val="100"/>
        <c:noMultiLvlLbl val="0"/>
      </c:catAx>
      <c:valAx>
        <c:axId val="2010105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0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4736"/>
        <c:axId val="201046272"/>
      </c:lineChart>
      <c:catAx>
        <c:axId val="2010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46272"/>
        <c:crosses val="autoZero"/>
        <c:auto val="1"/>
        <c:lblAlgn val="ctr"/>
        <c:lblOffset val="100"/>
        <c:noMultiLvlLbl val="0"/>
      </c:catAx>
      <c:valAx>
        <c:axId val="2010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44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84928"/>
        <c:axId val="201086464"/>
      </c:lineChart>
      <c:catAx>
        <c:axId val="20108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86464"/>
        <c:crosses val="autoZero"/>
        <c:auto val="1"/>
        <c:lblAlgn val="ctr"/>
        <c:lblOffset val="100"/>
        <c:noMultiLvlLbl val="0"/>
      </c:catAx>
      <c:valAx>
        <c:axId val="20108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8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7680"/>
        <c:axId val="199929216"/>
      </c:lineChart>
      <c:catAx>
        <c:axId val="1999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29216"/>
        <c:crosses val="autoZero"/>
        <c:auto val="1"/>
        <c:lblAlgn val="ctr"/>
        <c:lblOffset val="100"/>
        <c:noMultiLvlLbl val="0"/>
      </c:catAx>
      <c:valAx>
        <c:axId val="1999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27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69984"/>
        <c:axId val="200571520"/>
      </c:lineChart>
      <c:catAx>
        <c:axId val="20056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71520"/>
        <c:crosses val="autoZero"/>
        <c:auto val="1"/>
        <c:lblAlgn val="ctr"/>
        <c:lblOffset val="100"/>
        <c:noMultiLvlLbl val="0"/>
      </c:catAx>
      <c:valAx>
        <c:axId val="20057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6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01920"/>
        <c:axId val="199203456"/>
      </c:barChart>
      <c:catAx>
        <c:axId val="19920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03456"/>
        <c:crosses val="autoZero"/>
        <c:auto val="1"/>
        <c:lblAlgn val="ctr"/>
        <c:lblOffset val="100"/>
        <c:noMultiLvlLbl val="0"/>
      </c:catAx>
      <c:valAx>
        <c:axId val="1992034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01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00608"/>
        <c:axId val="199302144"/>
      </c:lineChart>
      <c:catAx>
        <c:axId val="1993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02144"/>
        <c:crosses val="autoZero"/>
        <c:auto val="1"/>
        <c:lblAlgn val="ctr"/>
        <c:lblOffset val="100"/>
        <c:noMultiLvlLbl val="0"/>
      </c:catAx>
      <c:valAx>
        <c:axId val="1993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0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49376"/>
        <c:axId val="199350912"/>
      </c:lineChart>
      <c:catAx>
        <c:axId val="1993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50912"/>
        <c:crosses val="autoZero"/>
        <c:auto val="1"/>
        <c:lblAlgn val="ctr"/>
        <c:lblOffset val="100"/>
        <c:noMultiLvlLbl val="0"/>
      </c:catAx>
      <c:valAx>
        <c:axId val="19935091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49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07104"/>
        <c:axId val="199408640"/>
      </c:barChart>
      <c:catAx>
        <c:axId val="1994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08640"/>
        <c:crosses val="autoZero"/>
        <c:auto val="1"/>
        <c:lblAlgn val="ctr"/>
        <c:lblOffset val="100"/>
        <c:noMultiLvlLbl val="0"/>
      </c:catAx>
      <c:valAx>
        <c:axId val="19940864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07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44960"/>
        <c:axId val="201150848"/>
      </c:lineChart>
      <c:catAx>
        <c:axId val="2011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50848"/>
        <c:crosses val="autoZero"/>
        <c:auto val="1"/>
        <c:lblAlgn val="ctr"/>
        <c:lblOffset val="100"/>
        <c:noMultiLvlLbl val="0"/>
      </c:catAx>
      <c:valAx>
        <c:axId val="2011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44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5152"/>
        <c:axId val="201186688"/>
      </c:lineChart>
      <c:catAx>
        <c:axId val="2011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86688"/>
        <c:crosses val="autoZero"/>
        <c:auto val="1"/>
        <c:lblAlgn val="ctr"/>
        <c:lblOffset val="100"/>
        <c:noMultiLvlLbl val="0"/>
      </c:catAx>
      <c:valAx>
        <c:axId val="2011866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5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0" t="s">
        <v>18</v>
      </c>
      <c r="C4" s="491"/>
      <c r="D4" s="491"/>
      <c r="E4" s="491"/>
      <c r="F4" s="491"/>
      <c r="G4" s="491"/>
      <c r="H4" s="491"/>
      <c r="I4" s="491"/>
      <c r="J4" s="492"/>
      <c r="K4" s="490" t="s">
        <v>21</v>
      </c>
      <c r="L4" s="491"/>
      <c r="M4" s="491"/>
      <c r="N4" s="491"/>
      <c r="O4" s="491"/>
      <c r="P4" s="491"/>
      <c r="Q4" s="491"/>
      <c r="R4" s="491"/>
      <c r="S4" s="491"/>
      <c r="T4" s="49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0" t="s">
        <v>23</v>
      </c>
      <c r="C17" s="491"/>
      <c r="D17" s="491"/>
      <c r="E17" s="491"/>
      <c r="F17" s="49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346"/>
  <sheetViews>
    <sheetView showGridLines="0" topLeftCell="A314" zoomScale="75" zoomScaleNormal="75" workbookViewId="0">
      <selection activeCell="V345" sqref="V345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5" t="s">
        <v>53</v>
      </c>
      <c r="C9" s="496"/>
      <c r="D9" s="496"/>
      <c r="E9" s="496"/>
      <c r="F9" s="49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5" t="s">
        <v>53</v>
      </c>
      <c r="C22" s="496"/>
      <c r="D22" s="496"/>
      <c r="E22" s="496"/>
      <c r="F22" s="49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5" t="s">
        <v>53</v>
      </c>
      <c r="C35" s="496"/>
      <c r="D35" s="496"/>
      <c r="E35" s="496"/>
      <c r="F35" s="49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5" t="s">
        <v>53</v>
      </c>
      <c r="C48" s="496"/>
      <c r="D48" s="496"/>
      <c r="E48" s="496"/>
      <c r="F48" s="49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5" t="s">
        <v>53</v>
      </c>
      <c r="C61" s="496"/>
      <c r="D61" s="496"/>
      <c r="E61" s="496"/>
      <c r="F61" s="49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5" t="s">
        <v>53</v>
      </c>
      <c r="C74" s="496"/>
      <c r="D74" s="496"/>
      <c r="E74" s="496"/>
      <c r="F74" s="49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5" t="s">
        <v>53</v>
      </c>
      <c r="C87" s="496"/>
      <c r="D87" s="496"/>
      <c r="E87" s="496"/>
      <c r="F87" s="49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95" t="s">
        <v>53</v>
      </c>
      <c r="C100" s="496"/>
      <c r="D100" s="496"/>
      <c r="E100" s="496"/>
      <c r="F100" s="497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95" t="s">
        <v>53</v>
      </c>
      <c r="C113" s="496"/>
      <c r="D113" s="496"/>
      <c r="E113" s="496"/>
      <c r="F113" s="497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95" t="s">
        <v>53</v>
      </c>
      <c r="C126" s="496"/>
      <c r="D126" s="496"/>
      <c r="E126" s="496"/>
      <c r="F126" s="49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5" t="s">
        <v>53</v>
      </c>
      <c r="C139" s="496"/>
      <c r="D139" s="496"/>
      <c r="E139" s="496"/>
      <c r="F139" s="49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5" t="s">
        <v>53</v>
      </c>
      <c r="C152" s="496"/>
      <c r="D152" s="496"/>
      <c r="E152" s="496"/>
      <c r="F152" s="49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5" t="s">
        <v>53</v>
      </c>
      <c r="C165" s="496"/>
      <c r="D165" s="496"/>
      <c r="E165" s="496"/>
      <c r="F165" s="49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5" t="s">
        <v>53</v>
      </c>
      <c r="C178" s="496"/>
      <c r="D178" s="496"/>
      <c r="E178" s="496"/>
      <c r="F178" s="49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95" t="s">
        <v>53</v>
      </c>
      <c r="C191" s="496"/>
      <c r="D191" s="496"/>
      <c r="E191" s="496"/>
      <c r="F191" s="497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95" t="s">
        <v>53</v>
      </c>
      <c r="C204" s="496"/>
      <c r="D204" s="496"/>
      <c r="E204" s="496"/>
      <c r="F204" s="497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95" t="s">
        <v>53</v>
      </c>
      <c r="C217" s="496"/>
      <c r="D217" s="496"/>
      <c r="E217" s="496"/>
      <c r="F217" s="497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95" t="s">
        <v>53</v>
      </c>
      <c r="C230" s="496"/>
      <c r="D230" s="496"/>
      <c r="E230" s="496"/>
      <c r="F230" s="49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95" t="s">
        <v>53</v>
      </c>
      <c r="C243" s="496"/>
      <c r="D243" s="496"/>
      <c r="E243" s="496"/>
      <c r="F243" s="497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95" t="s">
        <v>53</v>
      </c>
      <c r="C256" s="496"/>
      <c r="D256" s="496"/>
      <c r="E256" s="496"/>
      <c r="F256" s="497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95" t="s">
        <v>53</v>
      </c>
      <c r="C269" s="496"/>
      <c r="D269" s="496"/>
      <c r="E269" s="496"/>
      <c r="F269" s="497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495" t="s">
        <v>53</v>
      </c>
      <c r="C282" s="496"/>
      <c r="D282" s="496"/>
      <c r="E282" s="496"/>
      <c r="F282" s="497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495" t="s">
        <v>53</v>
      </c>
      <c r="C296" s="496"/>
      <c r="D296" s="496"/>
      <c r="E296" s="496"/>
      <c r="F296" s="496"/>
      <c r="G296" s="497"/>
      <c r="H296" s="495" t="s">
        <v>53</v>
      </c>
      <c r="I296" s="496"/>
      <c r="J296" s="496"/>
      <c r="K296" s="496"/>
      <c r="L296" s="496"/>
      <c r="M296" s="497"/>
      <c r="N296" s="495" t="s">
        <v>53</v>
      </c>
      <c r="O296" s="496"/>
      <c r="P296" s="496"/>
      <c r="Q296" s="496"/>
      <c r="R296" s="496"/>
      <c r="S296" s="497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495" t="s">
        <v>53</v>
      </c>
      <c r="C309" s="496"/>
      <c r="D309" s="496"/>
      <c r="E309" s="496"/>
      <c r="F309" s="496"/>
      <c r="G309" s="497"/>
      <c r="H309" s="495" t="s">
        <v>53</v>
      </c>
      <c r="I309" s="496"/>
      <c r="J309" s="496"/>
      <c r="K309" s="496"/>
      <c r="L309" s="496"/>
      <c r="M309" s="497"/>
      <c r="N309" s="495" t="s">
        <v>53</v>
      </c>
      <c r="O309" s="496"/>
      <c r="P309" s="496"/>
      <c r="Q309" s="496"/>
      <c r="R309" s="496"/>
      <c r="S309" s="497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495" t="s">
        <v>53</v>
      </c>
      <c r="C322" s="496"/>
      <c r="D322" s="496"/>
      <c r="E322" s="496"/>
      <c r="F322" s="496"/>
      <c r="G322" s="497"/>
      <c r="H322" s="495" t="s">
        <v>53</v>
      </c>
      <c r="I322" s="496"/>
      <c r="J322" s="496"/>
      <c r="K322" s="496"/>
      <c r="L322" s="496"/>
      <c r="M322" s="497"/>
      <c r="N322" s="495" t="s">
        <v>53</v>
      </c>
      <c r="O322" s="496"/>
      <c r="P322" s="496"/>
      <c r="Q322" s="496"/>
      <c r="R322" s="496"/>
      <c r="S322" s="497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495" t="s">
        <v>53</v>
      </c>
      <c r="C335" s="496"/>
      <c r="D335" s="496"/>
      <c r="E335" s="496"/>
      <c r="F335" s="496"/>
      <c r="G335" s="497"/>
      <c r="H335" s="495" t="s">
        <v>53</v>
      </c>
      <c r="I335" s="496"/>
      <c r="J335" s="496"/>
      <c r="K335" s="496"/>
      <c r="L335" s="496"/>
      <c r="M335" s="497"/>
      <c r="N335" s="495" t="s">
        <v>53</v>
      </c>
      <c r="O335" s="496"/>
      <c r="P335" s="496"/>
      <c r="Q335" s="496"/>
      <c r="R335" s="496"/>
      <c r="S335" s="497"/>
      <c r="T335" s="313" t="s">
        <v>0</v>
      </c>
    </row>
    <row r="336" spans="1:23" s="488" customFormat="1" x14ac:dyDescent="0.2">
      <c r="A336" s="226" t="s">
        <v>2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>B338-B325</f>
        <v>74.041666666666515</v>
      </c>
      <c r="C342" s="480">
        <f t="shared" ref="C342:T342" si="79">C338-C325</f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132.5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>B344-B331</f>
        <v>1.5</v>
      </c>
      <c r="C345" s="230">
        <f t="shared" ref="C345:S345" si="80">C344-C331</f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</sheetData>
  <mergeCells count="34">
    <mergeCell ref="B335:G335"/>
    <mergeCell ref="H335:M335"/>
    <mergeCell ref="N335:S335"/>
    <mergeCell ref="B74:F74"/>
    <mergeCell ref="B139:F139"/>
    <mergeCell ref="B126:F126"/>
    <mergeCell ref="B113:F113"/>
    <mergeCell ref="B100:F100"/>
    <mergeCell ref="B87:F87"/>
    <mergeCell ref="B282:F282"/>
    <mergeCell ref="B269:F269"/>
    <mergeCell ref="B178:F178"/>
    <mergeCell ref="B165:F165"/>
    <mergeCell ref="B152:F152"/>
    <mergeCell ref="B230:F230"/>
    <mergeCell ref="B217:F217"/>
    <mergeCell ref="B9:F9"/>
    <mergeCell ref="B22:F22"/>
    <mergeCell ref="B35:F35"/>
    <mergeCell ref="B48:F48"/>
    <mergeCell ref="B61:F61"/>
    <mergeCell ref="B204:F204"/>
    <mergeCell ref="B191:F191"/>
    <mergeCell ref="B256:F256"/>
    <mergeCell ref="B243:F243"/>
    <mergeCell ref="B322:G322"/>
    <mergeCell ref="H322:M322"/>
    <mergeCell ref="N322:S322"/>
    <mergeCell ref="B296:G296"/>
    <mergeCell ref="H296:M296"/>
    <mergeCell ref="N296:S296"/>
    <mergeCell ref="B309:G309"/>
    <mergeCell ref="H309:M309"/>
    <mergeCell ref="N309:S30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398"/>
  <sheetViews>
    <sheetView showGridLines="0" topLeftCell="A365" zoomScale="73" zoomScaleNormal="73" workbookViewId="0">
      <selection activeCell="B401" sqref="B40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95" t="s">
        <v>50</v>
      </c>
      <c r="C9" s="496"/>
      <c r="D9" s="496"/>
      <c r="E9" s="496"/>
      <c r="F9" s="496"/>
      <c r="G9" s="497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95" t="s">
        <v>50</v>
      </c>
      <c r="C23" s="496"/>
      <c r="D23" s="496"/>
      <c r="E23" s="496"/>
      <c r="F23" s="496"/>
      <c r="G23" s="497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95" t="s">
        <v>50</v>
      </c>
      <c r="C38" s="496"/>
      <c r="D38" s="496"/>
      <c r="E38" s="496"/>
      <c r="F38" s="496"/>
      <c r="G38" s="497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95" t="s">
        <v>50</v>
      </c>
      <c r="C54" s="496"/>
      <c r="D54" s="496"/>
      <c r="E54" s="496"/>
      <c r="F54" s="496"/>
      <c r="G54" s="496"/>
      <c r="H54" s="497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95" t="s">
        <v>50</v>
      </c>
      <c r="C69" s="496"/>
      <c r="D69" s="496"/>
      <c r="E69" s="496"/>
      <c r="F69" s="496"/>
      <c r="G69" s="496"/>
      <c r="H69" s="497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95" t="s">
        <v>50</v>
      </c>
      <c r="C83" s="496"/>
      <c r="D83" s="496"/>
      <c r="E83" s="496"/>
      <c r="F83" s="496"/>
      <c r="G83" s="496"/>
      <c r="H83" s="497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95" t="s">
        <v>50</v>
      </c>
      <c r="C98" s="496"/>
      <c r="D98" s="496"/>
      <c r="E98" s="496"/>
      <c r="F98" s="496"/>
      <c r="G98" s="496"/>
      <c r="H98" s="497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95" t="s">
        <v>50</v>
      </c>
      <c r="C112" s="496"/>
      <c r="D112" s="496"/>
      <c r="E112" s="496"/>
      <c r="F112" s="496"/>
      <c r="G112" s="496"/>
      <c r="H112" s="497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95" t="s">
        <v>50</v>
      </c>
      <c r="C126" s="496"/>
      <c r="D126" s="496"/>
      <c r="E126" s="496"/>
      <c r="F126" s="496"/>
      <c r="G126" s="496"/>
      <c r="H126" s="497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95" t="s">
        <v>50</v>
      </c>
      <c r="C140" s="496"/>
      <c r="D140" s="496"/>
      <c r="E140" s="496"/>
      <c r="F140" s="496"/>
      <c r="G140" s="496"/>
      <c r="H140" s="497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95" t="s">
        <v>50</v>
      </c>
      <c r="C154" s="496"/>
      <c r="D154" s="496"/>
      <c r="E154" s="496"/>
      <c r="F154" s="496"/>
      <c r="G154" s="496"/>
      <c r="H154" s="497"/>
      <c r="I154" s="312" t="s">
        <v>0</v>
      </c>
      <c r="M154" s="527" t="s">
        <v>88</v>
      </c>
      <c r="N154" s="527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95" t="s">
        <v>50</v>
      </c>
      <c r="C169" s="496"/>
      <c r="D169" s="496"/>
      <c r="E169" s="496"/>
      <c r="F169" s="496"/>
      <c r="G169" s="496"/>
      <c r="H169" s="496"/>
      <c r="I169" s="497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95" t="s">
        <v>50</v>
      </c>
      <c r="C183" s="496"/>
      <c r="D183" s="496"/>
      <c r="E183" s="496"/>
      <c r="F183" s="496"/>
      <c r="G183" s="496"/>
      <c r="H183" s="496"/>
      <c r="I183" s="497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95" t="s">
        <v>50</v>
      </c>
      <c r="C197" s="496"/>
      <c r="D197" s="496"/>
      <c r="E197" s="496"/>
      <c r="F197" s="496"/>
      <c r="G197" s="496"/>
      <c r="H197" s="496"/>
      <c r="I197" s="497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95" t="s">
        <v>50</v>
      </c>
      <c r="C211" s="496"/>
      <c r="D211" s="496"/>
      <c r="E211" s="496"/>
      <c r="F211" s="496"/>
      <c r="G211" s="496"/>
      <c r="H211" s="496"/>
      <c r="I211" s="497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95" t="s">
        <v>50</v>
      </c>
      <c r="C226" s="496"/>
      <c r="D226" s="496"/>
      <c r="E226" s="496"/>
      <c r="F226" s="496"/>
      <c r="G226" s="497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95" t="s">
        <v>50</v>
      </c>
      <c r="C240" s="496"/>
      <c r="D240" s="496"/>
      <c r="E240" s="496"/>
      <c r="F240" s="496"/>
      <c r="G240" s="497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95" t="s">
        <v>50</v>
      </c>
      <c r="C254" s="496"/>
      <c r="D254" s="496"/>
      <c r="E254" s="496"/>
      <c r="F254" s="496"/>
      <c r="G254" s="497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95" t="s">
        <v>50</v>
      </c>
      <c r="C268" s="496"/>
      <c r="D268" s="496"/>
      <c r="E268" s="496"/>
      <c r="F268" s="496"/>
      <c r="G268" s="497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95" t="s">
        <v>50</v>
      </c>
      <c r="C282" s="496"/>
      <c r="D282" s="496"/>
      <c r="E282" s="496"/>
      <c r="F282" s="496"/>
      <c r="G282" s="497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495" t="s">
        <v>50</v>
      </c>
      <c r="C297" s="496"/>
      <c r="D297" s="496"/>
      <c r="E297" s="496"/>
      <c r="F297" s="496"/>
      <c r="G297" s="496"/>
      <c r="H297" s="497"/>
      <c r="I297" s="312" t="s">
        <v>0</v>
      </c>
      <c r="J297" s="421"/>
      <c r="K297" s="421"/>
      <c r="L297" s="421"/>
      <c r="M297" s="525" t="s">
        <v>111</v>
      </c>
      <c r="N297" s="525"/>
      <c r="O297" s="525"/>
      <c r="P297" s="525"/>
      <c r="Q297" s="525"/>
      <c r="R297" s="525"/>
      <c r="S297" s="525"/>
      <c r="T297" s="525"/>
      <c r="U297" s="525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25"/>
      <c r="N298" s="525"/>
      <c r="O298" s="525"/>
      <c r="P298" s="525"/>
      <c r="Q298" s="525"/>
      <c r="R298" s="525"/>
      <c r="S298" s="525"/>
      <c r="T298" s="525"/>
      <c r="U298" s="525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25"/>
      <c r="N299" s="525"/>
      <c r="O299" s="525"/>
      <c r="P299" s="525"/>
      <c r="Q299" s="525"/>
      <c r="R299" s="525"/>
      <c r="S299" s="525"/>
      <c r="T299" s="525"/>
      <c r="U299" s="525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26" t="s">
        <v>114</v>
      </c>
      <c r="N300" s="526"/>
      <c r="O300" s="526"/>
      <c r="P300" s="526"/>
      <c r="Q300" s="526"/>
      <c r="R300" s="526"/>
      <c r="S300" s="526"/>
      <c r="T300" s="526"/>
      <c r="U300" s="526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26"/>
      <c r="N301" s="526"/>
      <c r="O301" s="526"/>
      <c r="P301" s="526"/>
      <c r="Q301" s="526"/>
      <c r="R301" s="526"/>
      <c r="S301" s="526"/>
      <c r="T301" s="526"/>
      <c r="U301" s="526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495" t="s">
        <v>50</v>
      </c>
      <c r="C311" s="496"/>
      <c r="D311" s="496"/>
      <c r="E311" s="496"/>
      <c r="F311" s="496"/>
      <c r="G311" s="496"/>
      <c r="H311" s="497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2" t="s">
        <v>53</v>
      </c>
      <c r="B325" s="513"/>
      <c r="C325" s="513"/>
      <c r="D325" s="513"/>
      <c r="E325" s="513"/>
      <c r="F325" s="513"/>
      <c r="G325" s="513"/>
      <c r="H325" s="513"/>
      <c r="I325" s="513"/>
      <c r="J325" s="514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499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01">
        <v>674</v>
      </c>
      <c r="G327" s="501">
        <v>111.5</v>
      </c>
      <c r="H327" s="501">
        <v>57</v>
      </c>
      <c r="I327" s="501">
        <v>1</v>
      </c>
      <c r="J327" s="503"/>
    </row>
    <row r="328" spans="1:12" ht="15" x14ac:dyDescent="0.2">
      <c r="A328" s="500"/>
      <c r="B328" s="442">
        <v>4</v>
      </c>
      <c r="C328" s="442">
        <v>156</v>
      </c>
      <c r="D328" s="442">
        <v>110.5</v>
      </c>
      <c r="E328" s="442" t="s">
        <v>128</v>
      </c>
      <c r="F328" s="502"/>
      <c r="G328" s="502"/>
      <c r="H328" s="502"/>
      <c r="I328" s="502"/>
      <c r="J328" s="504"/>
    </row>
    <row r="329" spans="1:12" ht="15" x14ac:dyDescent="0.2">
      <c r="A329" s="499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01">
        <v>674</v>
      </c>
      <c r="G329" s="501">
        <v>110.5</v>
      </c>
      <c r="H329" s="501">
        <v>57</v>
      </c>
      <c r="I329" s="524" t="s">
        <v>126</v>
      </c>
      <c r="J329" s="503"/>
    </row>
    <row r="330" spans="1:12" ht="15" x14ac:dyDescent="0.2">
      <c r="A330" s="510"/>
      <c r="B330" s="442">
        <v>5</v>
      </c>
      <c r="C330" s="442">
        <v>41</v>
      </c>
      <c r="D330" s="442">
        <v>110</v>
      </c>
      <c r="E330" s="442" t="s">
        <v>125</v>
      </c>
      <c r="F330" s="505"/>
      <c r="G330" s="505"/>
      <c r="H330" s="505"/>
      <c r="I330" s="505"/>
      <c r="J330" s="511"/>
    </row>
    <row r="331" spans="1:12" ht="15" x14ac:dyDescent="0.2">
      <c r="A331" s="499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01">
        <v>675</v>
      </c>
      <c r="G331" s="501">
        <v>110</v>
      </c>
      <c r="H331" s="501">
        <v>57</v>
      </c>
      <c r="I331" s="501">
        <v>2</v>
      </c>
      <c r="J331" s="503"/>
    </row>
    <row r="332" spans="1:12" ht="15" x14ac:dyDescent="0.2">
      <c r="A332" s="500"/>
      <c r="B332" s="442">
        <v>6</v>
      </c>
      <c r="C332" s="442">
        <v>83</v>
      </c>
      <c r="D332" s="442">
        <v>109.5</v>
      </c>
      <c r="E332" s="431" t="s">
        <v>128</v>
      </c>
      <c r="F332" s="502"/>
      <c r="G332" s="502"/>
      <c r="H332" s="502"/>
      <c r="I332" s="502"/>
      <c r="J332" s="504"/>
    </row>
    <row r="333" spans="1:12" s="443" customFormat="1" ht="15" x14ac:dyDescent="0.2">
      <c r="A333" s="499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01">
        <v>220</v>
      </c>
      <c r="G333" s="501">
        <v>114.5</v>
      </c>
      <c r="H333" s="501">
        <v>18</v>
      </c>
      <c r="I333" s="501">
        <v>1</v>
      </c>
      <c r="J333" s="503"/>
    </row>
    <row r="334" spans="1:12" ht="15" x14ac:dyDescent="0.2">
      <c r="A334" s="500"/>
      <c r="B334" s="442">
        <v>3</v>
      </c>
      <c r="C334" s="442">
        <v>63</v>
      </c>
      <c r="D334" s="442">
        <v>111.5</v>
      </c>
      <c r="E334" s="442" t="s">
        <v>128</v>
      </c>
      <c r="F334" s="502"/>
      <c r="G334" s="502"/>
      <c r="H334" s="502"/>
      <c r="I334" s="502"/>
      <c r="J334" s="504"/>
    </row>
    <row r="335" spans="1:12" ht="15" x14ac:dyDescent="0.2">
      <c r="A335" s="499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01">
        <v>675</v>
      </c>
      <c r="G335" s="501">
        <v>111.5</v>
      </c>
      <c r="H335" s="501">
        <v>57</v>
      </c>
      <c r="I335" s="501" t="s">
        <v>135</v>
      </c>
      <c r="J335" s="503"/>
    </row>
    <row r="336" spans="1:12" ht="15" x14ac:dyDescent="0.2">
      <c r="A336" s="500"/>
      <c r="B336" s="442">
        <v>2</v>
      </c>
      <c r="C336" s="442">
        <v>344</v>
      </c>
      <c r="D336" s="442">
        <v>112.5</v>
      </c>
      <c r="E336" s="431" t="s">
        <v>128</v>
      </c>
      <c r="F336" s="502"/>
      <c r="G336" s="502"/>
      <c r="H336" s="502"/>
      <c r="I336" s="502"/>
      <c r="J336" s="504"/>
    </row>
    <row r="337" spans="1:12" ht="15" x14ac:dyDescent="0.2">
      <c r="A337" s="499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01">
        <v>675</v>
      </c>
      <c r="G337" s="501">
        <v>111.5</v>
      </c>
      <c r="H337" s="501">
        <v>57</v>
      </c>
      <c r="I337" s="501">
        <v>3</v>
      </c>
      <c r="J337" s="503"/>
    </row>
    <row r="338" spans="1:12" ht="15.75" thickBot="1" x14ac:dyDescent="0.25">
      <c r="A338" s="507"/>
      <c r="B338" s="438">
        <v>7</v>
      </c>
      <c r="C338" s="438">
        <v>455</v>
      </c>
      <c r="D338" s="438">
        <v>109</v>
      </c>
      <c r="E338" s="439" t="s">
        <v>127</v>
      </c>
      <c r="F338" s="506"/>
      <c r="G338" s="506"/>
      <c r="H338" s="506"/>
      <c r="I338" s="506"/>
      <c r="J338" s="508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495" t="s">
        <v>50</v>
      </c>
      <c r="C343" s="496"/>
      <c r="D343" s="496"/>
      <c r="E343" s="496"/>
      <c r="F343" s="496"/>
      <c r="G343" s="496"/>
      <c r="H343" s="497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495" t="s">
        <v>50</v>
      </c>
      <c r="C357" s="496"/>
      <c r="D357" s="496"/>
      <c r="E357" s="496"/>
      <c r="F357" s="496"/>
      <c r="G357" s="496"/>
      <c r="H357" s="497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495" t="s">
        <v>50</v>
      </c>
      <c r="C372" s="496"/>
      <c r="D372" s="496"/>
      <c r="E372" s="496"/>
      <c r="F372" s="496"/>
      <c r="G372" s="496"/>
      <c r="H372" s="497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s="488" customFormat="1" x14ac:dyDescent="0.2"/>
    <row r="386" spans="1:13" ht="13.5" thickBot="1" x14ac:dyDescent="0.25">
      <c r="A386" s="488" t="s">
        <v>140</v>
      </c>
      <c r="B386" s="489">
        <v>2.1226915729144553E-4</v>
      </c>
      <c r="C386" s="489">
        <v>2.7636054421768708E-3</v>
      </c>
      <c r="D386" s="489">
        <v>4.2580370449222908E-3</v>
      </c>
      <c r="E386" s="489">
        <v>6.8681318681318676E-4</v>
      </c>
      <c r="F386" s="489">
        <v>9.3259855871131829E-3</v>
      </c>
      <c r="G386" s="489">
        <v>1.8707482993197279E-2</v>
      </c>
    </row>
    <row r="387" spans="1:13" s="488" customFormat="1" ht="13.5" thickBot="1" x14ac:dyDescent="0.25">
      <c r="A387" s="295" t="s">
        <v>139</v>
      </c>
      <c r="B387" s="495" t="s">
        <v>50</v>
      </c>
      <c r="C387" s="496"/>
      <c r="D387" s="496"/>
      <c r="E387" s="496"/>
      <c r="F387" s="496"/>
      <c r="G387" s="496"/>
      <c r="H387" s="497"/>
      <c r="I387" s="312" t="s">
        <v>0</v>
      </c>
    </row>
    <row r="388" spans="1:13" s="488" customFormat="1" x14ac:dyDescent="0.2">
      <c r="A388" s="226" t="s">
        <v>54</v>
      </c>
      <c r="B388" s="392">
        <v>1</v>
      </c>
      <c r="C388" s="393">
        <v>2</v>
      </c>
      <c r="D388" s="394">
        <v>3</v>
      </c>
      <c r="E388" s="393">
        <v>4</v>
      </c>
      <c r="F388" s="393">
        <v>5</v>
      </c>
      <c r="G388" s="394">
        <v>6</v>
      </c>
      <c r="H388" s="250">
        <v>7</v>
      </c>
      <c r="I388" s="299"/>
    </row>
    <row r="389" spans="1:13" s="488" customFormat="1" x14ac:dyDescent="0.2">
      <c r="A389" s="226" t="s">
        <v>2</v>
      </c>
      <c r="B389" s="336">
        <v>1</v>
      </c>
      <c r="C389" s="337">
        <v>2</v>
      </c>
      <c r="D389" s="391">
        <v>3</v>
      </c>
      <c r="E389" s="350">
        <v>4</v>
      </c>
      <c r="F389" s="350">
        <v>5</v>
      </c>
      <c r="G389" s="338">
        <v>6</v>
      </c>
      <c r="H389" s="396">
        <v>7</v>
      </c>
      <c r="I389" s="294" t="s">
        <v>0</v>
      </c>
      <c r="K389" s="300"/>
    </row>
    <row r="390" spans="1:13" s="488" customFormat="1" x14ac:dyDescent="0.2">
      <c r="A390" s="301" t="s">
        <v>3</v>
      </c>
      <c r="B390" s="253">
        <v>3460</v>
      </c>
      <c r="C390" s="254">
        <v>3460</v>
      </c>
      <c r="D390" s="254">
        <v>3460</v>
      </c>
      <c r="E390" s="254">
        <v>3460</v>
      </c>
      <c r="F390" s="254">
        <v>3460</v>
      </c>
      <c r="G390" s="254">
        <v>3460</v>
      </c>
      <c r="H390" s="364">
        <v>3460</v>
      </c>
      <c r="I390" s="302">
        <v>3460</v>
      </c>
      <c r="K390" s="300"/>
    </row>
    <row r="391" spans="1:13" s="488" customFormat="1" x14ac:dyDescent="0.2">
      <c r="A391" s="303" t="s">
        <v>6</v>
      </c>
      <c r="B391" s="258">
        <v>3565.5</v>
      </c>
      <c r="C391" s="259">
        <v>3700</v>
      </c>
      <c r="D391" s="259">
        <v>3462.5</v>
      </c>
      <c r="E391" s="259">
        <v>3565.8333333333335</v>
      </c>
      <c r="F391" s="341">
        <v>3764.6875</v>
      </c>
      <c r="G391" s="341">
        <v>3621.0526315789475</v>
      </c>
      <c r="H391" s="341"/>
      <c r="I391" s="342">
        <v>3609.2708333333335</v>
      </c>
      <c r="K391" s="300"/>
    </row>
    <row r="392" spans="1:13" s="488" customFormat="1" x14ac:dyDescent="0.2">
      <c r="A392" s="226" t="s">
        <v>7</v>
      </c>
      <c r="B392" s="262">
        <v>80</v>
      </c>
      <c r="C392" s="263">
        <v>83.333333333333329</v>
      </c>
      <c r="D392" s="263">
        <v>80</v>
      </c>
      <c r="E392" s="263">
        <v>91.666666666666671</v>
      </c>
      <c r="F392" s="343">
        <v>87.5</v>
      </c>
      <c r="G392" s="343">
        <v>94.736842105263165</v>
      </c>
      <c r="H392" s="343"/>
      <c r="I392" s="344">
        <v>76.5625</v>
      </c>
      <c r="K392" s="300"/>
    </row>
    <row r="393" spans="1:13" s="488" customFormat="1" x14ac:dyDescent="0.2">
      <c r="A393" s="226" t="s">
        <v>8</v>
      </c>
      <c r="B393" s="266">
        <v>8.2865474587397209E-2</v>
      </c>
      <c r="C393" s="267">
        <v>8.3725640970546786E-2</v>
      </c>
      <c r="D393" s="267">
        <v>7.8209978187800094E-2</v>
      </c>
      <c r="E393" s="267">
        <v>6.1595216412840971E-2</v>
      </c>
      <c r="F393" s="345">
        <v>6.9050015650923072E-2</v>
      </c>
      <c r="G393" s="345">
        <v>6.5504771850668941E-2</v>
      </c>
      <c r="H393" s="345"/>
      <c r="I393" s="346">
        <v>8.0404097406635178E-2</v>
      </c>
      <c r="K393" s="304"/>
      <c r="L393" s="305"/>
    </row>
    <row r="394" spans="1:13" s="488" customFormat="1" x14ac:dyDescent="0.2">
      <c r="A394" s="303" t="s">
        <v>1</v>
      </c>
      <c r="B394" s="270">
        <f t="shared" ref="B394:I394" si="80">B391/B390*100-100</f>
        <v>3.0491329479768865</v>
      </c>
      <c r="C394" s="271">
        <f t="shared" si="80"/>
        <v>6.9364161849710939</v>
      </c>
      <c r="D394" s="271">
        <f t="shared" si="80"/>
        <v>7.2254335260126368E-2</v>
      </c>
      <c r="E394" s="271">
        <f t="shared" si="80"/>
        <v>3.0587668593448996</v>
      </c>
      <c r="F394" s="271">
        <f t="shared" si="80"/>
        <v>8.8059971098265919</v>
      </c>
      <c r="G394" s="271">
        <f t="shared" si="80"/>
        <v>4.6547003346516505</v>
      </c>
      <c r="H394" s="271">
        <f t="shared" si="80"/>
        <v>-100</v>
      </c>
      <c r="I394" s="273">
        <f t="shared" si="80"/>
        <v>4.3141859344894016</v>
      </c>
      <c r="J394" s="408"/>
      <c r="K394" s="304"/>
      <c r="L394" s="227"/>
    </row>
    <row r="395" spans="1:13" s="488" customFormat="1" ht="13.5" thickBot="1" x14ac:dyDescent="0.25">
      <c r="A395" s="226" t="s">
        <v>27</v>
      </c>
      <c r="B395" s="275">
        <f t="shared" ref="B395:I395" si="81">B391-B376</f>
        <v>143.19230769230762</v>
      </c>
      <c r="C395" s="276">
        <f t="shared" si="81"/>
        <v>197.25490196078454</v>
      </c>
      <c r="D395" s="276">
        <f t="shared" si="81"/>
        <v>46.542553191489333</v>
      </c>
      <c r="E395" s="276">
        <f t="shared" si="81"/>
        <v>246.885964912281</v>
      </c>
      <c r="F395" s="276">
        <f t="shared" si="81"/>
        <v>266.93239795918362</v>
      </c>
      <c r="G395" s="276">
        <f t="shared" si="81"/>
        <v>38.924972004479514</v>
      </c>
      <c r="H395" s="276">
        <f t="shared" si="81"/>
        <v>0</v>
      </c>
      <c r="I395" s="306">
        <f t="shared" si="81"/>
        <v>137.72366352201288</v>
      </c>
      <c r="J395" s="307"/>
      <c r="K395" s="304"/>
      <c r="L395" s="227"/>
    </row>
    <row r="396" spans="1:13" s="488" customFormat="1" x14ac:dyDescent="0.2">
      <c r="A396" s="286" t="s">
        <v>51</v>
      </c>
      <c r="B396" s="280">
        <v>673</v>
      </c>
      <c r="C396" s="281">
        <v>672</v>
      </c>
      <c r="D396" s="281">
        <v>671</v>
      </c>
      <c r="E396" s="281">
        <v>208</v>
      </c>
      <c r="F396" s="281">
        <v>674</v>
      </c>
      <c r="G396" s="281">
        <v>672</v>
      </c>
      <c r="H396" s="282"/>
      <c r="I396" s="472">
        <f>SUM(B396:H396)</f>
        <v>3570</v>
      </c>
      <c r="J396" s="309" t="s">
        <v>56</v>
      </c>
      <c r="K396" s="310">
        <f>I381-I396</f>
        <v>2</v>
      </c>
      <c r="L396" s="285">
        <f>K396/I381</f>
        <v>5.5991041433370661E-4</v>
      </c>
      <c r="M396" s="378" t="s">
        <v>142</v>
      </c>
    </row>
    <row r="397" spans="1:13" s="488" customFormat="1" x14ac:dyDescent="0.2">
      <c r="A397" s="286" t="s">
        <v>28</v>
      </c>
      <c r="B397" s="231">
        <v>125.5</v>
      </c>
      <c r="C397" s="289">
        <v>124.5</v>
      </c>
      <c r="D397" s="289">
        <v>125</v>
      </c>
      <c r="E397" s="289">
        <v>127.5</v>
      </c>
      <c r="F397" s="289"/>
      <c r="G397" s="289"/>
      <c r="H397" s="232"/>
      <c r="I397" s="473"/>
      <c r="J397" s="227" t="s">
        <v>57</v>
      </c>
    </row>
    <row r="398" spans="1:13" s="488" customFormat="1" ht="13.5" thickBot="1" x14ac:dyDescent="0.25">
      <c r="A398" s="287" t="s">
        <v>26</v>
      </c>
      <c r="B398" s="233">
        <f t="shared" ref="B398:H398" si="82">B397-B382</f>
        <v>2.5</v>
      </c>
      <c r="C398" s="234">
        <f t="shared" si="82"/>
        <v>2.5</v>
      </c>
      <c r="D398" s="234">
        <f t="shared" si="82"/>
        <v>3.5</v>
      </c>
      <c r="E398" s="234">
        <f t="shared" si="82"/>
        <v>2</v>
      </c>
      <c r="F398" s="234">
        <f t="shared" si="82"/>
        <v>-122.5</v>
      </c>
      <c r="G398" s="234">
        <f t="shared" si="82"/>
        <v>-122</v>
      </c>
      <c r="H398" s="240">
        <f t="shared" si="82"/>
        <v>0</v>
      </c>
      <c r="I398" s="471"/>
      <c r="J398" s="488" t="s">
        <v>26</v>
      </c>
      <c r="K398" s="488">
        <f>K397-K382</f>
        <v>-119.52</v>
      </c>
    </row>
  </sheetData>
  <mergeCells count="66">
    <mergeCell ref="B387:H387"/>
    <mergeCell ref="B357:H357"/>
    <mergeCell ref="B126:H126"/>
    <mergeCell ref="B112:H112"/>
    <mergeCell ref="B169:I169"/>
    <mergeCell ref="G335:G336"/>
    <mergeCell ref="H335:H336"/>
    <mergeCell ref="I335:I336"/>
    <mergeCell ref="F335:F336"/>
    <mergeCell ref="B372:H372"/>
    <mergeCell ref="B343:H343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J329:J330"/>
    <mergeCell ref="A331:A332"/>
    <mergeCell ref="F331:F332"/>
    <mergeCell ref="G331:G332"/>
    <mergeCell ref="H331:H332"/>
    <mergeCell ref="I331:I332"/>
    <mergeCell ref="J331:J332"/>
    <mergeCell ref="A329:A330"/>
    <mergeCell ref="F329:F330"/>
    <mergeCell ref="G329:G330"/>
    <mergeCell ref="H329:H330"/>
    <mergeCell ref="I329:I330"/>
    <mergeCell ref="J333:J334"/>
    <mergeCell ref="A333:A334"/>
    <mergeCell ref="F333:F334"/>
    <mergeCell ref="G333:G334"/>
    <mergeCell ref="H333:H334"/>
    <mergeCell ref="I333:I334"/>
    <mergeCell ref="J335:J336"/>
    <mergeCell ref="A337:A338"/>
    <mergeCell ref="F337:F338"/>
    <mergeCell ref="G337:G338"/>
    <mergeCell ref="H337:H338"/>
    <mergeCell ref="I337:I338"/>
    <mergeCell ref="J337:J338"/>
    <mergeCell ref="A335:A3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347"/>
  <sheetViews>
    <sheetView showGridLines="0" tabSelected="1" topLeftCell="A317" zoomScale="75" zoomScaleNormal="75" workbookViewId="0">
      <selection activeCell="B346" sqref="B346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5" t="s">
        <v>53</v>
      </c>
      <c r="C9" s="496"/>
      <c r="D9" s="496"/>
      <c r="E9" s="496"/>
      <c r="F9" s="49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5" t="s">
        <v>53</v>
      </c>
      <c r="C22" s="496"/>
      <c r="D22" s="496"/>
      <c r="E22" s="496"/>
      <c r="F22" s="49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5" t="s">
        <v>53</v>
      </c>
      <c r="C35" s="496"/>
      <c r="D35" s="496"/>
      <c r="E35" s="496"/>
      <c r="F35" s="49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5" t="s">
        <v>53</v>
      </c>
      <c r="C48" s="496"/>
      <c r="D48" s="496"/>
      <c r="E48" s="496"/>
      <c r="F48" s="49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5" t="s">
        <v>53</v>
      </c>
      <c r="C61" s="496"/>
      <c r="D61" s="496"/>
      <c r="E61" s="496"/>
      <c r="F61" s="49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5" t="s">
        <v>53</v>
      </c>
      <c r="C74" s="496"/>
      <c r="D74" s="496"/>
      <c r="E74" s="496"/>
      <c r="F74" s="49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5" t="s">
        <v>53</v>
      </c>
      <c r="C87" s="496"/>
      <c r="D87" s="496"/>
      <c r="E87" s="496"/>
      <c r="F87" s="49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95" t="s">
        <v>53</v>
      </c>
      <c r="C100" s="496"/>
      <c r="D100" s="496"/>
      <c r="E100" s="496"/>
      <c r="F100" s="497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95" t="s">
        <v>53</v>
      </c>
      <c r="C113" s="496"/>
      <c r="D113" s="496"/>
      <c r="E113" s="496"/>
      <c r="F113" s="497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95" t="s">
        <v>53</v>
      </c>
      <c r="C126" s="496"/>
      <c r="D126" s="496"/>
      <c r="E126" s="496"/>
      <c r="F126" s="49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5" t="s">
        <v>53</v>
      </c>
      <c r="C139" s="496"/>
      <c r="D139" s="496"/>
      <c r="E139" s="496"/>
      <c r="F139" s="49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5" t="s">
        <v>53</v>
      </c>
      <c r="C152" s="496"/>
      <c r="D152" s="496"/>
      <c r="E152" s="496"/>
      <c r="F152" s="49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5" t="s">
        <v>53</v>
      </c>
      <c r="C165" s="496"/>
      <c r="D165" s="496"/>
      <c r="E165" s="496"/>
      <c r="F165" s="49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5" t="s">
        <v>53</v>
      </c>
      <c r="C178" s="496"/>
      <c r="D178" s="496"/>
      <c r="E178" s="496"/>
      <c r="F178" s="49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95" t="s">
        <v>53</v>
      </c>
      <c r="C191" s="496"/>
      <c r="D191" s="496"/>
      <c r="E191" s="496"/>
      <c r="F191" s="497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95" t="s">
        <v>53</v>
      </c>
      <c r="C204" s="496"/>
      <c r="D204" s="496"/>
      <c r="E204" s="496"/>
      <c r="F204" s="497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95" t="s">
        <v>53</v>
      </c>
      <c r="C217" s="496"/>
      <c r="D217" s="496"/>
      <c r="E217" s="496"/>
      <c r="F217" s="497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95" t="s">
        <v>53</v>
      </c>
      <c r="C230" s="496"/>
      <c r="D230" s="496"/>
      <c r="E230" s="496"/>
      <c r="F230" s="49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95" t="s">
        <v>53</v>
      </c>
      <c r="C243" s="496"/>
      <c r="D243" s="496"/>
      <c r="E243" s="496"/>
      <c r="F243" s="497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95" t="s">
        <v>53</v>
      </c>
      <c r="C256" s="496"/>
      <c r="D256" s="496"/>
      <c r="E256" s="496"/>
      <c r="F256" s="497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22" t="s">
        <v>109</v>
      </c>
      <c r="L264" s="522"/>
      <c r="M264" s="522"/>
      <c r="N264" s="522"/>
      <c r="O264" s="522"/>
      <c r="P264" s="522"/>
      <c r="Q264" s="522"/>
      <c r="R264" s="522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22"/>
      <c r="L265" s="522"/>
      <c r="M265" s="522"/>
      <c r="N265" s="522"/>
      <c r="O265" s="522"/>
      <c r="P265" s="522"/>
      <c r="Q265" s="522"/>
      <c r="R265" s="522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22"/>
      <c r="L266" s="522"/>
      <c r="M266" s="522"/>
      <c r="N266" s="522"/>
      <c r="O266" s="522"/>
      <c r="P266" s="522"/>
      <c r="Q266" s="522"/>
      <c r="R266" s="522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95" t="s">
        <v>53</v>
      </c>
      <c r="C269" s="496"/>
      <c r="D269" s="496"/>
      <c r="E269" s="496"/>
      <c r="F269" s="497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495" t="s">
        <v>53</v>
      </c>
      <c r="C282" s="496"/>
      <c r="D282" s="496"/>
      <c r="E282" s="496"/>
      <c r="F282" s="497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22" t="s">
        <v>117</v>
      </c>
      <c r="L290" s="522"/>
      <c r="M290" s="522"/>
      <c r="N290" s="522"/>
      <c r="O290" s="522"/>
      <c r="P290" s="522"/>
      <c r="Q290" s="522"/>
      <c r="R290" s="522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22"/>
      <c r="L291" s="522"/>
      <c r="M291" s="522"/>
      <c r="N291" s="522"/>
      <c r="O291" s="522"/>
      <c r="P291" s="522"/>
      <c r="Q291" s="522"/>
      <c r="R291" s="522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22"/>
      <c r="L292" s="522"/>
      <c r="M292" s="522"/>
      <c r="N292" s="522"/>
      <c r="O292" s="522"/>
      <c r="P292" s="522"/>
      <c r="Q292" s="522"/>
      <c r="R292" s="522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495" t="s">
        <v>53</v>
      </c>
      <c r="C297" s="496"/>
      <c r="D297" s="496"/>
      <c r="E297" s="496"/>
      <c r="F297" s="496"/>
      <c r="G297" s="497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495" t="s">
        <v>53</v>
      </c>
      <c r="C310" s="496"/>
      <c r="D310" s="496"/>
      <c r="E310" s="496"/>
      <c r="F310" s="496"/>
      <c r="G310" s="497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495" t="s">
        <v>53</v>
      </c>
      <c r="C323" s="496"/>
      <c r="D323" s="496"/>
      <c r="E323" s="496"/>
      <c r="F323" s="496"/>
      <c r="G323" s="497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495" t="s">
        <v>53</v>
      </c>
      <c r="C336" s="496"/>
      <c r="D336" s="496"/>
      <c r="E336" s="496"/>
      <c r="F336" s="496"/>
      <c r="G336" s="497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131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</row>
    <row r="346" spans="1:11" s="488" customFormat="1" ht="13.5" thickBot="1" x14ac:dyDescent="0.25">
      <c r="A346" s="311" t="s">
        <v>26</v>
      </c>
      <c r="B346" s="229">
        <f>B345-B332</f>
        <v>2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-126.41</v>
      </c>
    </row>
    <row r="347" spans="1:11" x14ac:dyDescent="0.2">
      <c r="C347" s="488"/>
      <c r="D347" s="488"/>
      <c r="E347" s="488"/>
      <c r="F347" s="488"/>
      <c r="G347" s="488"/>
    </row>
  </sheetData>
  <mergeCells count="28">
    <mergeCell ref="B336:G336"/>
    <mergeCell ref="K290:R292"/>
    <mergeCell ref="K264:R266"/>
    <mergeCell ref="B256:F256"/>
    <mergeCell ref="B243:F243"/>
    <mergeCell ref="B282:F282"/>
    <mergeCell ref="B269:F269"/>
    <mergeCell ref="B323:G323"/>
    <mergeCell ref="B310:G310"/>
    <mergeCell ref="B297:G29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0" t="s">
        <v>18</v>
      </c>
      <c r="C4" s="491"/>
      <c r="D4" s="491"/>
      <c r="E4" s="491"/>
      <c r="F4" s="491"/>
      <c r="G4" s="491"/>
      <c r="H4" s="491"/>
      <c r="I4" s="491"/>
      <c r="J4" s="492"/>
      <c r="K4" s="490" t="s">
        <v>21</v>
      </c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0" t="s">
        <v>23</v>
      </c>
      <c r="C17" s="491"/>
      <c r="D17" s="491"/>
      <c r="E17" s="491"/>
      <c r="F17" s="4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0" t="s">
        <v>18</v>
      </c>
      <c r="C4" s="491"/>
      <c r="D4" s="491"/>
      <c r="E4" s="491"/>
      <c r="F4" s="491"/>
      <c r="G4" s="491"/>
      <c r="H4" s="491"/>
      <c r="I4" s="491"/>
      <c r="J4" s="492"/>
      <c r="K4" s="490" t="s">
        <v>21</v>
      </c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0" t="s">
        <v>23</v>
      </c>
      <c r="C17" s="491"/>
      <c r="D17" s="491"/>
      <c r="E17" s="491"/>
      <c r="F17" s="4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0" t="s">
        <v>18</v>
      </c>
      <c r="C4" s="491"/>
      <c r="D4" s="491"/>
      <c r="E4" s="491"/>
      <c r="F4" s="491"/>
      <c r="G4" s="491"/>
      <c r="H4" s="491"/>
      <c r="I4" s="491"/>
      <c r="J4" s="492"/>
      <c r="K4" s="490" t="s">
        <v>21</v>
      </c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0" t="s">
        <v>23</v>
      </c>
      <c r="C17" s="491"/>
      <c r="D17" s="491"/>
      <c r="E17" s="491"/>
      <c r="F17" s="4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3" t="s">
        <v>42</v>
      </c>
      <c r="B1" s="49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3" t="s">
        <v>42</v>
      </c>
      <c r="B1" s="49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4" t="s">
        <v>42</v>
      </c>
      <c r="B1" s="49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3" t="s">
        <v>42</v>
      </c>
      <c r="B1" s="49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396"/>
  <sheetViews>
    <sheetView showGridLines="0" topLeftCell="A362" zoomScale="73" zoomScaleNormal="73" workbookViewId="0">
      <selection activeCell="V396" sqref="V396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23"/>
      <c r="G2" s="523"/>
      <c r="H2" s="523"/>
      <c r="I2" s="523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95" t="s">
        <v>53</v>
      </c>
      <c r="C9" s="496"/>
      <c r="D9" s="496"/>
      <c r="E9" s="496"/>
      <c r="F9" s="496"/>
      <c r="G9" s="496"/>
      <c r="H9" s="496"/>
      <c r="I9" s="497"/>
      <c r="J9" s="495" t="s">
        <v>63</v>
      </c>
      <c r="K9" s="496"/>
      <c r="L9" s="496"/>
      <c r="M9" s="496"/>
      <c r="N9" s="496"/>
      <c r="O9" s="496"/>
      <c r="P9" s="496"/>
      <c r="Q9" s="496"/>
      <c r="R9" s="496"/>
      <c r="S9" s="497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95" t="s">
        <v>53</v>
      </c>
      <c r="C25" s="496"/>
      <c r="D25" s="496"/>
      <c r="E25" s="496"/>
      <c r="F25" s="496"/>
      <c r="G25" s="496"/>
      <c r="H25" s="496"/>
      <c r="I25" s="497"/>
      <c r="J25" s="495" t="s">
        <v>63</v>
      </c>
      <c r="K25" s="496"/>
      <c r="L25" s="496"/>
      <c r="M25" s="496"/>
      <c r="N25" s="496"/>
      <c r="O25" s="496"/>
      <c r="P25" s="496"/>
      <c r="Q25" s="497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22" t="s">
        <v>67</v>
      </c>
      <c r="W34" s="522"/>
      <c r="X34" s="522"/>
      <c r="Y34" s="522"/>
      <c r="Z34" s="522"/>
      <c r="AA34" s="522"/>
      <c r="AB34" s="522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22"/>
      <c r="W35" s="522"/>
      <c r="X35" s="522"/>
      <c r="Y35" s="522"/>
      <c r="Z35" s="522"/>
      <c r="AA35" s="522"/>
      <c r="AB35" s="522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22"/>
      <c r="W36" s="522"/>
      <c r="X36" s="522"/>
      <c r="Y36" s="522"/>
      <c r="Z36" s="522"/>
      <c r="AA36" s="522"/>
      <c r="AB36" s="522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95" t="s">
        <v>53</v>
      </c>
      <c r="C39" s="496"/>
      <c r="D39" s="496"/>
      <c r="E39" s="496"/>
      <c r="F39" s="496"/>
      <c r="G39" s="496"/>
      <c r="H39" s="496"/>
      <c r="I39" s="497"/>
      <c r="J39" s="495" t="s">
        <v>63</v>
      </c>
      <c r="K39" s="496"/>
      <c r="L39" s="496"/>
      <c r="M39" s="496"/>
      <c r="N39" s="496"/>
      <c r="O39" s="496"/>
      <c r="P39" s="496"/>
      <c r="Q39" s="497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22" t="s">
        <v>69</v>
      </c>
      <c r="W48" s="522"/>
      <c r="X48" s="522"/>
      <c r="Y48" s="522"/>
      <c r="Z48" s="522"/>
      <c r="AA48" s="522"/>
      <c r="AB48" s="522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22"/>
      <c r="W49" s="522"/>
      <c r="X49" s="522"/>
      <c r="Y49" s="522"/>
      <c r="Z49" s="522"/>
      <c r="AA49" s="522"/>
      <c r="AB49" s="522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22"/>
      <c r="W50" s="522"/>
      <c r="X50" s="522"/>
      <c r="Y50" s="522"/>
      <c r="Z50" s="522"/>
      <c r="AA50" s="522"/>
      <c r="AB50" s="522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95" t="s">
        <v>53</v>
      </c>
      <c r="C55" s="496"/>
      <c r="D55" s="496"/>
      <c r="E55" s="496"/>
      <c r="F55" s="496"/>
      <c r="G55" s="496"/>
      <c r="H55" s="496"/>
      <c r="I55" s="496"/>
      <c r="J55" s="496"/>
      <c r="K55" s="497"/>
      <c r="L55" s="495" t="s">
        <v>63</v>
      </c>
      <c r="M55" s="496"/>
      <c r="N55" s="496"/>
      <c r="O55" s="496"/>
      <c r="P55" s="496"/>
      <c r="Q55" s="496"/>
      <c r="R55" s="496"/>
      <c r="S55" s="497"/>
      <c r="T55" s="292" t="s">
        <v>55</v>
      </c>
      <c r="U55" s="361"/>
      <c r="V55" s="361"/>
      <c r="W55" s="361"/>
      <c r="X55" s="523" t="s">
        <v>71</v>
      </c>
      <c r="Y55" s="523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95" t="s">
        <v>53</v>
      </c>
      <c r="C70" s="496"/>
      <c r="D70" s="496"/>
      <c r="E70" s="496"/>
      <c r="F70" s="496"/>
      <c r="G70" s="496"/>
      <c r="H70" s="496"/>
      <c r="I70" s="496"/>
      <c r="J70" s="496"/>
      <c r="K70" s="497"/>
      <c r="L70" s="495" t="s">
        <v>63</v>
      </c>
      <c r="M70" s="496"/>
      <c r="N70" s="496"/>
      <c r="O70" s="496"/>
      <c r="P70" s="496"/>
      <c r="Q70" s="496"/>
      <c r="R70" s="496"/>
      <c r="S70" s="496"/>
      <c r="T70" s="496"/>
      <c r="U70" s="497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95" t="s">
        <v>53</v>
      </c>
      <c r="C86" s="496"/>
      <c r="D86" s="496"/>
      <c r="E86" s="496"/>
      <c r="F86" s="496"/>
      <c r="G86" s="496"/>
      <c r="H86" s="496"/>
      <c r="I86" s="497"/>
      <c r="J86" s="495" t="s">
        <v>75</v>
      </c>
      <c r="K86" s="496"/>
      <c r="L86" s="496"/>
      <c r="M86" s="497"/>
      <c r="N86" s="495" t="s">
        <v>63</v>
      </c>
      <c r="O86" s="496"/>
      <c r="P86" s="496"/>
      <c r="Q86" s="496"/>
      <c r="R86" s="496"/>
      <c r="S86" s="496"/>
      <c r="T86" s="496"/>
      <c r="U86" s="497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95" t="s">
        <v>53</v>
      </c>
      <c r="C100" s="496"/>
      <c r="D100" s="496"/>
      <c r="E100" s="496"/>
      <c r="F100" s="496"/>
      <c r="G100" s="496"/>
      <c r="H100" s="496"/>
      <c r="I100" s="497"/>
      <c r="J100" s="495" t="s">
        <v>75</v>
      </c>
      <c r="K100" s="496"/>
      <c r="L100" s="496"/>
      <c r="M100" s="497"/>
      <c r="N100" s="495" t="s">
        <v>63</v>
      </c>
      <c r="O100" s="496"/>
      <c r="P100" s="496"/>
      <c r="Q100" s="496"/>
      <c r="R100" s="496"/>
      <c r="S100" s="496"/>
      <c r="T100" s="496"/>
      <c r="U100" s="497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95" t="s">
        <v>53</v>
      </c>
      <c r="C115" s="496"/>
      <c r="D115" s="496"/>
      <c r="E115" s="496"/>
      <c r="F115" s="496"/>
      <c r="G115" s="496"/>
      <c r="H115" s="496"/>
      <c r="I115" s="496"/>
      <c r="J115" s="497"/>
      <c r="K115" s="495" t="s">
        <v>75</v>
      </c>
      <c r="L115" s="496"/>
      <c r="M115" s="496"/>
      <c r="N115" s="497"/>
      <c r="O115" s="495" t="s">
        <v>63</v>
      </c>
      <c r="P115" s="496"/>
      <c r="Q115" s="496"/>
      <c r="R115" s="496"/>
      <c r="S115" s="496"/>
      <c r="T115" s="496"/>
      <c r="U115" s="496"/>
      <c r="V115" s="496"/>
      <c r="W115" s="497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95" t="s">
        <v>53</v>
      </c>
      <c r="C129" s="496"/>
      <c r="D129" s="496"/>
      <c r="E129" s="496"/>
      <c r="F129" s="496"/>
      <c r="G129" s="496"/>
      <c r="H129" s="496"/>
      <c r="I129" s="496"/>
      <c r="J129" s="497"/>
      <c r="K129" s="495" t="s">
        <v>75</v>
      </c>
      <c r="L129" s="496"/>
      <c r="M129" s="496"/>
      <c r="N129" s="497"/>
      <c r="O129" s="495" t="s">
        <v>63</v>
      </c>
      <c r="P129" s="496"/>
      <c r="Q129" s="496"/>
      <c r="R129" s="496"/>
      <c r="S129" s="496"/>
      <c r="T129" s="496"/>
      <c r="U129" s="496"/>
      <c r="V129" s="496"/>
      <c r="W129" s="497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95" t="s">
        <v>53</v>
      </c>
      <c r="C143" s="496"/>
      <c r="D143" s="496"/>
      <c r="E143" s="496"/>
      <c r="F143" s="496"/>
      <c r="G143" s="496"/>
      <c r="H143" s="496"/>
      <c r="I143" s="496"/>
      <c r="J143" s="497"/>
      <c r="K143" s="495" t="s">
        <v>75</v>
      </c>
      <c r="L143" s="496"/>
      <c r="M143" s="496"/>
      <c r="N143" s="497"/>
      <c r="O143" s="495" t="s">
        <v>63</v>
      </c>
      <c r="P143" s="496"/>
      <c r="Q143" s="496"/>
      <c r="R143" s="496"/>
      <c r="S143" s="496"/>
      <c r="T143" s="496"/>
      <c r="U143" s="496"/>
      <c r="V143" s="496"/>
      <c r="W143" s="497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95" t="s">
        <v>53</v>
      </c>
      <c r="C157" s="496"/>
      <c r="D157" s="496"/>
      <c r="E157" s="496"/>
      <c r="F157" s="496"/>
      <c r="G157" s="496"/>
      <c r="H157" s="496"/>
      <c r="I157" s="496"/>
      <c r="J157" s="497"/>
      <c r="K157" s="495" t="s">
        <v>75</v>
      </c>
      <c r="L157" s="496"/>
      <c r="M157" s="496"/>
      <c r="N157" s="497"/>
      <c r="O157" s="495" t="s">
        <v>63</v>
      </c>
      <c r="P157" s="496"/>
      <c r="Q157" s="496"/>
      <c r="R157" s="496"/>
      <c r="S157" s="496"/>
      <c r="T157" s="496"/>
      <c r="U157" s="496"/>
      <c r="V157" s="496"/>
      <c r="W157" s="497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95" t="s">
        <v>53</v>
      </c>
      <c r="C173" s="496"/>
      <c r="D173" s="496"/>
      <c r="E173" s="496"/>
      <c r="F173" s="496"/>
      <c r="G173" s="496"/>
      <c r="H173" s="496"/>
      <c r="I173" s="497"/>
      <c r="J173" s="495" t="s">
        <v>75</v>
      </c>
      <c r="K173" s="496"/>
      <c r="L173" s="496"/>
      <c r="M173" s="497"/>
      <c r="N173" s="495" t="s">
        <v>63</v>
      </c>
      <c r="O173" s="496"/>
      <c r="P173" s="496"/>
      <c r="Q173" s="496"/>
      <c r="R173" s="496"/>
      <c r="S173" s="496"/>
      <c r="T173" s="496"/>
      <c r="U173" s="496"/>
      <c r="V173" s="496"/>
      <c r="W173" s="497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95" t="s">
        <v>53</v>
      </c>
      <c r="C187" s="496"/>
      <c r="D187" s="496"/>
      <c r="E187" s="496"/>
      <c r="F187" s="496"/>
      <c r="G187" s="496"/>
      <c r="H187" s="496"/>
      <c r="I187" s="497"/>
      <c r="J187" s="495" t="s">
        <v>75</v>
      </c>
      <c r="K187" s="496"/>
      <c r="L187" s="496"/>
      <c r="M187" s="497"/>
      <c r="N187" s="495" t="s">
        <v>63</v>
      </c>
      <c r="O187" s="496"/>
      <c r="P187" s="496"/>
      <c r="Q187" s="496"/>
      <c r="R187" s="496"/>
      <c r="S187" s="496"/>
      <c r="T187" s="496"/>
      <c r="U187" s="496"/>
      <c r="V187" s="496"/>
      <c r="W187" s="497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95" t="s">
        <v>53</v>
      </c>
      <c r="C201" s="496"/>
      <c r="D201" s="496"/>
      <c r="E201" s="496"/>
      <c r="F201" s="496"/>
      <c r="G201" s="496"/>
      <c r="H201" s="496"/>
      <c r="I201" s="497"/>
      <c r="J201" s="495" t="s">
        <v>75</v>
      </c>
      <c r="K201" s="496"/>
      <c r="L201" s="496"/>
      <c r="M201" s="497"/>
      <c r="N201" s="495" t="s">
        <v>63</v>
      </c>
      <c r="O201" s="496"/>
      <c r="P201" s="496"/>
      <c r="Q201" s="496"/>
      <c r="R201" s="496"/>
      <c r="S201" s="496"/>
      <c r="T201" s="496"/>
      <c r="U201" s="496"/>
      <c r="V201" s="496"/>
      <c r="W201" s="497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95" t="s">
        <v>53</v>
      </c>
      <c r="C215" s="496"/>
      <c r="D215" s="496"/>
      <c r="E215" s="496"/>
      <c r="F215" s="496"/>
      <c r="G215" s="496"/>
      <c r="H215" s="496"/>
      <c r="I215" s="497"/>
      <c r="J215" s="495" t="s">
        <v>75</v>
      </c>
      <c r="K215" s="496"/>
      <c r="L215" s="496"/>
      <c r="M215" s="497"/>
      <c r="N215" s="495" t="s">
        <v>63</v>
      </c>
      <c r="O215" s="496"/>
      <c r="P215" s="496"/>
      <c r="Q215" s="496"/>
      <c r="R215" s="496"/>
      <c r="S215" s="496"/>
      <c r="T215" s="496"/>
      <c r="U215" s="496"/>
      <c r="V215" s="496"/>
      <c r="W215" s="497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95" t="s">
        <v>53</v>
      </c>
      <c r="C230" s="496"/>
      <c r="D230" s="496"/>
      <c r="E230" s="496"/>
      <c r="F230" s="496"/>
      <c r="G230" s="496"/>
      <c r="H230" s="496"/>
      <c r="I230" s="497"/>
      <c r="J230" s="495" t="s">
        <v>75</v>
      </c>
      <c r="K230" s="496"/>
      <c r="L230" s="496"/>
      <c r="M230" s="497"/>
      <c r="N230" s="495" t="s">
        <v>63</v>
      </c>
      <c r="O230" s="496"/>
      <c r="P230" s="496"/>
      <c r="Q230" s="496"/>
      <c r="R230" s="496"/>
      <c r="S230" s="496"/>
      <c r="T230" s="496"/>
      <c r="U230" s="497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95" t="s">
        <v>53</v>
      </c>
      <c r="C244" s="496"/>
      <c r="D244" s="496"/>
      <c r="E244" s="496"/>
      <c r="F244" s="496"/>
      <c r="G244" s="496"/>
      <c r="H244" s="496"/>
      <c r="I244" s="497"/>
      <c r="J244" s="495" t="s">
        <v>75</v>
      </c>
      <c r="K244" s="496"/>
      <c r="L244" s="496"/>
      <c r="M244" s="497"/>
      <c r="N244" s="495" t="s">
        <v>63</v>
      </c>
      <c r="O244" s="496"/>
      <c r="P244" s="496"/>
      <c r="Q244" s="496"/>
      <c r="R244" s="496"/>
      <c r="S244" s="496"/>
      <c r="T244" s="496"/>
      <c r="U244" s="497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95" t="s">
        <v>53</v>
      </c>
      <c r="C258" s="496"/>
      <c r="D258" s="496"/>
      <c r="E258" s="496"/>
      <c r="F258" s="496"/>
      <c r="G258" s="496"/>
      <c r="H258" s="496"/>
      <c r="I258" s="497"/>
      <c r="J258" s="495" t="s">
        <v>75</v>
      </c>
      <c r="K258" s="496"/>
      <c r="L258" s="496"/>
      <c r="M258" s="497"/>
      <c r="N258" s="495" t="s">
        <v>63</v>
      </c>
      <c r="O258" s="496"/>
      <c r="P258" s="496"/>
      <c r="Q258" s="496"/>
      <c r="R258" s="496"/>
      <c r="S258" s="496"/>
      <c r="T258" s="496"/>
      <c r="U258" s="497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95" t="s">
        <v>53</v>
      </c>
      <c r="C272" s="496"/>
      <c r="D272" s="496"/>
      <c r="E272" s="496"/>
      <c r="F272" s="496"/>
      <c r="G272" s="496"/>
      <c r="H272" s="496"/>
      <c r="I272" s="497"/>
      <c r="J272" s="495" t="s">
        <v>75</v>
      </c>
      <c r="K272" s="496"/>
      <c r="L272" s="496"/>
      <c r="M272" s="497"/>
      <c r="N272" s="495" t="s">
        <v>63</v>
      </c>
      <c r="O272" s="496"/>
      <c r="P272" s="496"/>
      <c r="Q272" s="496"/>
      <c r="R272" s="496"/>
      <c r="S272" s="496"/>
      <c r="T272" s="496"/>
      <c r="U272" s="497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95" t="s">
        <v>53</v>
      </c>
      <c r="C286" s="496"/>
      <c r="D286" s="496"/>
      <c r="E286" s="496"/>
      <c r="F286" s="496"/>
      <c r="G286" s="496"/>
      <c r="H286" s="496"/>
      <c r="I286" s="497"/>
      <c r="J286" s="495" t="s">
        <v>75</v>
      </c>
      <c r="K286" s="496"/>
      <c r="L286" s="496"/>
      <c r="M286" s="497"/>
      <c r="N286" s="495" t="s">
        <v>63</v>
      </c>
      <c r="O286" s="496"/>
      <c r="P286" s="496"/>
      <c r="Q286" s="496"/>
      <c r="R286" s="496"/>
      <c r="S286" s="496"/>
      <c r="T286" s="496"/>
      <c r="U286" s="497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95" t="s">
        <v>53</v>
      </c>
      <c r="C300" s="496"/>
      <c r="D300" s="496"/>
      <c r="E300" s="496"/>
      <c r="F300" s="496"/>
      <c r="G300" s="496"/>
      <c r="H300" s="496"/>
      <c r="I300" s="497"/>
      <c r="J300" s="495" t="s">
        <v>75</v>
      </c>
      <c r="K300" s="496"/>
      <c r="L300" s="496"/>
      <c r="M300" s="497"/>
      <c r="N300" s="495" t="s">
        <v>63</v>
      </c>
      <c r="O300" s="496"/>
      <c r="P300" s="496"/>
      <c r="Q300" s="496"/>
      <c r="R300" s="496"/>
      <c r="S300" s="496"/>
      <c r="T300" s="496"/>
      <c r="U300" s="497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495" t="s">
        <v>53</v>
      </c>
      <c r="C314" s="496"/>
      <c r="D314" s="496"/>
      <c r="E314" s="496"/>
      <c r="F314" s="496"/>
      <c r="G314" s="496"/>
      <c r="H314" s="496"/>
      <c r="I314" s="497"/>
      <c r="J314" s="495" t="s">
        <v>75</v>
      </c>
      <c r="K314" s="496"/>
      <c r="L314" s="496"/>
      <c r="M314" s="497"/>
      <c r="N314" s="495" t="s">
        <v>63</v>
      </c>
      <c r="O314" s="496"/>
      <c r="P314" s="496"/>
      <c r="Q314" s="496"/>
      <c r="R314" s="496"/>
      <c r="S314" s="496"/>
      <c r="T314" s="496"/>
      <c r="U314" s="497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2" t="s">
        <v>53</v>
      </c>
      <c r="B329" s="513"/>
      <c r="C329" s="513"/>
      <c r="D329" s="513"/>
      <c r="E329" s="513"/>
      <c r="F329" s="513"/>
      <c r="G329" s="513"/>
      <c r="H329" s="513"/>
      <c r="I329" s="513"/>
      <c r="J329" s="514"/>
      <c r="K329" s="515" t="s">
        <v>75</v>
      </c>
      <c r="L329" s="516"/>
      <c r="M329" s="516"/>
      <c r="N329" s="516"/>
      <c r="O329" s="516"/>
      <c r="P329" s="516"/>
      <c r="Q329" s="516"/>
      <c r="R329" s="516"/>
      <c r="S329" s="516"/>
      <c r="T329" s="517"/>
      <c r="U329" s="518" t="s">
        <v>63</v>
      </c>
      <c r="V329" s="519"/>
      <c r="W329" s="519"/>
      <c r="X329" s="519"/>
      <c r="Y329" s="519"/>
      <c r="Z329" s="519"/>
      <c r="AA329" s="519"/>
      <c r="AB329" s="519"/>
      <c r="AC329" s="519"/>
      <c r="AD329" s="520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499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01">
        <f>C331+C332</f>
        <v>760</v>
      </c>
      <c r="G331" s="501">
        <v>115.5</v>
      </c>
      <c r="H331" s="501">
        <v>65</v>
      </c>
      <c r="I331" s="501">
        <v>1</v>
      </c>
      <c r="J331" s="503"/>
      <c r="K331" s="521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01">
        <f>M331+M332</f>
        <v>760</v>
      </c>
      <c r="Q331" s="509">
        <v>118.5</v>
      </c>
      <c r="R331" s="509">
        <v>65</v>
      </c>
      <c r="S331" s="509">
        <v>2</v>
      </c>
      <c r="T331" s="503"/>
      <c r="U331" s="499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01">
        <f>W331+W332</f>
        <v>760</v>
      </c>
      <c r="AA331" s="501">
        <v>116.5</v>
      </c>
      <c r="AB331" s="501">
        <v>65</v>
      </c>
      <c r="AC331" s="501">
        <v>1</v>
      </c>
      <c r="AD331" s="503"/>
    </row>
    <row r="332" spans="1:30" s="426" customFormat="1" ht="15" x14ac:dyDescent="0.2">
      <c r="A332" s="500"/>
      <c r="B332" s="430">
        <v>3</v>
      </c>
      <c r="C332" s="430">
        <v>440</v>
      </c>
      <c r="D332" s="430">
        <v>115</v>
      </c>
      <c r="E332" s="430" t="s">
        <v>124</v>
      </c>
      <c r="F332" s="502"/>
      <c r="G332" s="502"/>
      <c r="H332" s="502"/>
      <c r="I332" s="502"/>
      <c r="J332" s="504"/>
      <c r="K332" s="521"/>
      <c r="L332" s="430">
        <v>2</v>
      </c>
      <c r="M332" s="430">
        <v>373</v>
      </c>
      <c r="N332" s="430">
        <v>117.5</v>
      </c>
      <c r="O332" s="430" t="s">
        <v>128</v>
      </c>
      <c r="P332" s="502"/>
      <c r="Q332" s="509"/>
      <c r="R332" s="509"/>
      <c r="S332" s="509"/>
      <c r="T332" s="504"/>
      <c r="U332" s="500"/>
      <c r="V332" s="430">
        <v>2</v>
      </c>
      <c r="W332" s="430">
        <v>217</v>
      </c>
      <c r="X332" s="430">
        <v>116</v>
      </c>
      <c r="Y332" s="430" t="s">
        <v>128</v>
      </c>
      <c r="Z332" s="502"/>
      <c r="AA332" s="502"/>
      <c r="AB332" s="502"/>
      <c r="AC332" s="502"/>
      <c r="AD332" s="504"/>
    </row>
    <row r="333" spans="1:30" s="426" customFormat="1" ht="15" x14ac:dyDescent="0.2">
      <c r="A333" s="499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01">
        <f>C333+C334+C335</f>
        <v>760</v>
      </c>
      <c r="G333" s="501">
        <v>115</v>
      </c>
      <c r="H333" s="501">
        <v>65</v>
      </c>
      <c r="I333" s="501">
        <v>1</v>
      </c>
      <c r="J333" s="503"/>
      <c r="K333" s="510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09">
        <f>M333+M334</f>
        <v>760</v>
      </c>
      <c r="Q333" s="501">
        <v>116.5</v>
      </c>
      <c r="R333" s="501">
        <v>65</v>
      </c>
      <c r="S333" s="501">
        <v>2</v>
      </c>
      <c r="T333" s="503"/>
      <c r="U333" s="499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09">
        <f>W333+W334</f>
        <v>760</v>
      </c>
      <c r="AA333" s="509">
        <v>116</v>
      </c>
      <c r="AB333" s="509">
        <v>65</v>
      </c>
      <c r="AC333" s="509" t="s">
        <v>126</v>
      </c>
      <c r="AD333" s="498"/>
    </row>
    <row r="334" spans="1:30" s="426" customFormat="1" ht="15" x14ac:dyDescent="0.2">
      <c r="A334" s="510"/>
      <c r="B334" s="430">
        <v>3</v>
      </c>
      <c r="C334" s="430">
        <v>230</v>
      </c>
      <c r="D334" s="430">
        <v>115</v>
      </c>
      <c r="E334" s="430" t="s">
        <v>125</v>
      </c>
      <c r="F334" s="505"/>
      <c r="G334" s="505"/>
      <c r="H334" s="505"/>
      <c r="I334" s="505"/>
      <c r="J334" s="511"/>
      <c r="K334" s="500"/>
      <c r="L334" s="430">
        <v>3</v>
      </c>
      <c r="M334" s="430">
        <v>385</v>
      </c>
      <c r="N334" s="430">
        <v>115.5</v>
      </c>
      <c r="O334" s="430" t="s">
        <v>125</v>
      </c>
      <c r="P334" s="509"/>
      <c r="Q334" s="502"/>
      <c r="R334" s="502"/>
      <c r="S334" s="502"/>
      <c r="T334" s="504"/>
      <c r="U334" s="500"/>
      <c r="V334" s="430">
        <v>3</v>
      </c>
      <c r="W334" s="430">
        <v>210</v>
      </c>
      <c r="X334" s="430">
        <v>115.5</v>
      </c>
      <c r="Y334" s="430" t="s">
        <v>128</v>
      </c>
      <c r="Z334" s="509"/>
      <c r="AA334" s="509"/>
      <c r="AB334" s="509"/>
      <c r="AC334" s="509"/>
      <c r="AD334" s="498"/>
    </row>
    <row r="335" spans="1:30" s="426" customFormat="1" ht="15" x14ac:dyDescent="0.2">
      <c r="A335" s="500"/>
      <c r="B335" s="430">
        <v>4</v>
      </c>
      <c r="C335" s="430">
        <v>87</v>
      </c>
      <c r="D335" s="430">
        <v>114</v>
      </c>
      <c r="E335" s="430" t="s">
        <v>128</v>
      </c>
      <c r="F335" s="505"/>
      <c r="G335" s="502"/>
      <c r="H335" s="502"/>
      <c r="I335" s="502"/>
      <c r="J335" s="504"/>
      <c r="K335" s="499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01">
        <f>M335+M336+M337</f>
        <v>760</v>
      </c>
      <c r="Q335" s="501">
        <v>114.5</v>
      </c>
      <c r="R335" s="501">
        <v>65</v>
      </c>
      <c r="S335" s="501">
        <v>3</v>
      </c>
      <c r="T335" s="503"/>
      <c r="U335" s="499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05">
        <f>W335+W336</f>
        <v>761</v>
      </c>
      <c r="AA335" s="501">
        <v>115.5</v>
      </c>
      <c r="AB335" s="501">
        <v>65</v>
      </c>
      <c r="AC335" s="501">
        <v>2</v>
      </c>
      <c r="AD335" s="503"/>
    </row>
    <row r="336" spans="1:30" s="426" customFormat="1" ht="15" x14ac:dyDescent="0.2">
      <c r="A336" s="499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01">
        <f>C336+C337</f>
        <v>760</v>
      </c>
      <c r="G336" s="501">
        <v>114</v>
      </c>
      <c r="H336" s="501">
        <v>65</v>
      </c>
      <c r="I336" s="501">
        <v>2</v>
      </c>
      <c r="J336" s="503"/>
      <c r="K336" s="510"/>
      <c r="L336" s="430">
        <v>4</v>
      </c>
      <c r="M336" s="430">
        <v>457</v>
      </c>
      <c r="N336" s="430">
        <v>114.5</v>
      </c>
      <c r="O336" s="430" t="s">
        <v>127</v>
      </c>
      <c r="P336" s="505"/>
      <c r="Q336" s="505"/>
      <c r="R336" s="505"/>
      <c r="S336" s="505"/>
      <c r="T336" s="511"/>
      <c r="U336" s="500"/>
      <c r="V336" s="430">
        <v>5</v>
      </c>
      <c r="W336" s="430">
        <v>67</v>
      </c>
      <c r="X336" s="430">
        <v>114</v>
      </c>
      <c r="Y336" s="431" t="s">
        <v>125</v>
      </c>
      <c r="Z336" s="502"/>
      <c r="AA336" s="502"/>
      <c r="AB336" s="502"/>
      <c r="AC336" s="502"/>
      <c r="AD336" s="504"/>
    </row>
    <row r="337" spans="1:30" s="426" customFormat="1" ht="15" x14ac:dyDescent="0.2">
      <c r="A337" s="500"/>
      <c r="B337" s="430">
        <v>5</v>
      </c>
      <c r="C337" s="430">
        <v>53</v>
      </c>
      <c r="D337" s="430">
        <v>114.5</v>
      </c>
      <c r="E337" s="431" t="s">
        <v>125</v>
      </c>
      <c r="F337" s="502"/>
      <c r="G337" s="502"/>
      <c r="H337" s="502"/>
      <c r="I337" s="502"/>
      <c r="J337" s="504"/>
      <c r="K337" s="500"/>
      <c r="L337" s="430" t="s">
        <v>129</v>
      </c>
      <c r="M337" s="430">
        <v>226</v>
      </c>
      <c r="N337" s="430">
        <v>114</v>
      </c>
      <c r="O337" s="430" t="s">
        <v>125</v>
      </c>
      <c r="P337" s="502"/>
      <c r="Q337" s="502"/>
      <c r="R337" s="502"/>
      <c r="S337" s="502"/>
      <c r="T337" s="504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499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09">
        <f>W338+W339</f>
        <v>761</v>
      </c>
      <c r="AA338" s="509">
        <v>114</v>
      </c>
      <c r="AB338" s="509">
        <v>65</v>
      </c>
      <c r="AC338" s="509">
        <v>3</v>
      </c>
      <c r="AD338" s="498"/>
    </row>
    <row r="339" spans="1:30" s="426" customFormat="1" ht="15" x14ac:dyDescent="0.2">
      <c r="A339" s="499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01">
        <f>C339+C340</f>
        <v>760</v>
      </c>
      <c r="G339" s="501">
        <v>114.5</v>
      </c>
      <c r="H339" s="501">
        <v>65</v>
      </c>
      <c r="I339" s="501">
        <v>2</v>
      </c>
      <c r="J339" s="503"/>
      <c r="K339" s="499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01">
        <f>M339+M340</f>
        <v>760</v>
      </c>
      <c r="Q339" s="501">
        <v>113</v>
      </c>
      <c r="R339" s="501">
        <v>65</v>
      </c>
      <c r="S339" s="501">
        <v>3</v>
      </c>
      <c r="T339" s="503"/>
      <c r="U339" s="500"/>
      <c r="V339" s="430">
        <v>5</v>
      </c>
      <c r="W339" s="430">
        <v>193</v>
      </c>
      <c r="X339" s="430">
        <v>114</v>
      </c>
      <c r="Y339" s="430" t="s">
        <v>128</v>
      </c>
      <c r="Z339" s="509"/>
      <c r="AA339" s="509"/>
      <c r="AB339" s="509"/>
      <c r="AC339" s="509"/>
      <c r="AD339" s="498"/>
    </row>
    <row r="340" spans="1:30" s="426" customFormat="1" ht="15" x14ac:dyDescent="0.2">
      <c r="A340" s="500"/>
      <c r="B340" s="430">
        <v>6</v>
      </c>
      <c r="C340" s="430">
        <v>49</v>
      </c>
      <c r="D340" s="430">
        <v>113</v>
      </c>
      <c r="E340" s="431" t="s">
        <v>128</v>
      </c>
      <c r="F340" s="502"/>
      <c r="G340" s="502"/>
      <c r="H340" s="502"/>
      <c r="I340" s="502"/>
      <c r="J340" s="504"/>
      <c r="K340" s="500"/>
      <c r="L340" s="430" t="s">
        <v>131</v>
      </c>
      <c r="M340" s="430">
        <v>375</v>
      </c>
      <c r="N340" s="430">
        <v>112</v>
      </c>
      <c r="O340" s="430" t="s">
        <v>124</v>
      </c>
      <c r="P340" s="502"/>
      <c r="Q340" s="502"/>
      <c r="R340" s="502"/>
      <c r="S340" s="502"/>
      <c r="T340" s="504"/>
      <c r="U340" s="499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01">
        <f>W340+W341+W342</f>
        <v>761</v>
      </c>
      <c r="AA340" s="501">
        <v>112.5</v>
      </c>
      <c r="AB340" s="501">
        <v>65</v>
      </c>
      <c r="AC340" s="501">
        <v>3</v>
      </c>
      <c r="AD340" s="444"/>
    </row>
    <row r="341" spans="1:30" s="426" customFormat="1" ht="15" x14ac:dyDescent="0.2">
      <c r="A341" s="499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01">
        <f>C341+C342</f>
        <v>761</v>
      </c>
      <c r="G341" s="501"/>
      <c r="H341" s="501">
        <v>65</v>
      </c>
      <c r="I341" s="501">
        <v>3</v>
      </c>
      <c r="J341" s="503"/>
      <c r="K341" s="499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01">
        <f>M341+M342+M343</f>
        <v>761</v>
      </c>
      <c r="Q341" s="501">
        <v>112.5</v>
      </c>
      <c r="R341" s="501">
        <v>65</v>
      </c>
      <c r="S341" s="501">
        <v>3</v>
      </c>
      <c r="T341" s="503"/>
      <c r="U341" s="510"/>
      <c r="V341" s="437">
        <v>8</v>
      </c>
      <c r="W341" s="437">
        <v>158</v>
      </c>
      <c r="X341" s="437">
        <v>110.5</v>
      </c>
      <c r="Y341" s="437" t="s">
        <v>125</v>
      </c>
      <c r="Z341" s="505"/>
      <c r="AA341" s="505"/>
      <c r="AB341" s="505"/>
      <c r="AC341" s="505"/>
      <c r="AD341" s="445"/>
    </row>
    <row r="342" spans="1:30" s="426" customFormat="1" ht="15.75" thickBot="1" x14ac:dyDescent="0.25">
      <c r="A342" s="507"/>
      <c r="B342" s="438">
        <v>7</v>
      </c>
      <c r="C342" s="438">
        <v>340</v>
      </c>
      <c r="D342" s="438">
        <v>112.5</v>
      </c>
      <c r="E342" s="439" t="s">
        <v>124</v>
      </c>
      <c r="F342" s="506"/>
      <c r="G342" s="506"/>
      <c r="H342" s="506"/>
      <c r="I342" s="506"/>
      <c r="J342" s="508"/>
      <c r="K342" s="510"/>
      <c r="L342" s="430" t="s">
        <v>133</v>
      </c>
      <c r="M342" s="430">
        <v>112</v>
      </c>
      <c r="N342" s="430">
        <v>112.5</v>
      </c>
      <c r="O342" s="430" t="s">
        <v>125</v>
      </c>
      <c r="P342" s="505"/>
      <c r="Q342" s="505"/>
      <c r="R342" s="505"/>
      <c r="S342" s="505"/>
      <c r="T342" s="511"/>
      <c r="U342" s="507"/>
      <c r="V342" s="438">
        <v>7</v>
      </c>
      <c r="W342" s="438">
        <v>118</v>
      </c>
      <c r="X342" s="438">
        <v>112</v>
      </c>
      <c r="Y342" s="438" t="s">
        <v>125</v>
      </c>
      <c r="Z342" s="506"/>
      <c r="AA342" s="506"/>
      <c r="AB342" s="506"/>
      <c r="AC342" s="506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07"/>
      <c r="L343" s="438" t="s">
        <v>134</v>
      </c>
      <c r="M343" s="438">
        <v>514</v>
      </c>
      <c r="N343" s="438">
        <v>112.5</v>
      </c>
      <c r="O343" s="439" t="s">
        <v>127</v>
      </c>
      <c r="P343" s="506"/>
      <c r="Q343" s="506"/>
      <c r="R343" s="506"/>
      <c r="S343" s="506"/>
      <c r="T343" s="508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495" t="s">
        <v>53</v>
      </c>
      <c r="C347" s="496"/>
      <c r="D347" s="496"/>
      <c r="E347" s="496"/>
      <c r="F347" s="496"/>
      <c r="G347" s="497"/>
      <c r="H347" s="495" t="s">
        <v>75</v>
      </c>
      <c r="I347" s="496"/>
      <c r="J347" s="496"/>
      <c r="K347" s="496"/>
      <c r="L347" s="496"/>
      <c r="M347" s="497"/>
      <c r="N347" s="495" t="s">
        <v>63</v>
      </c>
      <c r="O347" s="496"/>
      <c r="P347" s="496"/>
      <c r="Q347" s="496"/>
      <c r="R347" s="496"/>
      <c r="S347" s="497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495" t="s">
        <v>53</v>
      </c>
      <c r="C360" s="496"/>
      <c r="D360" s="496"/>
      <c r="E360" s="496"/>
      <c r="F360" s="496"/>
      <c r="G360" s="497"/>
      <c r="H360" s="495" t="s">
        <v>75</v>
      </c>
      <c r="I360" s="496"/>
      <c r="J360" s="496"/>
      <c r="K360" s="496"/>
      <c r="L360" s="496"/>
      <c r="M360" s="497"/>
      <c r="N360" s="495" t="s">
        <v>63</v>
      </c>
      <c r="O360" s="496"/>
      <c r="P360" s="496"/>
      <c r="Q360" s="496"/>
      <c r="R360" s="496"/>
      <c r="S360" s="497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495" t="s">
        <v>53</v>
      </c>
      <c r="C373" s="496"/>
      <c r="D373" s="496"/>
      <c r="E373" s="496"/>
      <c r="F373" s="496"/>
      <c r="G373" s="497"/>
      <c r="H373" s="495" t="s">
        <v>75</v>
      </c>
      <c r="I373" s="496"/>
      <c r="J373" s="496"/>
      <c r="K373" s="496"/>
      <c r="L373" s="496"/>
      <c r="M373" s="497"/>
      <c r="N373" s="495" t="s">
        <v>63</v>
      </c>
      <c r="O373" s="496"/>
      <c r="P373" s="496"/>
      <c r="Q373" s="496"/>
      <c r="R373" s="496"/>
      <c r="S373" s="497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495" t="s">
        <v>53</v>
      </c>
      <c r="C386" s="496"/>
      <c r="D386" s="496"/>
      <c r="E386" s="496"/>
      <c r="F386" s="496"/>
      <c r="G386" s="497"/>
      <c r="H386" s="495" t="s">
        <v>75</v>
      </c>
      <c r="I386" s="496"/>
      <c r="J386" s="496"/>
      <c r="K386" s="496"/>
      <c r="L386" s="496"/>
      <c r="M386" s="497"/>
      <c r="N386" s="495" t="s">
        <v>63</v>
      </c>
      <c r="O386" s="496"/>
      <c r="P386" s="496"/>
      <c r="Q386" s="496"/>
      <c r="R386" s="496"/>
      <c r="S386" s="497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</sheetData>
  <mergeCells count="169">
    <mergeCell ref="B386:G386"/>
    <mergeCell ref="H386:M386"/>
    <mergeCell ref="N386:S386"/>
    <mergeCell ref="B360:G360"/>
    <mergeCell ref="H360:M360"/>
    <mergeCell ref="N360:S36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B201:I201"/>
    <mergeCell ref="J201:M201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N230:U230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B373:G373"/>
    <mergeCell ref="H373:M373"/>
    <mergeCell ref="N373:S373"/>
    <mergeCell ref="H347:M347"/>
    <mergeCell ref="B347:G347"/>
    <mergeCell ref="N347:S347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2021-11-20T17:57:36Z</dcterms:modified>
</cp:coreProperties>
</file>