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7FC611D3-8CE5-4E57-ADBE-432A4F215908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U81" i="248" l="1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9" i="250"/>
  <c r="H79" i="250"/>
  <c r="G79" i="250"/>
  <c r="F79" i="250"/>
  <c r="E79" i="250"/>
  <c r="D79" i="250"/>
  <c r="C79" i="250"/>
  <c r="B79" i="250"/>
  <c r="I76" i="250"/>
  <c r="H76" i="250"/>
  <c r="G76" i="250"/>
  <c r="F76" i="250"/>
  <c r="E76" i="250"/>
  <c r="D76" i="250"/>
  <c r="C76" i="250"/>
  <c r="B76" i="250"/>
  <c r="I77" i="250"/>
  <c r="K77" i="250" s="1"/>
  <c r="L77" i="250" s="1"/>
  <c r="I75" i="250"/>
  <c r="H75" i="250"/>
  <c r="G75" i="250"/>
  <c r="F75" i="250"/>
  <c r="E75" i="250"/>
  <c r="D75" i="250"/>
  <c r="C75" i="250"/>
  <c r="B75" i="250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T64" i="248" l="1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K63" i="250" l="1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<sst xmlns="http://schemas.openxmlformats.org/spreadsheetml/2006/main" count="692" uniqueCount="74">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</sst>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7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71"/>
  <sheetViews>
    <sheetView showGridLines="0" topLeftCell="A41" zoomScale="75" zoomScaleNormal="75" workbookViewId="0">
      <selection activeCell="F70" sqref="F70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73" t="s">
        <v>53</v>
      </c>
      <c r="C9" s="374"/>
      <c r="D9" s="374"/>
      <c r="E9" s="374"/>
      <c r="F9" s="37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73" t="s">
        <v>53</v>
      </c>
      <c r="C22" s="374"/>
      <c r="D22" s="374"/>
      <c r="E22" s="374"/>
      <c r="F22" s="37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73" t="s">
        <v>53</v>
      </c>
      <c r="C35" s="374"/>
      <c r="D35" s="374"/>
      <c r="E35" s="374"/>
      <c r="F35" s="37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73" t="s">
        <v>53</v>
      </c>
      <c r="C48" s="374"/>
      <c r="D48" s="374"/>
      <c r="E48" s="374"/>
      <c r="F48" s="37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73" t="s">
        <v>53</v>
      </c>
      <c r="C61" s="374"/>
      <c r="D61" s="374"/>
      <c r="E61" s="374"/>
      <c r="F61" s="37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79"/>
  <sheetViews>
    <sheetView showGridLines="0" topLeftCell="A44" zoomScale="73" zoomScaleNormal="73" workbookViewId="0">
      <selection activeCell="H78" sqref="H78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73" t="s">
        <v>50</v>
      </c>
      <c r="C9" s="374"/>
      <c r="D9" s="374"/>
      <c r="E9" s="374"/>
      <c r="F9" s="374"/>
      <c r="G9" s="375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73" t="s">
        <v>50</v>
      </c>
      <c r="C23" s="374"/>
      <c r="D23" s="374"/>
      <c r="E23" s="374"/>
      <c r="F23" s="374"/>
      <c r="G23" s="375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73" t="s">
        <v>50</v>
      </c>
      <c r="C38" s="374"/>
      <c r="D38" s="374"/>
      <c r="E38" s="374"/>
      <c r="F38" s="374"/>
      <c r="G38" s="375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373" t="s">
        <v>50</v>
      </c>
      <c r="C54" s="374"/>
      <c r="D54" s="374"/>
      <c r="E54" s="374"/>
      <c r="F54" s="374"/>
      <c r="G54" s="374"/>
      <c r="H54" s="375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ht="13.5" thickBot="1" x14ac:dyDescent="0.25">
      <c r="E67" s="288">
        <v>43.5</v>
      </c>
    </row>
    <row r="68" spans="1:12" s="366" customFormat="1" ht="13.5" thickBot="1" x14ac:dyDescent="0.25">
      <c r="A68" s="295" t="s">
        <v>73</v>
      </c>
      <c r="B68" s="373" t="s">
        <v>50</v>
      </c>
      <c r="C68" s="374"/>
      <c r="D68" s="374"/>
      <c r="E68" s="374"/>
      <c r="F68" s="374"/>
      <c r="G68" s="374"/>
      <c r="H68" s="375"/>
      <c r="I68" s="312" t="s">
        <v>0</v>
      </c>
    </row>
    <row r="69" spans="1:12" s="366" customFormat="1" x14ac:dyDescent="0.2">
      <c r="A69" s="226" t="s">
        <v>54</v>
      </c>
      <c r="B69" s="296">
        <v>1</v>
      </c>
      <c r="C69" s="297">
        <v>2</v>
      </c>
      <c r="D69" s="298">
        <v>3</v>
      </c>
      <c r="E69" s="297">
        <v>4</v>
      </c>
      <c r="F69" s="298">
        <v>5</v>
      </c>
      <c r="G69" s="362">
        <v>6</v>
      </c>
      <c r="H69" s="293">
        <v>7</v>
      </c>
      <c r="I69" s="299"/>
    </row>
    <row r="70" spans="1:12" s="366" customFormat="1" x14ac:dyDescent="0.2">
      <c r="A70" s="226" t="s">
        <v>2</v>
      </c>
      <c r="B70" s="336">
        <v>1</v>
      </c>
      <c r="C70" s="337">
        <v>2</v>
      </c>
      <c r="D70" s="350">
        <v>3</v>
      </c>
      <c r="E70" s="350">
        <v>3</v>
      </c>
      <c r="F70" s="338">
        <v>4</v>
      </c>
      <c r="G70" s="363">
        <v>5</v>
      </c>
      <c r="H70" s="340">
        <v>6</v>
      </c>
      <c r="I70" s="294" t="s">
        <v>0</v>
      </c>
      <c r="K70" s="300"/>
    </row>
    <row r="71" spans="1:12" s="366" customFormat="1" x14ac:dyDescent="0.2">
      <c r="A71" s="301" t="s">
        <v>3</v>
      </c>
      <c r="B71" s="253">
        <v>650</v>
      </c>
      <c r="C71" s="254">
        <v>650</v>
      </c>
      <c r="D71" s="254">
        <v>650</v>
      </c>
      <c r="E71" s="254">
        <v>650</v>
      </c>
      <c r="F71" s="254">
        <v>650</v>
      </c>
      <c r="G71" s="364">
        <v>650</v>
      </c>
      <c r="H71" s="255">
        <v>650</v>
      </c>
      <c r="I71" s="302">
        <v>650</v>
      </c>
      <c r="K71" s="300"/>
    </row>
    <row r="72" spans="1:12" s="366" customFormat="1" x14ac:dyDescent="0.2">
      <c r="A72" s="303" t="s">
        <v>6</v>
      </c>
      <c r="B72" s="258">
        <v>601.36363636363637</v>
      </c>
      <c r="C72" s="259">
        <v>611.72413793103453</v>
      </c>
      <c r="D72" s="259">
        <v>621.94444444444446</v>
      </c>
      <c r="E72" s="259">
        <v>628.33333333333337</v>
      </c>
      <c r="F72" s="341">
        <v>650</v>
      </c>
      <c r="G72" s="341">
        <v>661.52777777777783</v>
      </c>
      <c r="H72" s="260">
        <v>709.35483870967744</v>
      </c>
      <c r="I72" s="342">
        <v>645.42253521126759</v>
      </c>
      <c r="K72" s="300"/>
    </row>
    <row r="73" spans="1:12" s="366" customFormat="1" x14ac:dyDescent="0.2">
      <c r="A73" s="226" t="s">
        <v>7</v>
      </c>
      <c r="B73" s="262">
        <v>77.272727272727266</v>
      </c>
      <c r="C73" s="263">
        <v>100</v>
      </c>
      <c r="D73" s="263">
        <v>94.444444444444443</v>
      </c>
      <c r="E73" s="263">
        <v>100</v>
      </c>
      <c r="F73" s="343">
        <v>96.551724137931032</v>
      </c>
      <c r="G73" s="343">
        <v>98.611111111111114</v>
      </c>
      <c r="H73" s="264">
        <v>100</v>
      </c>
      <c r="I73" s="344">
        <v>84.154929577464785</v>
      </c>
      <c r="K73" s="300"/>
    </row>
    <row r="74" spans="1:12" s="366" customFormat="1" x14ac:dyDescent="0.2">
      <c r="A74" s="226" t="s">
        <v>8</v>
      </c>
      <c r="B74" s="266">
        <v>8.9450281656985806E-2</v>
      </c>
      <c r="C74" s="267">
        <v>4.1637396420788647E-2</v>
      </c>
      <c r="D74" s="267">
        <v>4.7306735581303924E-2</v>
      </c>
      <c r="E74" s="267">
        <v>3.9610569026705782E-2</v>
      </c>
      <c r="F74" s="345">
        <v>4.6506170703327569E-2</v>
      </c>
      <c r="G74" s="345">
        <v>4.6705172657372625E-2</v>
      </c>
      <c r="H74" s="268">
        <v>3.5254292757280085E-2</v>
      </c>
      <c r="I74" s="346">
        <v>6.6909980706473651E-2</v>
      </c>
      <c r="K74" s="304"/>
      <c r="L74" s="305"/>
    </row>
    <row r="75" spans="1:12" s="366" customFormat="1" x14ac:dyDescent="0.2">
      <c r="A75" s="303" t="s">
        <v>1</v>
      </c>
      <c r="B75" s="270">
        <f t="shared" ref="B75:I75" si="13">B72/B71*100-100</f>
        <v>-7.4825174825174798</v>
      </c>
      <c r="C75" s="271">
        <f t="shared" si="13"/>
        <v>-5.8885941644562223</v>
      </c>
      <c r="D75" s="271">
        <f t="shared" si="13"/>
        <v>-4.3162393162393187</v>
      </c>
      <c r="E75" s="271">
        <f t="shared" si="13"/>
        <v>-3.3333333333333286</v>
      </c>
      <c r="F75" s="271">
        <f t="shared" si="13"/>
        <v>0</v>
      </c>
      <c r="G75" s="271">
        <f t="shared" si="13"/>
        <v>1.7735042735042867</v>
      </c>
      <c r="H75" s="272">
        <f t="shared" si="13"/>
        <v>9.1315136476426915</v>
      </c>
      <c r="I75" s="273">
        <f t="shared" si="13"/>
        <v>-0.70422535211267245</v>
      </c>
      <c r="K75" s="304"/>
      <c r="L75" s="227"/>
    </row>
    <row r="76" spans="1:12" s="366" customFormat="1" ht="13.5" thickBot="1" x14ac:dyDescent="0.25">
      <c r="A76" s="226" t="s">
        <v>27</v>
      </c>
      <c r="B76" s="275">
        <f>B72-B58</f>
        <v>135.11363636363637</v>
      </c>
      <c r="C76" s="276">
        <f t="shared" ref="C76:I76" si="14">C72-C58</f>
        <v>110.74852817493695</v>
      </c>
      <c r="D76" s="276">
        <f t="shared" si="14"/>
        <v>112.14444444444445</v>
      </c>
      <c r="E76" s="276">
        <f t="shared" si="14"/>
        <v>130.88652482269509</v>
      </c>
      <c r="F76" s="276">
        <f t="shared" si="14"/>
        <v>121.5</v>
      </c>
      <c r="G76" s="276">
        <f t="shared" si="14"/>
        <v>98.395247657295954</v>
      </c>
      <c r="H76" s="277">
        <f t="shared" si="14"/>
        <v>94.09168081494056</v>
      </c>
      <c r="I76" s="306">
        <f t="shared" si="14"/>
        <v>115.15299343229185</v>
      </c>
      <c r="J76" s="307"/>
      <c r="K76" s="304"/>
      <c r="L76" s="227"/>
    </row>
    <row r="77" spans="1:12" s="366" customFormat="1" x14ac:dyDescent="0.2">
      <c r="A77" s="308" t="s">
        <v>51</v>
      </c>
      <c r="B77" s="280">
        <v>297</v>
      </c>
      <c r="C77" s="281">
        <v>393</v>
      </c>
      <c r="D77" s="281">
        <v>491</v>
      </c>
      <c r="E77" s="281">
        <v>491</v>
      </c>
      <c r="F77" s="281">
        <v>791</v>
      </c>
      <c r="G77" s="281">
        <v>785</v>
      </c>
      <c r="H77" s="282">
        <v>413</v>
      </c>
      <c r="I77" s="283">
        <f>SUM(B77:H77)</f>
        <v>3661</v>
      </c>
      <c r="J77" s="309" t="s">
        <v>56</v>
      </c>
      <c r="K77" s="310">
        <f>I63-I77</f>
        <v>2</v>
      </c>
      <c r="L77" s="285">
        <f>K77/I63</f>
        <v>5.4600054600054604E-4</v>
      </c>
    </row>
    <row r="78" spans="1:12" s="366" customFormat="1" x14ac:dyDescent="0.2">
      <c r="A78" s="308" t="s">
        <v>28</v>
      </c>
      <c r="B78" s="231">
        <v>49.5</v>
      </c>
      <c r="C78" s="289">
        <v>48.5</v>
      </c>
      <c r="D78" s="289">
        <v>47.5</v>
      </c>
      <c r="E78" s="289">
        <v>47.5</v>
      </c>
      <c r="F78" s="289">
        <v>46</v>
      </c>
      <c r="G78" s="289">
        <v>45.5</v>
      </c>
      <c r="H78" s="232">
        <v>44.5</v>
      </c>
      <c r="I78" s="235"/>
      <c r="J78" s="227" t="s">
        <v>57</v>
      </c>
      <c r="K78" s="366">
        <v>42.7</v>
      </c>
    </row>
    <row r="79" spans="1:12" s="366" customFormat="1" ht="13.5" thickBot="1" x14ac:dyDescent="0.25">
      <c r="A79" s="311" t="s">
        <v>26</v>
      </c>
      <c r="B79" s="233">
        <f>B78-B64</f>
        <v>4</v>
      </c>
      <c r="C79" s="234">
        <f t="shared" ref="C79:H79" si="15">C78-C64</f>
        <v>4</v>
      </c>
      <c r="D79" s="234">
        <f t="shared" si="15"/>
        <v>4</v>
      </c>
      <c r="E79" s="234">
        <f t="shared" si="15"/>
        <v>4</v>
      </c>
      <c r="F79" s="234">
        <f t="shared" si="15"/>
        <v>4</v>
      </c>
      <c r="G79" s="234">
        <f t="shared" si="15"/>
        <v>4</v>
      </c>
      <c r="H79" s="240">
        <f t="shared" si="15"/>
        <v>4</v>
      </c>
      <c r="I79" s="236"/>
      <c r="J79" s="366" t="s">
        <v>26</v>
      </c>
      <c r="K79" s="366">
        <f>K78-K64</f>
        <v>4.2600000000000051</v>
      </c>
    </row>
  </sheetData>
  <mergeCells count="5">
    <mergeCell ref="B9:G9"/>
    <mergeCell ref="B23:G23"/>
    <mergeCell ref="B38:G38"/>
    <mergeCell ref="B54:H54"/>
    <mergeCell ref="B68:H6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71"/>
  <sheetViews>
    <sheetView showGridLines="0" topLeftCell="A39" zoomScale="75" zoomScaleNormal="75" workbookViewId="0">
      <selection activeCell="E70" sqref="E70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73" t="s">
        <v>53</v>
      </c>
      <c r="C9" s="374"/>
      <c r="D9" s="374"/>
      <c r="E9" s="374"/>
      <c r="F9" s="37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73" t="s">
        <v>53</v>
      </c>
      <c r="C22" s="374"/>
      <c r="D22" s="374"/>
      <c r="E22" s="374"/>
      <c r="F22" s="37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73" t="s">
        <v>53</v>
      </c>
      <c r="C35" s="374"/>
      <c r="D35" s="374"/>
      <c r="E35" s="374"/>
      <c r="F35" s="37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73" t="s">
        <v>53</v>
      </c>
      <c r="C48" s="374"/>
      <c r="D48" s="374"/>
      <c r="E48" s="374"/>
      <c r="F48" s="37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73" t="s">
        <v>53</v>
      </c>
      <c r="C61" s="374"/>
      <c r="D61" s="374"/>
      <c r="E61" s="374"/>
      <c r="F61" s="37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1" t="s">
        <v>42</v>
      </c>
      <c r="B1" s="37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72" t="s">
        <v>42</v>
      </c>
      <c r="B1" s="37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82"/>
  <sheetViews>
    <sheetView showGridLines="0" tabSelected="1" topLeftCell="A48" zoomScale="73" zoomScaleNormal="73" workbookViewId="0">
      <selection activeCell="U80" sqref="U80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77"/>
      <c r="G2" s="377"/>
      <c r="H2" s="377"/>
      <c r="I2" s="377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73" t="s">
        <v>53</v>
      </c>
      <c r="C9" s="374"/>
      <c r="D9" s="374"/>
      <c r="E9" s="374"/>
      <c r="F9" s="374"/>
      <c r="G9" s="374"/>
      <c r="H9" s="374"/>
      <c r="I9" s="375"/>
      <c r="J9" s="373" t="s">
        <v>63</v>
      </c>
      <c r="K9" s="374"/>
      <c r="L9" s="374"/>
      <c r="M9" s="374"/>
      <c r="N9" s="374"/>
      <c r="O9" s="374"/>
      <c r="P9" s="374"/>
      <c r="Q9" s="374"/>
      <c r="R9" s="374"/>
      <c r="S9" s="375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73" t="s">
        <v>53</v>
      </c>
      <c r="C25" s="374"/>
      <c r="D25" s="374"/>
      <c r="E25" s="374"/>
      <c r="F25" s="374"/>
      <c r="G25" s="374"/>
      <c r="H25" s="374"/>
      <c r="I25" s="375"/>
      <c r="J25" s="373" t="s">
        <v>63</v>
      </c>
      <c r="K25" s="374"/>
      <c r="L25" s="374"/>
      <c r="M25" s="374"/>
      <c r="N25" s="374"/>
      <c r="O25" s="374"/>
      <c r="P25" s="374"/>
      <c r="Q25" s="375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76" t="s">
        <v>67</v>
      </c>
      <c r="W34" s="376"/>
      <c r="X34" s="376"/>
      <c r="Y34" s="376"/>
      <c r="Z34" s="376"/>
      <c r="AA34" s="376"/>
      <c r="AB34" s="376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76"/>
      <c r="W35" s="376"/>
      <c r="X35" s="376"/>
      <c r="Y35" s="376"/>
      <c r="Z35" s="376"/>
      <c r="AA35" s="376"/>
      <c r="AB35" s="376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76"/>
      <c r="W36" s="376"/>
      <c r="X36" s="376"/>
      <c r="Y36" s="376"/>
      <c r="Z36" s="376"/>
      <c r="AA36" s="376"/>
      <c r="AB36" s="376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73" t="s">
        <v>53</v>
      </c>
      <c r="C39" s="374"/>
      <c r="D39" s="374"/>
      <c r="E39" s="374"/>
      <c r="F39" s="374"/>
      <c r="G39" s="374"/>
      <c r="H39" s="374"/>
      <c r="I39" s="375"/>
      <c r="J39" s="373" t="s">
        <v>63</v>
      </c>
      <c r="K39" s="374"/>
      <c r="L39" s="374"/>
      <c r="M39" s="374"/>
      <c r="N39" s="374"/>
      <c r="O39" s="374"/>
      <c r="P39" s="374"/>
      <c r="Q39" s="375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76" t="s">
        <v>69</v>
      </c>
      <c r="W48" s="376"/>
      <c r="X48" s="376"/>
      <c r="Y48" s="376"/>
      <c r="Z48" s="376"/>
      <c r="AA48" s="376"/>
      <c r="AB48" s="376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76"/>
      <c r="W49" s="376"/>
      <c r="X49" s="376"/>
      <c r="Y49" s="376"/>
      <c r="Z49" s="376"/>
      <c r="AA49" s="376"/>
      <c r="AB49" s="376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76"/>
      <c r="W50" s="376"/>
      <c r="X50" s="376"/>
      <c r="Y50" s="376"/>
      <c r="Z50" s="376"/>
      <c r="AA50" s="376"/>
      <c r="AB50" s="376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373" t="s">
        <v>53</v>
      </c>
      <c r="C55" s="374"/>
      <c r="D55" s="374"/>
      <c r="E55" s="374"/>
      <c r="F55" s="374"/>
      <c r="G55" s="374"/>
      <c r="H55" s="374"/>
      <c r="I55" s="374"/>
      <c r="J55" s="374"/>
      <c r="K55" s="375"/>
      <c r="L55" s="373" t="s">
        <v>63</v>
      </c>
      <c r="M55" s="374"/>
      <c r="N55" s="374"/>
      <c r="O55" s="374"/>
      <c r="P55" s="374"/>
      <c r="Q55" s="374"/>
      <c r="R55" s="374"/>
      <c r="S55" s="375"/>
      <c r="T55" s="292" t="s">
        <v>55</v>
      </c>
      <c r="U55" s="361"/>
      <c r="V55" s="361"/>
      <c r="W55" s="361"/>
      <c r="X55" s="377" t="s">
        <v>71</v>
      </c>
      <c r="Y55" s="377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373" t="s">
        <v>53</v>
      </c>
      <c r="C70" s="374"/>
      <c r="D70" s="374"/>
      <c r="E70" s="374"/>
      <c r="F70" s="374"/>
      <c r="G70" s="374"/>
      <c r="H70" s="374"/>
      <c r="I70" s="374"/>
      <c r="J70" s="374"/>
      <c r="K70" s="375"/>
      <c r="L70" s="373" t="s">
        <v>63</v>
      </c>
      <c r="M70" s="374"/>
      <c r="N70" s="374"/>
      <c r="O70" s="374"/>
      <c r="P70" s="374"/>
      <c r="Q70" s="374"/>
      <c r="R70" s="374"/>
      <c r="S70" s="374"/>
      <c r="T70" s="374"/>
      <c r="U70" s="375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Q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46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5" ht="13.5" thickBot="1" x14ac:dyDescent="0.25">
      <c r="A81" s="287" t="s">
        <v>26</v>
      </c>
      <c r="B81" s="245">
        <f>B80-B65</f>
        <v>2</v>
      </c>
      <c r="C81" s="243">
        <f t="shared" ref="C81:S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5" x14ac:dyDescent="0.2">
      <c r="M82" s="332" t="s">
        <v>66</v>
      </c>
    </row>
  </sheetData>
  <mergeCells count="14">
    <mergeCell ref="B70:K70"/>
    <mergeCell ref="V34:AB36"/>
    <mergeCell ref="F2:I2"/>
    <mergeCell ref="B9:I9"/>
    <mergeCell ref="J9:S9"/>
    <mergeCell ref="B25:I25"/>
    <mergeCell ref="J25:Q25"/>
    <mergeCell ref="L55:S55"/>
    <mergeCell ref="B55:K55"/>
    <mergeCell ref="V48:AB50"/>
    <mergeCell ref="B39:I39"/>
    <mergeCell ref="J39:Q39"/>
    <mergeCell ref="X55:Y55"/>
    <mergeCell ref="L70:U7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2021-06-25T15:29:12Z</dcterms:modified>
</cp:coreProperties>
</file>